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ProstoMariya\Desktop\БАКАЛЕЙКО\ЗВІТИ ПО Благ.до-зі\ЗВІТ - ГД-2024\"/>
    </mc:Choice>
  </mc:AlternateContent>
  <xr:revisionPtr revIDLastSave="0" documentId="13_ncr:1_{A62C7DAE-3DBD-4CEF-B7BC-E0F499A7A3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квартал" sheetId="1" r:id="rId1"/>
    <sheet name="Аркуш2" sheetId="2" r:id="rId2"/>
    <sheet name="Аркуш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9" i="1" l="1"/>
  <c r="I107" i="1"/>
  <c r="L114" i="1"/>
  <c r="D114" i="1"/>
  <c r="I114" i="1" l="1"/>
  <c r="K114" i="1"/>
  <c r="G114" i="1"/>
  <c r="E114" i="1"/>
  <c r="K80" i="1" l="1"/>
  <c r="I80" i="1"/>
  <c r="G80" i="1"/>
  <c r="E80" i="1"/>
  <c r="L80" i="1" l="1"/>
  <c r="I126" i="1"/>
  <c r="D126" i="1"/>
  <c r="D127" i="1" s="1"/>
  <c r="I127" i="1" l="1"/>
  <c r="E127" i="1" l="1"/>
  <c r="H127" i="1"/>
  <c r="G127" i="1" l="1"/>
  <c r="L127" i="1" s="1"/>
  <c r="K127" i="1"/>
</calcChain>
</file>

<file path=xl/sharedStrings.xml><?xml version="1.0" encoding="utf-8"?>
<sst xmlns="http://schemas.openxmlformats.org/spreadsheetml/2006/main" count="263" uniqueCount="92">
  <si>
    <t>про надходження і використання благодійних пожертв від фізичних та юридичних осіб</t>
  </si>
  <si>
    <t>Період</t>
  </si>
  <si>
    <t>Найменування</t>
  </si>
  <si>
    <t>юридичної</t>
  </si>
  <si>
    <t>особи (або</t>
  </si>
  <si>
    <t>позначення</t>
  </si>
  <si>
    <t>фізичної</t>
  </si>
  <si>
    <t>особи)</t>
  </si>
  <si>
    <t>Благодійні пожертви, що були отримані</t>
  </si>
  <si>
    <t>закладом охорони здоров'я</t>
  </si>
  <si>
    <t>від фізичних та юридичних осіб</t>
  </si>
  <si>
    <t>Всього отримано благодій­них пожертв, тис. грн.</t>
  </si>
  <si>
    <t>Використання закладом охорони здоров'я</t>
  </si>
  <si>
    <t>благодійних пожертв, отриманих у грошовій та натуральній</t>
  </si>
  <si>
    <t>(товари і послуги) формі</t>
  </si>
  <si>
    <t>Залишок</t>
  </si>
  <si>
    <t>невикористаних</t>
  </si>
  <si>
    <t>грошових коштів,</t>
  </si>
  <si>
    <t>товарів та послуг</t>
  </si>
  <si>
    <t>на кінець</t>
  </si>
  <si>
    <t>звітного періоду,</t>
  </si>
  <si>
    <t>тис. грн.</t>
  </si>
  <si>
    <t>В грошовій</t>
  </si>
  <si>
    <t>формі,</t>
  </si>
  <si>
    <t>В</t>
  </si>
  <si>
    <t>натуральній</t>
  </si>
  <si>
    <t>формі</t>
  </si>
  <si>
    <t>(товари і</t>
  </si>
  <si>
    <t>послуги),</t>
  </si>
  <si>
    <t>Перелік</t>
  </si>
  <si>
    <t>товарів і</t>
  </si>
  <si>
    <t>послуг в</t>
  </si>
  <si>
    <t>Напрямки використання</t>
  </si>
  <si>
    <t>у грошовій</t>
  </si>
  <si>
    <t>формі (стаття</t>
  </si>
  <si>
    <t>витрат)</t>
  </si>
  <si>
    <t>Сума, тис. грн.</t>
  </si>
  <si>
    <t>використаних</t>
  </si>
  <si>
    <t>товарів та</t>
  </si>
  <si>
    <t>послуг у</t>
  </si>
  <si>
    <t>Додаток</t>
  </si>
  <si>
    <r>
      <t>_</t>
    </r>
    <r>
      <rPr>
        <u/>
        <sz val="14"/>
        <color theme="1"/>
        <rFont val="Times New Roman"/>
        <family val="1"/>
        <charset val="204"/>
      </rPr>
      <t>25.07.2017</t>
    </r>
    <r>
      <rPr>
        <sz val="14"/>
        <color theme="1"/>
        <rFont val="Times New Roman"/>
        <family val="1"/>
        <charset val="204"/>
      </rPr>
      <t>__ № __</t>
    </r>
    <r>
      <rPr>
        <u/>
        <sz val="14"/>
        <color theme="1"/>
        <rFont val="Times New Roman"/>
        <family val="1"/>
        <charset val="204"/>
      </rPr>
      <t>848</t>
    </r>
    <r>
      <rPr>
        <sz val="14"/>
        <color theme="1"/>
        <rFont val="Times New Roman"/>
        <family val="1"/>
        <charset val="204"/>
      </rPr>
      <t>__</t>
    </r>
  </si>
  <si>
    <t xml:space="preserve">  </t>
  </si>
  <si>
    <t xml:space="preserve">             до наказу Міністерства охорони здоров'я України</t>
  </si>
  <si>
    <t>Інформація</t>
  </si>
  <si>
    <r>
      <rPr>
        <u/>
        <sz val="14"/>
        <color theme="1"/>
        <rFont val="Times New Roman"/>
        <family val="1"/>
        <charset val="204"/>
      </rPr>
      <t xml:space="preserve">25.07.2017  </t>
    </r>
    <r>
      <rPr>
        <sz val="14"/>
        <color theme="1"/>
        <rFont val="Times New Roman"/>
        <family val="1"/>
        <charset val="204"/>
      </rPr>
      <t xml:space="preserve">№ </t>
    </r>
    <r>
      <rPr>
        <u/>
        <sz val="14"/>
        <color theme="1"/>
        <rFont val="Times New Roman"/>
        <family val="1"/>
        <charset val="204"/>
      </rPr>
      <t>848</t>
    </r>
  </si>
  <si>
    <t>Директор                                          Вікторія ПОКОЄВЧУК                                              Головний бухгалтер                                     Людмила  ВЕРБИЦЬКА</t>
  </si>
  <si>
    <t>по КНП "ЦПМСД "Ювілейний"РМР за I-IV-ий квартал  2024 року.</t>
  </si>
  <si>
    <t>І квартал 2024 р.</t>
  </si>
  <si>
    <t>Разом за ІV кв. 2024р.</t>
  </si>
  <si>
    <t>Разом за 2024 рік:</t>
  </si>
  <si>
    <t>Разом за  II кв. 2024р.</t>
  </si>
  <si>
    <t>Разом за  III кв. 2024р.</t>
  </si>
  <si>
    <t>Разом за I кв. 2024р.</t>
  </si>
  <si>
    <t>Залишок на початок 2024 року</t>
  </si>
  <si>
    <t>Лікарські засоби</t>
  </si>
  <si>
    <t>Вакцина</t>
  </si>
  <si>
    <t>Вироби медичного призначення</t>
  </si>
  <si>
    <t>Пульсоксиметр</t>
  </si>
  <si>
    <t>Меблі</t>
  </si>
  <si>
    <t>Холодильник Vestfrost VLS-174A AC</t>
  </si>
  <si>
    <t>КУ "ОБСМП" РОР</t>
  </si>
  <si>
    <t>ДУ "Рівненський ОЦКПХ МОЗ"</t>
  </si>
  <si>
    <t>БО "БФ "НАГД "ЗДОРОВІ"</t>
  </si>
  <si>
    <t>БФ "Скарбниця Надії"</t>
  </si>
  <si>
    <t>КНП "ЦПМСД "Північний" РМР</t>
  </si>
  <si>
    <t>БФ "Допомога армії Рівне"</t>
  </si>
  <si>
    <t>Фізична особа Грицюта О.Ф.</t>
  </si>
  <si>
    <t>Дитячий фонд ООН (ЮНІСЕФ)</t>
  </si>
  <si>
    <t>КП "РОЦПЗН" РОР</t>
  </si>
  <si>
    <t>ФОП Машаровський Я.І.</t>
  </si>
  <si>
    <t>ФОП Качан В.С.</t>
  </si>
  <si>
    <t>ТДВ "Рівнефармація"</t>
  </si>
  <si>
    <t>ФОП Вітошко Т.А.</t>
  </si>
  <si>
    <t>АТ КБ "Приватбанк"</t>
  </si>
  <si>
    <t>Український католицький університет</t>
  </si>
  <si>
    <t>ІI квартал 2024 р.</t>
  </si>
  <si>
    <t>ІII квартал 2024 р.</t>
  </si>
  <si>
    <t>ІV квартал 2024 р.</t>
  </si>
  <si>
    <t xml:space="preserve">ДУ "Центр громадського здоров'я МОЗ України" </t>
  </si>
  <si>
    <t>РОЧБО "Серце Дітям України"</t>
  </si>
  <si>
    <t>Оргтехніка</t>
  </si>
  <si>
    <t>Водонагрівач</t>
  </si>
  <si>
    <t>Дзеркало в рамі</t>
  </si>
  <si>
    <t>Послуги з поточного ремонту</t>
  </si>
  <si>
    <t>КП "ОІАЦМС" РОР</t>
  </si>
  <si>
    <t>КНП "Радивилівський центр ПМСД" РМР</t>
  </si>
  <si>
    <t>КНП "Радивилівська центральна міська лікарня" Радивилівської міської ради Рівненської області</t>
  </si>
  <si>
    <t>ФОП Яцунь Олександр Михайлович</t>
  </si>
  <si>
    <t>КНП "Міська лікарня №2" РМР</t>
  </si>
  <si>
    <t>Аналізатор сечі Laura</t>
  </si>
  <si>
    <t>Автомобіль "Volksvagen Kombi"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</si>
</sst>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9"/>
      <name val="Bodoni MT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indent="15"/>
    </xf>
    <xf numFmtId="0" fontId="5" fillId="0" borderId="0" xfId="0" applyFont="1" applyAlignment="1">
      <alignment horizontal="right"/>
    </xf>
    <xf numFmtId="0" fontId="8" fillId="2" borderId="4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4" fillId="2" borderId="0" xfId="0" applyFont="1" applyFill="1" applyAlignment="1">
      <alignment horizontal="right" vertical="top" wrapText="1"/>
    </xf>
    <xf numFmtId="0" fontId="10" fillId="0" borderId="15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164" fontId="2" fillId="2" borderId="0" xfId="0" applyNumberFormat="1" applyFont="1" applyFill="1" applyAlignment="1">
      <alignment vertical="top" wrapText="1"/>
    </xf>
    <xf numFmtId="0" fontId="12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2" fontId="13" fillId="0" borderId="16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1" fontId="11" fillId="2" borderId="11" xfId="0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1" fontId="10" fillId="2" borderId="1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2" fontId="13" fillId="0" borderId="20" xfId="0" applyNumberFormat="1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2" fontId="10" fillId="2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0" fillId="0" borderId="0" xfId="0"/>
    <xf numFmtId="0" fontId="4" fillId="2" borderId="13" xfId="0" applyFont="1" applyFill="1" applyBorder="1" applyAlignment="1">
      <alignment horizontal="left" vertical="center" wrapText="1"/>
    </xf>
    <xf numFmtId="0" fontId="0" fillId="0" borderId="0" xfId="0"/>
    <xf numFmtId="0" fontId="8" fillId="2" borderId="11" xfId="0" applyFont="1" applyFill="1" applyBorder="1" applyAlignment="1">
      <alignment horizontal="left" vertical="top" wrapText="1"/>
    </xf>
    <xf numFmtId="0" fontId="0" fillId="0" borderId="0" xfId="0"/>
    <xf numFmtId="0" fontId="13" fillId="0" borderId="14" xfId="0" applyFont="1" applyBorder="1" applyAlignment="1">
      <alignment horizontal="left" vertical="top" wrapText="1"/>
    </xf>
    <xf numFmtId="0" fontId="0" fillId="0" borderId="0" xfId="0"/>
    <xf numFmtId="0" fontId="8" fillId="2" borderId="11" xfId="0" applyFont="1" applyFill="1" applyBorder="1" applyAlignment="1">
      <alignment horizontal="left" vertical="center" wrapText="1"/>
    </xf>
    <xf numFmtId="165" fontId="13" fillId="0" borderId="16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3" fillId="0" borderId="11" xfId="0" applyFont="1" applyBorder="1" applyAlignment="1">
      <alignment horizontal="left" vertical="center"/>
    </xf>
    <xf numFmtId="165" fontId="10" fillId="2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0" fillId="0" borderId="0" xfId="0"/>
    <xf numFmtId="0" fontId="13" fillId="3" borderId="11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6" xfId="0" applyFont="1" applyFill="1" applyBorder="1" applyAlignment="1">
      <alignment horizontal="center" vertical="top" wrapText="1"/>
    </xf>
    <xf numFmtId="0" fontId="9" fillId="0" borderId="17" xfId="0" applyFont="1" applyBorder="1"/>
    <xf numFmtId="0" fontId="9" fillId="0" borderId="18" xfId="0" applyFont="1" applyBorder="1"/>
    <xf numFmtId="0" fontId="8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19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19" xfId="0" applyFont="1" applyFill="1" applyBorder="1" applyAlignment="1">
      <alignment horizontal="left" vertical="top" wrapText="1" indent="1"/>
    </xf>
    <xf numFmtId="0" fontId="8" fillId="2" borderId="8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3" xfId="0" applyFont="1" applyFill="1" applyBorder="1" applyAlignment="1">
      <alignment horizontal="left" vertical="top" wrapText="1" indent="1"/>
    </xf>
    <xf numFmtId="0" fontId="8" fillId="2" borderId="9" xfId="0" applyFont="1" applyFill="1" applyBorder="1" applyAlignment="1">
      <alignment horizontal="left" vertical="top" wrapText="1" indent="1"/>
    </xf>
    <xf numFmtId="0" fontId="8" fillId="2" borderId="0" xfId="0" applyFont="1" applyFill="1" applyAlignment="1">
      <alignment horizontal="left" vertical="top" wrapText="1" indent="1"/>
    </xf>
    <xf numFmtId="0" fontId="8" fillId="2" borderId="4" xfId="0" applyFont="1" applyFill="1" applyBorder="1" applyAlignment="1">
      <alignment horizontal="left" vertical="top" wrapText="1" inden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 vertical="top" wrapText="1"/>
    </xf>
    <xf numFmtId="0" fontId="1" fillId="0" borderId="0" xfId="0" applyFont="1"/>
    <xf numFmtId="0" fontId="0" fillId="0" borderId="0" xfId="0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1" fillId="0" borderId="7" xfId="0" applyFont="1" applyBorder="1"/>
    <xf numFmtId="0" fontId="0" fillId="0" borderId="7" xfId="0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2"/>
  <sheetViews>
    <sheetView tabSelected="1" topLeftCell="A103" workbookViewId="0">
      <selection activeCell="I110" sqref="I110"/>
    </sheetView>
  </sheetViews>
  <sheetFormatPr defaultRowHeight="15" x14ac:dyDescent="0.25"/>
  <cols>
    <col min="1" max="1" width="2" customWidth="1"/>
    <col min="2" max="2" width="7.85546875" customWidth="1"/>
    <col min="3" max="3" width="25.5703125" customWidth="1"/>
    <col min="4" max="4" width="6.5703125" customWidth="1"/>
    <col min="5" max="5" width="7.42578125" customWidth="1"/>
    <col min="6" max="6" width="24.7109375" customWidth="1"/>
    <col min="7" max="8" width="6.85546875" customWidth="1"/>
    <col min="9" max="9" width="6.42578125" customWidth="1"/>
    <col min="10" max="10" width="25" customWidth="1"/>
    <col min="11" max="11" width="7.28515625" customWidth="1"/>
    <col min="12" max="12" width="7.7109375" customWidth="1"/>
  </cols>
  <sheetData>
    <row r="1" spans="1:12" ht="1.1499999999999999" customHeight="1" x14ac:dyDescent="0.25"/>
    <row r="2" spans="1:12" hidden="1" x14ac:dyDescent="0.25"/>
    <row r="3" spans="1:12" ht="15.75" customHeight="1" x14ac:dyDescent="0.3">
      <c r="B3" s="2" t="s">
        <v>40</v>
      </c>
      <c r="C3" s="107"/>
      <c r="D3" s="107"/>
      <c r="E3" s="107"/>
      <c r="G3" s="2" t="s">
        <v>40</v>
      </c>
    </row>
    <row r="4" spans="1:12" ht="18.75" x14ac:dyDescent="0.3">
      <c r="A4" t="s">
        <v>42</v>
      </c>
      <c r="B4" s="3"/>
      <c r="D4" s="110" t="s">
        <v>43</v>
      </c>
      <c r="E4" s="110"/>
      <c r="F4" s="110"/>
      <c r="G4" s="110"/>
      <c r="H4" s="110"/>
      <c r="I4" s="110"/>
      <c r="J4" s="110"/>
      <c r="K4" s="110"/>
      <c r="L4" s="110"/>
    </row>
    <row r="5" spans="1:12" ht="16.5" customHeight="1" x14ac:dyDescent="0.3">
      <c r="B5" s="2" t="s">
        <v>41</v>
      </c>
      <c r="C5" s="110" t="s">
        <v>45</v>
      </c>
      <c r="D5" s="110"/>
      <c r="E5" s="110"/>
      <c r="F5" s="110"/>
      <c r="G5" s="110"/>
      <c r="H5" s="110"/>
      <c r="I5" s="110"/>
      <c r="J5" s="110"/>
      <c r="K5" s="110"/>
      <c r="L5" s="110"/>
    </row>
    <row r="6" spans="1:12" ht="18.75" hidden="1" x14ac:dyDescent="0.3">
      <c r="B6" s="1"/>
    </row>
    <row r="7" spans="1:12" ht="18.75" hidden="1" x14ac:dyDescent="0.3">
      <c r="B7" s="1"/>
    </row>
    <row r="8" spans="1:12" ht="18.75" x14ac:dyDescent="0.3">
      <c r="C8" s="108" t="s">
        <v>44</v>
      </c>
      <c r="D8" s="108"/>
      <c r="E8" s="108"/>
      <c r="F8" s="108"/>
      <c r="G8" s="108"/>
      <c r="H8" s="108"/>
      <c r="I8" s="108"/>
      <c r="J8" s="108"/>
      <c r="K8" s="108"/>
    </row>
    <row r="9" spans="1:12" x14ac:dyDescent="0.25">
      <c r="B9" s="109" t="s">
        <v>0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2" ht="19.5" customHeight="1" x14ac:dyDescent="0.25">
      <c r="B10" s="115" t="s">
        <v>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ht="1.9" hidden="1" customHeight="1" x14ac:dyDescent="0.25">
      <c r="B11" s="112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ht="1.1499999999999999" hidden="1" customHeight="1" x14ac:dyDescent="0.25">
      <c r="B12" s="112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hidden="1" x14ac:dyDescent="0.25">
      <c r="B13" s="114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hidden="1" x14ac:dyDescent="0.25">
      <c r="B14" s="116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hidden="1" x14ac:dyDescent="0.25">
      <c r="B15" s="112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hidden="1" x14ac:dyDescent="0.25"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4" hidden="1" x14ac:dyDescent="0.25"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4" ht="1.9" customHeight="1" thickBot="1" x14ac:dyDescent="0.3"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1:14" ht="22.9" customHeight="1" x14ac:dyDescent="0.25">
      <c r="B19" s="98" t="s">
        <v>1</v>
      </c>
      <c r="C19" s="5" t="s">
        <v>2</v>
      </c>
      <c r="D19" s="101" t="s">
        <v>8</v>
      </c>
      <c r="E19" s="102"/>
      <c r="F19" s="103"/>
      <c r="G19" s="80" t="s">
        <v>11</v>
      </c>
      <c r="H19" s="92" t="s">
        <v>12</v>
      </c>
      <c r="I19" s="93"/>
      <c r="J19" s="93"/>
      <c r="K19" s="94"/>
      <c r="L19" s="48" t="s">
        <v>15</v>
      </c>
    </row>
    <row r="20" spans="1:14" ht="22.9" customHeight="1" x14ac:dyDescent="0.25">
      <c r="B20" s="99"/>
      <c r="C20" s="6" t="s">
        <v>3</v>
      </c>
      <c r="D20" s="104" t="s">
        <v>9</v>
      </c>
      <c r="E20" s="105"/>
      <c r="F20" s="106"/>
      <c r="G20" s="81"/>
      <c r="H20" s="95" t="s">
        <v>13</v>
      </c>
      <c r="I20" s="96"/>
      <c r="J20" s="96"/>
      <c r="K20" s="97"/>
      <c r="L20" s="49" t="s">
        <v>16</v>
      </c>
    </row>
    <row r="21" spans="1:14" ht="27" customHeight="1" x14ac:dyDescent="0.25">
      <c r="B21" s="99"/>
      <c r="C21" s="6" t="s">
        <v>4</v>
      </c>
      <c r="D21" s="104" t="s">
        <v>10</v>
      </c>
      <c r="E21" s="105"/>
      <c r="F21" s="106"/>
      <c r="G21" s="81"/>
      <c r="H21" s="95" t="s">
        <v>14</v>
      </c>
      <c r="I21" s="96"/>
      <c r="J21" s="96"/>
      <c r="K21" s="97"/>
      <c r="L21" s="49" t="s">
        <v>17</v>
      </c>
    </row>
    <row r="22" spans="1:14" ht="24.75" customHeight="1" x14ac:dyDescent="0.25">
      <c r="B22" s="99"/>
      <c r="C22" s="6" t="s">
        <v>5</v>
      </c>
      <c r="D22" s="83"/>
      <c r="E22" s="84"/>
      <c r="F22" s="85"/>
      <c r="G22" s="81"/>
      <c r="H22" s="83"/>
      <c r="I22" s="84"/>
      <c r="J22" s="84"/>
      <c r="K22" s="85"/>
      <c r="L22" s="49" t="s">
        <v>18</v>
      </c>
    </row>
    <row r="23" spans="1:14" ht="9.6" customHeight="1" x14ac:dyDescent="0.25">
      <c r="B23" s="99"/>
      <c r="C23" s="6" t="s">
        <v>6</v>
      </c>
      <c r="D23" s="83"/>
      <c r="E23" s="84"/>
      <c r="F23" s="85"/>
      <c r="G23" s="81"/>
      <c r="H23" s="83"/>
      <c r="I23" s="84"/>
      <c r="J23" s="84"/>
      <c r="K23" s="85"/>
      <c r="L23" s="49" t="s">
        <v>19</v>
      </c>
    </row>
    <row r="24" spans="1:14" ht="9.6" customHeight="1" thickBot="1" x14ac:dyDescent="0.3">
      <c r="B24" s="99"/>
      <c r="C24" s="6" t="s">
        <v>7</v>
      </c>
      <c r="D24" s="86"/>
      <c r="E24" s="87"/>
      <c r="F24" s="88"/>
      <c r="G24" s="81"/>
      <c r="H24" s="86"/>
      <c r="I24" s="87"/>
      <c r="J24" s="87"/>
      <c r="K24" s="88"/>
      <c r="L24" s="49" t="s">
        <v>20</v>
      </c>
    </row>
    <row r="25" spans="1:14" ht="19.899999999999999" customHeight="1" x14ac:dyDescent="0.25">
      <c r="B25" s="99"/>
      <c r="C25" s="7"/>
      <c r="D25" s="4" t="s">
        <v>22</v>
      </c>
      <c r="E25" s="28" t="s">
        <v>24</v>
      </c>
      <c r="F25" s="28" t="s">
        <v>29</v>
      </c>
      <c r="G25" s="81"/>
      <c r="H25" s="4" t="s">
        <v>32</v>
      </c>
      <c r="I25" s="89" t="s">
        <v>36</v>
      </c>
      <c r="J25" s="28" t="s">
        <v>29</v>
      </c>
      <c r="K25" s="89" t="s">
        <v>36</v>
      </c>
      <c r="L25" s="49" t="s">
        <v>21</v>
      </c>
    </row>
    <row r="26" spans="1:14" ht="12" customHeight="1" x14ac:dyDescent="0.25">
      <c r="B26" s="99"/>
      <c r="C26" s="7"/>
      <c r="D26" s="4" t="s">
        <v>23</v>
      </c>
      <c r="E26" s="29" t="s">
        <v>25</v>
      </c>
      <c r="F26" s="29" t="s">
        <v>30</v>
      </c>
      <c r="G26" s="81"/>
      <c r="H26" s="29" t="s">
        <v>33</v>
      </c>
      <c r="I26" s="90"/>
      <c r="J26" s="29" t="s">
        <v>37</v>
      </c>
      <c r="K26" s="90"/>
      <c r="L26" s="47"/>
    </row>
    <row r="27" spans="1:14" ht="11.45" customHeight="1" x14ac:dyDescent="0.25">
      <c r="B27" s="99"/>
      <c r="C27" s="7"/>
      <c r="D27" s="4" t="s">
        <v>21</v>
      </c>
      <c r="E27" s="29" t="s">
        <v>26</v>
      </c>
      <c r="F27" s="29" t="s">
        <v>31</v>
      </c>
      <c r="G27" s="81"/>
      <c r="H27" s="29" t="s">
        <v>34</v>
      </c>
      <c r="I27" s="90"/>
      <c r="J27" s="29" t="s">
        <v>38</v>
      </c>
      <c r="K27" s="90"/>
      <c r="L27" s="47"/>
    </row>
    <row r="28" spans="1:14" ht="21" x14ac:dyDescent="0.25">
      <c r="B28" s="99"/>
      <c r="C28" s="7"/>
      <c r="D28" s="26"/>
      <c r="E28" s="29" t="s">
        <v>27</v>
      </c>
      <c r="F28" s="29" t="s">
        <v>25</v>
      </c>
      <c r="G28" s="81"/>
      <c r="H28" s="29" t="s">
        <v>35</v>
      </c>
      <c r="I28" s="90"/>
      <c r="J28" s="29" t="s">
        <v>39</v>
      </c>
      <c r="K28" s="90"/>
      <c r="L28" s="47"/>
    </row>
    <row r="29" spans="1:14" ht="21" x14ac:dyDescent="0.25">
      <c r="B29" s="99"/>
      <c r="C29" s="7"/>
      <c r="D29" s="26"/>
      <c r="E29" s="29" t="s">
        <v>28</v>
      </c>
      <c r="F29" s="29" t="s">
        <v>26</v>
      </c>
      <c r="G29" s="81"/>
      <c r="H29" s="26"/>
      <c r="I29" s="90"/>
      <c r="J29" s="29" t="s">
        <v>25</v>
      </c>
      <c r="K29" s="90"/>
      <c r="L29" s="26"/>
    </row>
    <row r="30" spans="1:14" ht="17.25" customHeight="1" thickBot="1" x14ac:dyDescent="0.3">
      <c r="B30" s="100"/>
      <c r="C30" s="12"/>
      <c r="D30" s="27"/>
      <c r="E30" s="13" t="s">
        <v>21</v>
      </c>
      <c r="F30" s="27"/>
      <c r="G30" s="82"/>
      <c r="H30" s="27"/>
      <c r="I30" s="91"/>
      <c r="J30" s="13" t="s">
        <v>26</v>
      </c>
      <c r="K30" s="91"/>
      <c r="L30" s="27"/>
    </row>
    <row r="31" spans="1:14" ht="30" customHeight="1" x14ac:dyDescent="0.25">
      <c r="B31" s="71" t="s">
        <v>48</v>
      </c>
      <c r="C31" s="51" t="s">
        <v>54</v>
      </c>
      <c r="D31" s="32">
        <v>0</v>
      </c>
      <c r="E31" s="30">
        <v>0</v>
      </c>
      <c r="F31" s="32">
        <v>0</v>
      </c>
      <c r="G31" s="30">
        <v>0</v>
      </c>
      <c r="H31" s="32">
        <v>0</v>
      </c>
      <c r="I31" s="30">
        <v>0</v>
      </c>
      <c r="J31" s="30">
        <v>0</v>
      </c>
      <c r="K31" s="30">
        <v>0</v>
      </c>
      <c r="L31" s="32">
        <v>1.43</v>
      </c>
    </row>
    <row r="32" spans="1:14" ht="19.5" customHeight="1" x14ac:dyDescent="0.25">
      <c r="A32" s="9"/>
      <c r="B32" s="71"/>
      <c r="C32" s="40" t="s">
        <v>61</v>
      </c>
      <c r="D32" s="20">
        <v>0</v>
      </c>
      <c r="E32" s="20">
        <v>0.1</v>
      </c>
      <c r="F32" s="55" t="s">
        <v>55</v>
      </c>
      <c r="G32" s="20">
        <v>0.1</v>
      </c>
      <c r="H32" s="20">
        <v>0</v>
      </c>
      <c r="I32" s="20">
        <v>0</v>
      </c>
      <c r="J32" s="55" t="s">
        <v>55</v>
      </c>
      <c r="K32" s="20">
        <v>0.1</v>
      </c>
      <c r="L32" s="20">
        <v>0</v>
      </c>
      <c r="M32" s="9"/>
      <c r="N32" s="9"/>
    </row>
    <row r="33" spans="1:14" ht="24" x14ac:dyDescent="0.25">
      <c r="A33" s="9"/>
      <c r="B33" s="71"/>
      <c r="C33" s="33" t="s">
        <v>62</v>
      </c>
      <c r="D33" s="21">
        <v>0</v>
      </c>
      <c r="E33" s="42">
        <v>39.22</v>
      </c>
      <c r="F33" s="35" t="s">
        <v>56</v>
      </c>
      <c r="G33" s="42">
        <v>39.22</v>
      </c>
      <c r="H33" s="21">
        <v>0</v>
      </c>
      <c r="I33" s="21">
        <v>0</v>
      </c>
      <c r="J33" s="35" t="s">
        <v>56</v>
      </c>
      <c r="K33" s="21">
        <v>39.22</v>
      </c>
      <c r="L33" s="21">
        <v>0</v>
      </c>
      <c r="M33" s="9"/>
      <c r="N33" s="9"/>
    </row>
    <row r="34" spans="1:14" ht="24" x14ac:dyDescent="0.25">
      <c r="A34" s="9"/>
      <c r="B34" s="71"/>
      <c r="C34" s="33" t="s">
        <v>62</v>
      </c>
      <c r="D34" s="21">
        <v>0</v>
      </c>
      <c r="E34" s="41">
        <v>50.4</v>
      </c>
      <c r="F34" s="35" t="s">
        <v>56</v>
      </c>
      <c r="G34" s="41">
        <v>50.4</v>
      </c>
      <c r="H34" s="21">
        <v>0</v>
      </c>
      <c r="I34" s="21">
        <v>0</v>
      </c>
      <c r="J34" s="35" t="s">
        <v>56</v>
      </c>
      <c r="K34" s="20">
        <v>50.4</v>
      </c>
      <c r="L34" s="21">
        <v>0</v>
      </c>
      <c r="M34" s="9"/>
      <c r="N34" s="9"/>
    </row>
    <row r="35" spans="1:14" ht="16.5" customHeight="1" x14ac:dyDescent="0.25">
      <c r="A35" s="9"/>
      <c r="B35" s="71"/>
      <c r="C35" s="33" t="s">
        <v>61</v>
      </c>
      <c r="D35" s="21">
        <v>0</v>
      </c>
      <c r="E35" s="22">
        <v>17.84</v>
      </c>
      <c r="F35" s="35" t="s">
        <v>57</v>
      </c>
      <c r="G35" s="22">
        <v>17.84</v>
      </c>
      <c r="H35" s="21">
        <v>0</v>
      </c>
      <c r="I35" s="21">
        <v>0</v>
      </c>
      <c r="J35" s="35" t="s">
        <v>57</v>
      </c>
      <c r="K35" s="21">
        <v>17.84</v>
      </c>
      <c r="L35" s="21">
        <v>0</v>
      </c>
      <c r="M35" s="9"/>
      <c r="N35" s="9"/>
    </row>
    <row r="36" spans="1:14" ht="15.75" customHeight="1" x14ac:dyDescent="0.25">
      <c r="A36" s="9"/>
      <c r="B36" s="71"/>
      <c r="C36" s="40" t="s">
        <v>61</v>
      </c>
      <c r="D36" s="21">
        <v>0</v>
      </c>
      <c r="E36" s="22">
        <v>1.63</v>
      </c>
      <c r="F36" s="35" t="s">
        <v>55</v>
      </c>
      <c r="G36" s="22">
        <v>1.63</v>
      </c>
      <c r="H36" s="21">
        <v>0</v>
      </c>
      <c r="I36" s="21">
        <v>0</v>
      </c>
      <c r="J36" s="35" t="s">
        <v>55</v>
      </c>
      <c r="K36" s="21">
        <v>1.63</v>
      </c>
      <c r="L36" s="21">
        <v>0</v>
      </c>
      <c r="M36" s="9"/>
      <c r="N36" s="9"/>
    </row>
    <row r="37" spans="1:14" ht="17.25" customHeight="1" x14ac:dyDescent="0.25">
      <c r="A37" s="9"/>
      <c r="B37" s="71"/>
      <c r="C37" s="33" t="s">
        <v>63</v>
      </c>
      <c r="D37" s="21">
        <v>0</v>
      </c>
      <c r="E37" s="22">
        <v>908.56</v>
      </c>
      <c r="F37" s="35" t="s">
        <v>55</v>
      </c>
      <c r="G37" s="42">
        <v>908.56</v>
      </c>
      <c r="H37" s="21">
        <v>0</v>
      </c>
      <c r="I37" s="21">
        <v>0</v>
      </c>
      <c r="J37" s="35" t="s">
        <v>55</v>
      </c>
      <c r="K37" s="21">
        <v>908.56</v>
      </c>
      <c r="L37" s="21">
        <v>0</v>
      </c>
      <c r="M37" s="9"/>
      <c r="N37" s="9"/>
    </row>
    <row r="38" spans="1:14" ht="17.25" customHeight="1" x14ac:dyDescent="0.25">
      <c r="A38" s="9"/>
      <c r="B38" s="71"/>
      <c r="C38" s="33" t="s">
        <v>63</v>
      </c>
      <c r="D38" s="21">
        <v>0</v>
      </c>
      <c r="E38" s="22">
        <v>48.7</v>
      </c>
      <c r="F38" s="35" t="s">
        <v>57</v>
      </c>
      <c r="G38" s="41">
        <v>48.7</v>
      </c>
      <c r="H38" s="21">
        <v>0</v>
      </c>
      <c r="I38" s="21">
        <v>0</v>
      </c>
      <c r="J38" s="35" t="s">
        <v>57</v>
      </c>
      <c r="K38" s="21">
        <v>48.7</v>
      </c>
      <c r="L38" s="21">
        <v>0</v>
      </c>
      <c r="M38" s="9"/>
      <c r="N38" s="9"/>
    </row>
    <row r="39" spans="1:14" ht="18" customHeight="1" x14ac:dyDescent="0.25">
      <c r="A39" s="9"/>
      <c r="B39" s="71"/>
      <c r="C39" s="33" t="s">
        <v>64</v>
      </c>
      <c r="D39" s="21">
        <v>0</v>
      </c>
      <c r="E39" s="22">
        <v>1.59</v>
      </c>
      <c r="F39" s="35" t="s">
        <v>58</v>
      </c>
      <c r="G39" s="22">
        <v>1.59</v>
      </c>
      <c r="H39" s="21">
        <v>0</v>
      </c>
      <c r="I39" s="21">
        <v>0</v>
      </c>
      <c r="J39" s="35" t="s">
        <v>58</v>
      </c>
      <c r="K39" s="21">
        <v>1.59</v>
      </c>
      <c r="L39" s="21">
        <v>0</v>
      </c>
      <c r="M39" s="9"/>
      <c r="N39" s="9"/>
    </row>
    <row r="40" spans="1:14" ht="27" customHeight="1" x14ac:dyDescent="0.25">
      <c r="A40" s="9"/>
      <c r="B40" s="71"/>
      <c r="C40" s="25" t="s">
        <v>65</v>
      </c>
      <c r="D40" s="21">
        <v>0</v>
      </c>
      <c r="E40" s="22">
        <v>0.9</v>
      </c>
      <c r="F40" s="35" t="s">
        <v>55</v>
      </c>
      <c r="G40" s="22">
        <v>0.9</v>
      </c>
      <c r="H40" s="21">
        <v>0</v>
      </c>
      <c r="I40" s="21">
        <v>0</v>
      </c>
      <c r="J40" s="35" t="s">
        <v>55</v>
      </c>
      <c r="K40" s="21">
        <v>0.9</v>
      </c>
      <c r="L40" s="21">
        <v>0</v>
      </c>
      <c r="M40" s="9"/>
      <c r="N40" s="9"/>
    </row>
    <row r="41" spans="1:14" ht="18" customHeight="1" x14ac:dyDescent="0.25">
      <c r="A41" s="9"/>
      <c r="B41" s="71"/>
      <c r="C41" s="33" t="s">
        <v>63</v>
      </c>
      <c r="D41" s="21">
        <v>0</v>
      </c>
      <c r="E41" s="22">
        <v>366.04</v>
      </c>
      <c r="F41" s="35" t="s">
        <v>55</v>
      </c>
      <c r="G41" s="22">
        <v>366.04</v>
      </c>
      <c r="H41" s="21">
        <v>0</v>
      </c>
      <c r="I41" s="21">
        <v>0</v>
      </c>
      <c r="J41" s="35" t="s">
        <v>55</v>
      </c>
      <c r="K41" s="21">
        <v>366.04</v>
      </c>
      <c r="L41" s="21">
        <v>0</v>
      </c>
      <c r="M41" s="9"/>
      <c r="N41" s="9"/>
    </row>
    <row r="42" spans="1:14" ht="20.25" customHeight="1" x14ac:dyDescent="0.25">
      <c r="A42" s="9"/>
      <c r="B42" s="71"/>
      <c r="C42" s="33" t="s">
        <v>63</v>
      </c>
      <c r="D42" s="21">
        <v>0</v>
      </c>
      <c r="E42" s="22">
        <v>5.68</v>
      </c>
      <c r="F42" s="35" t="s">
        <v>57</v>
      </c>
      <c r="G42" s="22">
        <v>5.68</v>
      </c>
      <c r="H42" s="21">
        <v>0</v>
      </c>
      <c r="I42" s="21">
        <v>0</v>
      </c>
      <c r="J42" s="35" t="s">
        <v>57</v>
      </c>
      <c r="K42" s="21">
        <v>5.68</v>
      </c>
      <c r="L42" s="21">
        <v>0</v>
      </c>
      <c r="M42" s="9"/>
      <c r="N42" s="9"/>
    </row>
    <row r="43" spans="1:14" ht="18.75" customHeight="1" x14ac:dyDescent="0.25">
      <c r="A43" s="9"/>
      <c r="B43" s="71"/>
      <c r="C43" s="40" t="s">
        <v>61</v>
      </c>
      <c r="D43" s="21">
        <v>0</v>
      </c>
      <c r="E43" s="22">
        <v>0.68</v>
      </c>
      <c r="F43" s="35" t="s">
        <v>57</v>
      </c>
      <c r="G43" s="22">
        <v>0.68</v>
      </c>
      <c r="H43" s="21">
        <v>0</v>
      </c>
      <c r="I43" s="21">
        <v>0</v>
      </c>
      <c r="J43" s="35" t="s">
        <v>57</v>
      </c>
      <c r="K43" s="21">
        <v>0.68</v>
      </c>
      <c r="L43" s="21">
        <v>0</v>
      </c>
      <c r="M43" s="9"/>
      <c r="N43" s="9"/>
    </row>
    <row r="44" spans="1:14" ht="27" customHeight="1" x14ac:dyDescent="0.25">
      <c r="A44" s="9"/>
      <c r="B44" s="71"/>
      <c r="C44" s="33" t="s">
        <v>62</v>
      </c>
      <c r="D44" s="21">
        <v>0</v>
      </c>
      <c r="E44" s="22">
        <v>7.48</v>
      </c>
      <c r="F44" s="35" t="s">
        <v>56</v>
      </c>
      <c r="G44" s="22">
        <v>7.48</v>
      </c>
      <c r="H44" s="21">
        <v>0</v>
      </c>
      <c r="I44" s="21">
        <v>0</v>
      </c>
      <c r="J44" s="35" t="s">
        <v>56</v>
      </c>
      <c r="K44" s="21">
        <v>7.48</v>
      </c>
      <c r="L44" s="21">
        <v>0</v>
      </c>
      <c r="M44" s="9"/>
      <c r="N44" s="9"/>
    </row>
    <row r="45" spans="1:14" ht="25.5" customHeight="1" x14ac:dyDescent="0.25">
      <c r="A45" s="9"/>
      <c r="B45" s="71"/>
      <c r="C45" s="33" t="s">
        <v>62</v>
      </c>
      <c r="D45" s="21">
        <v>0</v>
      </c>
      <c r="E45" s="22">
        <v>59.03</v>
      </c>
      <c r="F45" s="35" t="s">
        <v>56</v>
      </c>
      <c r="G45" s="22">
        <v>59.03</v>
      </c>
      <c r="H45" s="21">
        <v>0</v>
      </c>
      <c r="I45" s="21">
        <v>0</v>
      </c>
      <c r="J45" s="35" t="s">
        <v>56</v>
      </c>
      <c r="K45" s="21">
        <v>59.03</v>
      </c>
      <c r="L45" s="21">
        <v>0</v>
      </c>
      <c r="M45" s="9"/>
      <c r="N45" s="9"/>
    </row>
    <row r="46" spans="1:14" ht="19.5" customHeight="1" x14ac:dyDescent="0.25">
      <c r="A46" s="9"/>
      <c r="B46" s="71"/>
      <c r="C46" s="33" t="s">
        <v>61</v>
      </c>
      <c r="D46" s="21">
        <v>0</v>
      </c>
      <c r="E46" s="22">
        <v>3.1</v>
      </c>
      <c r="F46" s="35" t="s">
        <v>55</v>
      </c>
      <c r="G46" s="22">
        <v>3.1</v>
      </c>
      <c r="H46" s="21">
        <v>0</v>
      </c>
      <c r="I46" s="21">
        <v>0</v>
      </c>
      <c r="J46" s="35" t="s">
        <v>55</v>
      </c>
      <c r="K46" s="21">
        <v>3.1</v>
      </c>
      <c r="L46" s="21">
        <v>0</v>
      </c>
      <c r="M46" s="9"/>
      <c r="N46" s="9"/>
    </row>
    <row r="47" spans="1:14" ht="20.25" customHeight="1" x14ac:dyDescent="0.25">
      <c r="A47" s="9"/>
      <c r="B47" s="71"/>
      <c r="C47" s="33" t="s">
        <v>61</v>
      </c>
      <c r="D47" s="21">
        <v>0</v>
      </c>
      <c r="E47" s="22">
        <v>3.25</v>
      </c>
      <c r="F47" s="35" t="s">
        <v>55</v>
      </c>
      <c r="G47" s="22">
        <v>3.25</v>
      </c>
      <c r="H47" s="21">
        <v>0</v>
      </c>
      <c r="I47" s="21">
        <v>0</v>
      </c>
      <c r="J47" s="35" t="s">
        <v>55</v>
      </c>
      <c r="K47" s="21">
        <v>3.25</v>
      </c>
      <c r="L47" s="21">
        <v>0</v>
      </c>
      <c r="M47" s="9"/>
      <c r="N47" s="9"/>
    </row>
    <row r="48" spans="1:14" ht="18.75" customHeight="1" x14ac:dyDescent="0.25">
      <c r="A48" s="9"/>
      <c r="B48" s="71"/>
      <c r="C48" s="33" t="s">
        <v>61</v>
      </c>
      <c r="D48" s="21">
        <v>0</v>
      </c>
      <c r="E48" s="22">
        <v>3.81</v>
      </c>
      <c r="F48" s="35" t="s">
        <v>57</v>
      </c>
      <c r="G48" s="22">
        <v>3.81</v>
      </c>
      <c r="H48" s="21">
        <v>0</v>
      </c>
      <c r="I48" s="21">
        <v>0</v>
      </c>
      <c r="J48" s="35" t="s">
        <v>57</v>
      </c>
      <c r="K48" s="21">
        <v>3.81</v>
      </c>
      <c r="L48" s="21">
        <v>0</v>
      </c>
      <c r="M48" s="9"/>
      <c r="N48" s="9"/>
    </row>
    <row r="49" spans="1:14" ht="18" customHeight="1" x14ac:dyDescent="0.25">
      <c r="A49" s="9"/>
      <c r="B49" s="71"/>
      <c r="C49" s="33" t="s">
        <v>61</v>
      </c>
      <c r="D49" s="21">
        <v>0</v>
      </c>
      <c r="E49" s="22">
        <v>31.7</v>
      </c>
      <c r="F49" s="35" t="s">
        <v>55</v>
      </c>
      <c r="G49" s="22">
        <v>31.7</v>
      </c>
      <c r="H49" s="21">
        <v>0</v>
      </c>
      <c r="I49" s="21">
        <v>0</v>
      </c>
      <c r="J49" s="35" t="s">
        <v>55</v>
      </c>
      <c r="K49" s="21">
        <v>31.7</v>
      </c>
      <c r="L49" s="21">
        <v>0</v>
      </c>
      <c r="M49" s="9"/>
      <c r="N49" s="9"/>
    </row>
    <row r="50" spans="1:14" ht="19.5" customHeight="1" x14ac:dyDescent="0.25">
      <c r="A50" s="9"/>
      <c r="B50" s="71"/>
      <c r="C50" s="33" t="s">
        <v>66</v>
      </c>
      <c r="D50" s="21">
        <v>0</v>
      </c>
      <c r="E50" s="22">
        <v>3.07</v>
      </c>
      <c r="F50" s="35" t="s">
        <v>59</v>
      </c>
      <c r="G50" s="22">
        <v>3.07</v>
      </c>
      <c r="H50" s="21">
        <v>0</v>
      </c>
      <c r="I50" s="21">
        <v>0</v>
      </c>
      <c r="J50" s="35" t="s">
        <v>59</v>
      </c>
      <c r="K50" s="21">
        <v>3.07</v>
      </c>
      <c r="L50" s="21">
        <v>0</v>
      </c>
      <c r="M50" s="9"/>
      <c r="N50" s="9"/>
    </row>
    <row r="51" spans="1:14" ht="17.25" customHeight="1" x14ac:dyDescent="0.25">
      <c r="A51" s="9"/>
      <c r="B51" s="71"/>
      <c r="C51" s="33" t="s">
        <v>67</v>
      </c>
      <c r="D51" s="21">
        <v>0</v>
      </c>
      <c r="E51" s="22">
        <v>1.8</v>
      </c>
      <c r="F51" s="35" t="s">
        <v>59</v>
      </c>
      <c r="G51" s="22">
        <v>1.8</v>
      </c>
      <c r="H51" s="21">
        <v>0</v>
      </c>
      <c r="I51" s="21">
        <v>0</v>
      </c>
      <c r="J51" s="35" t="s">
        <v>59</v>
      </c>
      <c r="K51" s="21">
        <v>1.8</v>
      </c>
      <c r="L51" s="21">
        <v>0</v>
      </c>
      <c r="M51" s="9"/>
      <c r="N51" s="9"/>
    </row>
    <row r="52" spans="1:14" ht="30" customHeight="1" x14ac:dyDescent="0.25">
      <c r="A52" s="9"/>
      <c r="B52" s="71"/>
      <c r="C52" s="33" t="s">
        <v>68</v>
      </c>
      <c r="D52" s="21">
        <v>0</v>
      </c>
      <c r="E52" s="22">
        <v>49.9</v>
      </c>
      <c r="F52" s="35" t="s">
        <v>60</v>
      </c>
      <c r="G52" s="22">
        <v>49.9</v>
      </c>
      <c r="H52" s="21">
        <v>0</v>
      </c>
      <c r="I52" s="21">
        <v>0</v>
      </c>
      <c r="J52" s="35" t="s">
        <v>60</v>
      </c>
      <c r="K52" s="21">
        <v>49.9</v>
      </c>
      <c r="L52" s="21">
        <v>0</v>
      </c>
      <c r="M52" s="9"/>
      <c r="N52" s="9"/>
    </row>
    <row r="53" spans="1:14" ht="18" customHeight="1" x14ac:dyDescent="0.25">
      <c r="A53" s="9"/>
      <c r="B53" s="71"/>
      <c r="C53" s="33" t="s">
        <v>61</v>
      </c>
      <c r="D53" s="21">
        <v>0</v>
      </c>
      <c r="E53" s="22">
        <v>32.520000000000003</v>
      </c>
      <c r="F53" s="35" t="s">
        <v>57</v>
      </c>
      <c r="G53" s="22">
        <v>32.520000000000003</v>
      </c>
      <c r="H53" s="21">
        <v>0</v>
      </c>
      <c r="I53" s="21">
        <v>0</v>
      </c>
      <c r="J53" s="35" t="s">
        <v>57</v>
      </c>
      <c r="K53" s="21">
        <v>32.520000000000003</v>
      </c>
      <c r="L53" s="21">
        <v>0</v>
      </c>
      <c r="M53" s="9"/>
      <c r="N53" s="9"/>
    </row>
    <row r="54" spans="1:14" ht="20.25" customHeight="1" x14ac:dyDescent="0.25">
      <c r="A54" s="9"/>
      <c r="B54" s="71"/>
      <c r="C54" s="33" t="s">
        <v>61</v>
      </c>
      <c r="D54" s="21">
        <v>0</v>
      </c>
      <c r="E54" s="22">
        <v>11.17</v>
      </c>
      <c r="F54" s="35" t="s">
        <v>55</v>
      </c>
      <c r="G54" s="22">
        <v>11.17</v>
      </c>
      <c r="H54" s="21">
        <v>0</v>
      </c>
      <c r="I54" s="21">
        <v>0</v>
      </c>
      <c r="J54" s="35" t="s">
        <v>55</v>
      </c>
      <c r="K54" s="21">
        <v>11.17</v>
      </c>
      <c r="L54" s="21">
        <v>0</v>
      </c>
      <c r="M54" s="9"/>
      <c r="N54" s="9"/>
    </row>
    <row r="55" spans="1:14" ht="24.75" customHeight="1" x14ac:dyDescent="0.25">
      <c r="A55" s="9"/>
      <c r="B55" s="71"/>
      <c r="C55" s="33" t="s">
        <v>62</v>
      </c>
      <c r="D55" s="21">
        <v>0</v>
      </c>
      <c r="E55" s="22">
        <v>29.23</v>
      </c>
      <c r="F55" s="35" t="s">
        <v>56</v>
      </c>
      <c r="G55" s="22">
        <v>29.23</v>
      </c>
      <c r="H55" s="21">
        <v>0</v>
      </c>
      <c r="I55" s="21">
        <v>0</v>
      </c>
      <c r="J55" s="35" t="s">
        <v>56</v>
      </c>
      <c r="K55" s="43">
        <v>29.23</v>
      </c>
      <c r="L55" s="21">
        <v>0</v>
      </c>
      <c r="M55" s="9"/>
      <c r="N55" s="9"/>
    </row>
    <row r="56" spans="1:14" ht="23.25" customHeight="1" x14ac:dyDescent="0.25">
      <c r="A56" s="9"/>
      <c r="B56" s="71"/>
      <c r="C56" s="33" t="s">
        <v>62</v>
      </c>
      <c r="D56" s="21">
        <v>0</v>
      </c>
      <c r="E56" s="22">
        <v>60.8</v>
      </c>
      <c r="F56" s="35" t="s">
        <v>56</v>
      </c>
      <c r="G56" s="22">
        <v>60.8</v>
      </c>
      <c r="H56" s="21">
        <v>0</v>
      </c>
      <c r="I56" s="21">
        <v>0</v>
      </c>
      <c r="J56" s="35" t="s">
        <v>56</v>
      </c>
      <c r="K56" s="21">
        <v>60.8</v>
      </c>
      <c r="L56" s="21">
        <v>0</v>
      </c>
      <c r="M56" s="9"/>
      <c r="N56" s="9"/>
    </row>
    <row r="57" spans="1:14" ht="21.75" customHeight="1" x14ac:dyDescent="0.25">
      <c r="A57" s="9"/>
      <c r="B57" s="71"/>
      <c r="C57" s="33" t="s">
        <v>66</v>
      </c>
      <c r="D57" s="21">
        <v>0</v>
      </c>
      <c r="E57" s="22">
        <v>1.4</v>
      </c>
      <c r="F57" s="35" t="s">
        <v>57</v>
      </c>
      <c r="G57" s="22">
        <v>1.4</v>
      </c>
      <c r="H57" s="21">
        <v>0</v>
      </c>
      <c r="I57" s="21">
        <v>0</v>
      </c>
      <c r="J57" s="35" t="s">
        <v>57</v>
      </c>
      <c r="K57" s="21">
        <v>1.4</v>
      </c>
      <c r="L57" s="21">
        <v>0</v>
      </c>
      <c r="M57" s="9"/>
      <c r="N57" s="9"/>
    </row>
    <row r="58" spans="1:14" s="54" customFormat="1" ht="21.75" customHeight="1" x14ac:dyDescent="0.25">
      <c r="A58" s="9"/>
      <c r="B58" s="71"/>
      <c r="C58" s="33" t="s">
        <v>61</v>
      </c>
      <c r="D58" s="21">
        <v>0</v>
      </c>
      <c r="E58" s="22">
        <v>0.09</v>
      </c>
      <c r="F58" s="35" t="s">
        <v>55</v>
      </c>
      <c r="G58" s="22">
        <v>0.09</v>
      </c>
      <c r="H58" s="21">
        <v>0</v>
      </c>
      <c r="I58" s="21">
        <v>0</v>
      </c>
      <c r="J58" s="35" t="s">
        <v>55</v>
      </c>
      <c r="K58" s="21">
        <v>0.09</v>
      </c>
      <c r="L58" s="21">
        <v>0</v>
      </c>
      <c r="M58" s="9"/>
      <c r="N58" s="9"/>
    </row>
    <row r="59" spans="1:14" s="54" customFormat="1" ht="21.75" customHeight="1" x14ac:dyDescent="0.25">
      <c r="A59" s="9"/>
      <c r="B59" s="71"/>
      <c r="C59" s="33" t="s">
        <v>61</v>
      </c>
      <c r="D59" s="21">
        <v>0</v>
      </c>
      <c r="E59" s="58">
        <v>2E-3</v>
      </c>
      <c r="F59" s="35" t="s">
        <v>55</v>
      </c>
      <c r="G59" s="58">
        <v>2E-3</v>
      </c>
      <c r="H59" s="21">
        <v>0</v>
      </c>
      <c r="I59" s="21">
        <v>0</v>
      </c>
      <c r="J59" s="35" t="s">
        <v>55</v>
      </c>
      <c r="K59" s="58">
        <v>2E-3</v>
      </c>
      <c r="L59" s="21">
        <v>0</v>
      </c>
      <c r="M59" s="9"/>
      <c r="N59" s="9"/>
    </row>
    <row r="60" spans="1:14" s="54" customFormat="1" ht="21.75" customHeight="1" x14ac:dyDescent="0.25">
      <c r="A60" s="9"/>
      <c r="B60" s="71"/>
      <c r="C60" s="33" t="s">
        <v>61</v>
      </c>
      <c r="D60" s="21">
        <v>0</v>
      </c>
      <c r="E60" s="22">
        <v>0.11</v>
      </c>
      <c r="F60" s="35" t="s">
        <v>57</v>
      </c>
      <c r="G60" s="22">
        <v>0.11</v>
      </c>
      <c r="H60" s="21">
        <v>0</v>
      </c>
      <c r="I60" s="21">
        <v>0</v>
      </c>
      <c r="J60" s="35" t="s">
        <v>57</v>
      </c>
      <c r="K60" s="21">
        <v>0.11</v>
      </c>
      <c r="L60" s="21">
        <v>0</v>
      </c>
      <c r="M60" s="9"/>
      <c r="N60" s="9"/>
    </row>
    <row r="61" spans="1:14" s="54" customFormat="1" ht="21.75" customHeight="1" x14ac:dyDescent="0.25">
      <c r="A61" s="9"/>
      <c r="B61" s="71"/>
      <c r="C61" s="33" t="s">
        <v>61</v>
      </c>
      <c r="D61" s="21">
        <v>0</v>
      </c>
      <c r="E61" s="22">
        <v>4.83</v>
      </c>
      <c r="F61" s="35" t="s">
        <v>57</v>
      </c>
      <c r="G61" s="22">
        <v>4.83</v>
      </c>
      <c r="H61" s="21">
        <v>0</v>
      </c>
      <c r="I61" s="21">
        <v>0</v>
      </c>
      <c r="J61" s="35" t="s">
        <v>57</v>
      </c>
      <c r="K61" s="21">
        <v>4.83</v>
      </c>
      <c r="L61" s="21">
        <v>0</v>
      </c>
      <c r="M61" s="9"/>
      <c r="N61" s="9"/>
    </row>
    <row r="62" spans="1:14" s="54" customFormat="1" ht="21.75" customHeight="1" x14ac:dyDescent="0.25">
      <c r="A62" s="9"/>
      <c r="B62" s="71"/>
      <c r="C62" s="33" t="s">
        <v>61</v>
      </c>
      <c r="D62" s="21">
        <v>0</v>
      </c>
      <c r="E62" s="22">
        <v>1.1000000000000001</v>
      </c>
      <c r="F62" s="35" t="s">
        <v>57</v>
      </c>
      <c r="G62" s="22">
        <v>1.1000000000000001</v>
      </c>
      <c r="H62" s="21">
        <v>0</v>
      </c>
      <c r="I62" s="21">
        <v>0</v>
      </c>
      <c r="J62" s="35" t="s">
        <v>57</v>
      </c>
      <c r="K62" s="21">
        <v>1.1000000000000001</v>
      </c>
      <c r="L62" s="21">
        <v>0</v>
      </c>
      <c r="M62" s="9"/>
      <c r="N62" s="9"/>
    </row>
    <row r="63" spans="1:14" s="54" customFormat="1" ht="21.75" customHeight="1" x14ac:dyDescent="0.25">
      <c r="A63" s="9"/>
      <c r="B63" s="71"/>
      <c r="C63" s="33" t="s">
        <v>61</v>
      </c>
      <c r="D63" s="21">
        <v>0</v>
      </c>
      <c r="E63" s="22">
        <v>0.49</v>
      </c>
      <c r="F63" s="35" t="s">
        <v>55</v>
      </c>
      <c r="G63" s="22">
        <v>0.49</v>
      </c>
      <c r="H63" s="21">
        <v>0</v>
      </c>
      <c r="I63" s="21">
        <v>0</v>
      </c>
      <c r="J63" s="35" t="s">
        <v>55</v>
      </c>
      <c r="K63" s="21">
        <v>0.49</v>
      </c>
      <c r="L63" s="21">
        <v>0</v>
      </c>
      <c r="M63" s="9"/>
      <c r="N63" s="9"/>
    </row>
    <row r="64" spans="1:14" ht="19.5" customHeight="1" x14ac:dyDescent="0.25">
      <c r="A64" s="9"/>
      <c r="B64" s="71"/>
      <c r="C64" s="33" t="s">
        <v>61</v>
      </c>
      <c r="D64" s="21">
        <v>0</v>
      </c>
      <c r="E64" s="22">
        <v>0.45</v>
      </c>
      <c r="F64" s="35" t="s">
        <v>57</v>
      </c>
      <c r="G64" s="22">
        <v>0.45</v>
      </c>
      <c r="H64" s="45">
        <v>0</v>
      </c>
      <c r="I64" s="21">
        <v>0</v>
      </c>
      <c r="J64" s="35" t="s">
        <v>57</v>
      </c>
      <c r="K64" s="21">
        <v>0.45</v>
      </c>
      <c r="L64" s="21">
        <v>0</v>
      </c>
      <c r="M64" s="9"/>
      <c r="N64" s="9"/>
    </row>
    <row r="65" spans="1:14" s="56" customFormat="1" ht="19.5" customHeight="1" x14ac:dyDescent="0.25">
      <c r="A65" s="9"/>
      <c r="B65" s="71"/>
      <c r="C65" s="33" t="s">
        <v>69</v>
      </c>
      <c r="D65" s="21">
        <v>0</v>
      </c>
      <c r="E65" s="22">
        <v>22.44</v>
      </c>
      <c r="F65" s="35" t="s">
        <v>55</v>
      </c>
      <c r="G65" s="22">
        <v>22.44</v>
      </c>
      <c r="H65" s="45">
        <v>0</v>
      </c>
      <c r="I65" s="21">
        <v>0</v>
      </c>
      <c r="J65" s="35" t="s">
        <v>55</v>
      </c>
      <c r="K65" s="21">
        <v>22.44</v>
      </c>
      <c r="L65" s="21">
        <v>0</v>
      </c>
      <c r="M65" s="9"/>
      <c r="N65" s="9"/>
    </row>
    <row r="66" spans="1:14" s="59" customFormat="1" ht="19.5" customHeight="1" x14ac:dyDescent="0.25">
      <c r="A66" s="9"/>
      <c r="B66" s="71"/>
      <c r="C66" s="33" t="s">
        <v>61</v>
      </c>
      <c r="D66" s="21">
        <v>0</v>
      </c>
      <c r="E66" s="22">
        <v>0.218</v>
      </c>
      <c r="F66" s="35" t="s">
        <v>55</v>
      </c>
      <c r="G66" s="22">
        <v>0.218</v>
      </c>
      <c r="H66" s="45">
        <v>0</v>
      </c>
      <c r="I66" s="21">
        <v>0</v>
      </c>
      <c r="J66" s="35" t="s">
        <v>55</v>
      </c>
      <c r="K66" s="21">
        <v>0.218</v>
      </c>
      <c r="L66" s="21">
        <v>0</v>
      </c>
      <c r="M66" s="9"/>
      <c r="N66" s="9"/>
    </row>
    <row r="67" spans="1:14" s="59" customFormat="1" ht="19.5" customHeight="1" x14ac:dyDescent="0.25">
      <c r="A67" s="9"/>
      <c r="B67" s="71"/>
      <c r="C67" s="33" t="s">
        <v>61</v>
      </c>
      <c r="D67" s="21">
        <v>0</v>
      </c>
      <c r="E67" s="22">
        <v>1.0999999999999999E-2</v>
      </c>
      <c r="F67" s="35" t="s">
        <v>55</v>
      </c>
      <c r="G67" s="22">
        <v>1.0999999999999999E-2</v>
      </c>
      <c r="H67" s="45">
        <v>0</v>
      </c>
      <c r="I67" s="21">
        <v>0</v>
      </c>
      <c r="J67" s="35" t="s">
        <v>55</v>
      </c>
      <c r="K67" s="21">
        <v>1.0999999999999999E-2</v>
      </c>
      <c r="L67" s="21">
        <v>0</v>
      </c>
      <c r="M67" s="9"/>
      <c r="N67" s="9"/>
    </row>
    <row r="68" spans="1:14" s="59" customFormat="1" ht="19.5" customHeight="1" x14ac:dyDescent="0.25">
      <c r="A68" s="9"/>
      <c r="B68" s="71"/>
      <c r="C68" s="33" t="s">
        <v>61</v>
      </c>
      <c r="D68" s="21">
        <v>0</v>
      </c>
      <c r="E68" s="22">
        <v>0.01</v>
      </c>
      <c r="F68" s="35" t="s">
        <v>55</v>
      </c>
      <c r="G68" s="22">
        <v>0.01</v>
      </c>
      <c r="H68" s="45">
        <v>0</v>
      </c>
      <c r="I68" s="21">
        <v>0</v>
      </c>
      <c r="J68" s="35" t="s">
        <v>55</v>
      </c>
      <c r="K68" s="21">
        <v>0.01</v>
      </c>
      <c r="L68" s="21">
        <v>0</v>
      </c>
      <c r="M68" s="9"/>
      <c r="N68" s="9"/>
    </row>
    <row r="69" spans="1:14" s="59" customFormat="1" ht="19.5" customHeight="1" x14ac:dyDescent="0.25">
      <c r="A69" s="9"/>
      <c r="B69" s="71"/>
      <c r="C69" s="33" t="s">
        <v>61</v>
      </c>
      <c r="D69" s="21">
        <v>0</v>
      </c>
      <c r="E69" s="22">
        <v>2.2200000000000002</v>
      </c>
      <c r="F69" s="35" t="s">
        <v>55</v>
      </c>
      <c r="G69" s="22">
        <v>2.2200000000000002</v>
      </c>
      <c r="H69" s="45">
        <v>0</v>
      </c>
      <c r="I69" s="21">
        <v>0</v>
      </c>
      <c r="J69" s="35" t="s">
        <v>55</v>
      </c>
      <c r="K69" s="21">
        <v>2.2200000000000002</v>
      </c>
      <c r="L69" s="21">
        <v>0</v>
      </c>
      <c r="M69" s="9"/>
      <c r="N69" s="9"/>
    </row>
    <row r="70" spans="1:14" s="59" customFormat="1" ht="19.5" customHeight="1" x14ac:dyDescent="0.25">
      <c r="A70" s="9"/>
      <c r="B70" s="71"/>
      <c r="C70" s="33" t="s">
        <v>61</v>
      </c>
      <c r="D70" s="21">
        <v>0</v>
      </c>
      <c r="E70" s="22">
        <v>2.5000000000000001E-2</v>
      </c>
      <c r="F70" s="35" t="s">
        <v>57</v>
      </c>
      <c r="G70" s="22">
        <v>2.5000000000000001E-2</v>
      </c>
      <c r="H70" s="45">
        <v>0</v>
      </c>
      <c r="I70" s="21">
        <v>0</v>
      </c>
      <c r="J70" s="35" t="s">
        <v>57</v>
      </c>
      <c r="K70" s="21">
        <v>2.5000000000000001E-2</v>
      </c>
      <c r="L70" s="21">
        <v>0</v>
      </c>
      <c r="M70" s="9"/>
      <c r="N70" s="9"/>
    </row>
    <row r="71" spans="1:14" s="59" customFormat="1" ht="19.5" customHeight="1" x14ac:dyDescent="0.25">
      <c r="A71" s="9"/>
      <c r="B71" s="71"/>
      <c r="C71" s="33" t="s">
        <v>61</v>
      </c>
      <c r="D71" s="21">
        <v>0</v>
      </c>
      <c r="E71" s="22">
        <v>5.2</v>
      </c>
      <c r="F71" s="35" t="s">
        <v>57</v>
      </c>
      <c r="G71" s="22">
        <v>5.2</v>
      </c>
      <c r="H71" s="45">
        <v>0</v>
      </c>
      <c r="I71" s="21">
        <v>0</v>
      </c>
      <c r="J71" s="35" t="s">
        <v>57</v>
      </c>
      <c r="K71" s="21">
        <v>5.2</v>
      </c>
      <c r="L71" s="21">
        <v>0</v>
      </c>
      <c r="M71" s="9"/>
      <c r="N71" s="9"/>
    </row>
    <row r="72" spans="1:14" s="56" customFormat="1" ht="19.5" customHeight="1" x14ac:dyDescent="0.25">
      <c r="A72" s="9"/>
      <c r="B72" s="71"/>
      <c r="C72" s="33" t="s">
        <v>61</v>
      </c>
      <c r="D72" s="21">
        <v>0</v>
      </c>
      <c r="E72" s="58">
        <v>5.0000000000000001E-3</v>
      </c>
      <c r="F72" s="35" t="s">
        <v>55</v>
      </c>
      <c r="G72" s="58">
        <v>5.0000000000000001E-3</v>
      </c>
      <c r="H72" s="45">
        <v>0</v>
      </c>
      <c r="I72" s="21">
        <v>0</v>
      </c>
      <c r="J72" s="35" t="s">
        <v>55</v>
      </c>
      <c r="K72" s="62">
        <v>5.0000000000000001E-3</v>
      </c>
      <c r="L72" s="21">
        <v>0</v>
      </c>
      <c r="M72" s="9"/>
      <c r="N72" s="9"/>
    </row>
    <row r="73" spans="1:14" s="60" customFormat="1" ht="19.5" customHeight="1" x14ac:dyDescent="0.25">
      <c r="A73" s="9"/>
      <c r="B73" s="71"/>
      <c r="C73" s="61" t="s">
        <v>70</v>
      </c>
      <c r="D73" s="21">
        <v>1</v>
      </c>
      <c r="E73" s="22">
        <v>0</v>
      </c>
      <c r="F73" s="34"/>
      <c r="G73" s="22">
        <v>0</v>
      </c>
      <c r="H73" s="45">
        <v>2210</v>
      </c>
      <c r="I73" s="21">
        <v>20</v>
      </c>
      <c r="J73" s="34"/>
      <c r="K73" s="21">
        <v>0</v>
      </c>
      <c r="L73" s="21">
        <v>0</v>
      </c>
      <c r="M73" s="9"/>
      <c r="N73" s="9"/>
    </row>
    <row r="74" spans="1:14" s="60" customFormat="1" ht="19.5" customHeight="1" x14ac:dyDescent="0.25">
      <c r="A74" s="9"/>
      <c r="B74" s="71"/>
      <c r="C74" s="61" t="s">
        <v>71</v>
      </c>
      <c r="D74" s="21">
        <v>1</v>
      </c>
      <c r="E74" s="22">
        <v>0</v>
      </c>
      <c r="F74" s="34"/>
      <c r="G74" s="22">
        <v>0</v>
      </c>
      <c r="H74" s="45"/>
      <c r="I74" s="21"/>
      <c r="J74" s="34"/>
      <c r="K74" s="21">
        <v>0</v>
      </c>
      <c r="L74" s="21">
        <v>0</v>
      </c>
      <c r="M74" s="9"/>
      <c r="N74" s="9"/>
    </row>
    <row r="75" spans="1:14" s="60" customFormat="1" ht="19.5" customHeight="1" x14ac:dyDescent="0.25">
      <c r="A75" s="9"/>
      <c r="B75" s="71"/>
      <c r="C75" s="61" t="s">
        <v>72</v>
      </c>
      <c r="D75" s="21">
        <v>5</v>
      </c>
      <c r="E75" s="22">
        <v>0</v>
      </c>
      <c r="F75" s="34"/>
      <c r="G75" s="22">
        <v>0</v>
      </c>
      <c r="H75" s="45"/>
      <c r="I75" s="21"/>
      <c r="J75" s="34"/>
      <c r="K75" s="21">
        <v>0</v>
      </c>
      <c r="L75" s="21">
        <v>0</v>
      </c>
      <c r="M75" s="9"/>
      <c r="N75" s="9"/>
    </row>
    <row r="76" spans="1:14" s="60" customFormat="1" ht="19.5" customHeight="1" x14ac:dyDescent="0.25">
      <c r="A76" s="9"/>
      <c r="B76" s="71"/>
      <c r="C76" s="61" t="s">
        <v>73</v>
      </c>
      <c r="D76" s="21">
        <v>3</v>
      </c>
      <c r="E76" s="22">
        <v>0</v>
      </c>
      <c r="F76" s="34"/>
      <c r="G76" s="22">
        <v>0</v>
      </c>
      <c r="H76" s="46"/>
      <c r="I76" s="21"/>
      <c r="J76" s="34"/>
      <c r="K76" s="21">
        <v>0</v>
      </c>
      <c r="L76" s="21">
        <v>0</v>
      </c>
      <c r="M76" s="9"/>
      <c r="N76" s="9"/>
    </row>
    <row r="77" spans="1:14" s="56" customFormat="1" ht="19.5" customHeight="1" x14ac:dyDescent="0.25">
      <c r="A77" s="9"/>
      <c r="B77" s="71"/>
      <c r="C77" s="61" t="s">
        <v>74</v>
      </c>
      <c r="D77" s="21">
        <v>20</v>
      </c>
      <c r="E77" s="22">
        <v>0</v>
      </c>
      <c r="F77" s="34"/>
      <c r="G77" s="22">
        <v>0</v>
      </c>
      <c r="H77" s="46"/>
      <c r="I77" s="21"/>
      <c r="J77" s="34"/>
      <c r="K77" s="21">
        <v>0</v>
      </c>
      <c r="L77" s="21">
        <v>0</v>
      </c>
      <c r="M77" s="9"/>
      <c r="N77" s="9"/>
    </row>
    <row r="78" spans="1:14" s="56" customFormat="1" ht="25.5" customHeight="1" x14ac:dyDescent="0.25">
      <c r="A78" s="9"/>
      <c r="B78" s="71"/>
      <c r="C78" s="63" t="s">
        <v>75</v>
      </c>
      <c r="D78" s="21">
        <v>408.93</v>
      </c>
      <c r="E78" s="22">
        <v>0</v>
      </c>
      <c r="F78" s="34"/>
      <c r="G78" s="22">
        <v>0</v>
      </c>
      <c r="H78" s="45"/>
      <c r="I78" s="21"/>
      <c r="J78" s="34"/>
      <c r="K78" s="21">
        <v>0</v>
      </c>
      <c r="L78" s="21">
        <v>0</v>
      </c>
      <c r="M78" s="9"/>
      <c r="N78" s="9"/>
    </row>
    <row r="79" spans="1:14" ht="12" customHeight="1" x14ac:dyDescent="0.25">
      <c r="A79" s="9"/>
      <c r="B79" s="72"/>
      <c r="C79" s="33"/>
      <c r="D79" s="21"/>
      <c r="E79" s="22"/>
      <c r="F79" s="34"/>
      <c r="G79" s="22"/>
      <c r="H79" s="23"/>
      <c r="I79" s="21"/>
      <c r="J79" s="34"/>
      <c r="K79" s="21"/>
      <c r="L79" s="21"/>
      <c r="M79" s="9"/>
      <c r="N79" s="9"/>
    </row>
    <row r="80" spans="1:14" ht="18" customHeight="1" x14ac:dyDescent="0.25">
      <c r="A80" s="9"/>
      <c r="B80" s="17"/>
      <c r="C80" s="67" t="s">
        <v>53</v>
      </c>
      <c r="D80" s="24">
        <v>408.93</v>
      </c>
      <c r="E80" s="24">
        <f>E32+E33+E34+E35+E36+E37+E38+E39+E40+E41+E42+E43+E44+E45+E46+E53+E79+E47+E48+E49+E50+E51+E52+E54+E55+E56+E57+E64++E58+E59+E60+E61+E62+E63+E65+E72+E77+E78+E66+E67+E68+E69+E70+E71+E73+E74+E75+E76</f>
        <v>1776.8010000000002</v>
      </c>
      <c r="F80" s="24"/>
      <c r="G80" s="24">
        <f>G32+G33+G34+G35+G36+G37+G38+G39+G40+G41+G42+G43+G44+G45+G46+G53+G79+G47+G48+G49+G50+G51+G52+G54+G55+G56+G57+G64+G58+G59+G60+G61+G62+G63+G65+G72+G77+G78+G66+G67+G68+G69+G70+G71+G73+G74+G75+G76</f>
        <v>1776.8010000000002</v>
      </c>
      <c r="H80" s="24">
        <v>0</v>
      </c>
      <c r="I80" s="24">
        <f>I32+I33+I34+I35+I36+I37+I38+I39+I40+I41+I42+I43+I44+I45+I46+I53+I79+I47+I48+I49+I50+I51+I52+I54+I55+I56+I57+I64+I58+I59+I60+I61+I62+I63+I65+I72+I77+I78+I66+I67+I68+I69+I70+I71+I73+I74+I75+I76</f>
        <v>20</v>
      </c>
      <c r="J80" s="24"/>
      <c r="K80" s="24">
        <f>K32+K33+K34+K35+K36+K37+K38+K39+K40+K41+K42+K43+K44+K45+K46+K53+K79+K47+K48+K49+K50+K51+K52+K54+K55+K56+K57+K64+K58+K59+K60+K61+K62+K63+K65+K72+K77+K78+K66+K67+K68+K69+K70+K71+K73+K74+K75+K76</f>
        <v>1776.8010000000002</v>
      </c>
      <c r="L80" s="24">
        <f>L31+D80+E80-G80-I80</f>
        <v>390.3599999999999</v>
      </c>
      <c r="M80" s="9"/>
      <c r="N80" s="9"/>
    </row>
    <row r="81" spans="1:14" ht="20.25" customHeight="1" x14ac:dyDescent="0.25">
      <c r="A81" s="9"/>
      <c r="B81" s="77"/>
      <c r="C81" s="78"/>
      <c r="D81" s="78"/>
      <c r="E81" s="78"/>
      <c r="F81" s="78"/>
      <c r="G81" s="78"/>
      <c r="H81" s="78"/>
      <c r="I81" s="78"/>
      <c r="J81" s="78"/>
      <c r="K81" s="78"/>
      <c r="L81" s="79"/>
      <c r="M81" s="9"/>
      <c r="N81" s="9"/>
    </row>
    <row r="82" spans="1:14" ht="25.5" customHeight="1" x14ac:dyDescent="0.25">
      <c r="A82" s="9"/>
      <c r="B82" s="71" t="s">
        <v>76</v>
      </c>
      <c r="C82" s="65" t="s">
        <v>79</v>
      </c>
      <c r="D82" s="36">
        <v>0</v>
      </c>
      <c r="E82" s="37">
        <v>88.2</v>
      </c>
      <c r="F82" s="66" t="s">
        <v>81</v>
      </c>
      <c r="G82" s="37">
        <v>88.2</v>
      </c>
      <c r="H82" s="36">
        <v>0</v>
      </c>
      <c r="I82" s="36">
        <v>0</v>
      </c>
      <c r="J82" s="66" t="s">
        <v>81</v>
      </c>
      <c r="K82" s="37">
        <v>88.2</v>
      </c>
      <c r="L82" s="36">
        <v>0</v>
      </c>
      <c r="M82" s="9"/>
      <c r="N82" s="9"/>
    </row>
    <row r="83" spans="1:14" s="64" customFormat="1" ht="15.75" customHeight="1" x14ac:dyDescent="0.25">
      <c r="A83" s="9"/>
      <c r="B83" s="71"/>
      <c r="C83" s="65" t="s">
        <v>80</v>
      </c>
      <c r="D83" s="36">
        <v>0</v>
      </c>
      <c r="E83" s="37">
        <v>5.0199999999999996</v>
      </c>
      <c r="F83" s="66" t="s">
        <v>82</v>
      </c>
      <c r="G83" s="37">
        <v>5.0199999999999996</v>
      </c>
      <c r="H83" s="36">
        <v>0</v>
      </c>
      <c r="I83" s="36">
        <v>0</v>
      </c>
      <c r="J83" s="66" t="s">
        <v>82</v>
      </c>
      <c r="K83" s="37">
        <v>5.0199999999999996</v>
      </c>
      <c r="L83" s="36">
        <v>0</v>
      </c>
      <c r="M83" s="9"/>
      <c r="N83" s="9"/>
    </row>
    <row r="84" spans="1:14" s="64" customFormat="1" ht="18.75" customHeight="1" x14ac:dyDescent="0.25">
      <c r="A84" s="9"/>
      <c r="B84" s="71"/>
      <c r="C84" s="65" t="s">
        <v>80</v>
      </c>
      <c r="D84" s="36">
        <v>0</v>
      </c>
      <c r="E84" s="37">
        <v>3.5</v>
      </c>
      <c r="F84" s="66" t="s">
        <v>83</v>
      </c>
      <c r="G84" s="37">
        <v>3.5</v>
      </c>
      <c r="H84" s="36">
        <v>0</v>
      </c>
      <c r="I84" s="36">
        <v>0</v>
      </c>
      <c r="J84" s="66" t="s">
        <v>83</v>
      </c>
      <c r="K84" s="37">
        <v>3.5</v>
      </c>
      <c r="L84" s="36">
        <v>0</v>
      </c>
      <c r="M84" s="9"/>
      <c r="N84" s="9"/>
    </row>
    <row r="85" spans="1:14" s="64" customFormat="1" ht="18" customHeight="1" x14ac:dyDescent="0.25">
      <c r="A85" s="9"/>
      <c r="B85" s="71"/>
      <c r="C85" s="65" t="s">
        <v>80</v>
      </c>
      <c r="D85" s="36">
        <v>0</v>
      </c>
      <c r="E85" s="37">
        <v>808.65</v>
      </c>
      <c r="F85" s="66" t="s">
        <v>84</v>
      </c>
      <c r="G85" s="37">
        <v>808.65</v>
      </c>
      <c r="H85" s="36">
        <v>0</v>
      </c>
      <c r="I85" s="36">
        <v>0</v>
      </c>
      <c r="J85" s="66" t="s">
        <v>84</v>
      </c>
      <c r="K85" s="37">
        <v>808.65</v>
      </c>
      <c r="L85" s="36">
        <v>0</v>
      </c>
      <c r="M85" s="9"/>
      <c r="N85" s="9"/>
    </row>
    <row r="86" spans="1:14" s="64" customFormat="1" ht="18" customHeight="1" x14ac:dyDescent="0.25">
      <c r="A86" s="9"/>
      <c r="B86" s="71"/>
      <c r="C86" s="65" t="s">
        <v>69</v>
      </c>
      <c r="D86" s="36">
        <v>0</v>
      </c>
      <c r="E86" s="37">
        <v>32.200000000000003</v>
      </c>
      <c r="F86" s="66" t="s">
        <v>55</v>
      </c>
      <c r="G86" s="37">
        <v>32.200000000000003</v>
      </c>
      <c r="H86" s="36">
        <v>0</v>
      </c>
      <c r="I86" s="36">
        <v>0</v>
      </c>
      <c r="J86" s="66" t="s">
        <v>55</v>
      </c>
      <c r="K86" s="37">
        <v>32.200000000000003</v>
      </c>
      <c r="L86" s="36">
        <v>0</v>
      </c>
      <c r="M86" s="9"/>
      <c r="N86" s="9"/>
    </row>
    <row r="87" spans="1:14" s="64" customFormat="1" ht="21.75" customHeight="1" x14ac:dyDescent="0.25">
      <c r="A87" s="9"/>
      <c r="B87" s="71"/>
      <c r="C87" s="65" t="s">
        <v>62</v>
      </c>
      <c r="D87" s="36">
        <v>0</v>
      </c>
      <c r="E87" s="37">
        <v>2.48</v>
      </c>
      <c r="F87" s="66" t="s">
        <v>56</v>
      </c>
      <c r="G87" s="37">
        <v>2.48</v>
      </c>
      <c r="H87" s="36">
        <v>0</v>
      </c>
      <c r="I87" s="36">
        <v>0</v>
      </c>
      <c r="J87" s="66" t="s">
        <v>56</v>
      </c>
      <c r="K87" s="37">
        <v>2.48</v>
      </c>
      <c r="L87" s="36">
        <v>0</v>
      </c>
      <c r="M87" s="9"/>
      <c r="N87" s="9"/>
    </row>
    <row r="88" spans="1:14" s="64" customFormat="1" ht="18" customHeight="1" x14ac:dyDescent="0.25">
      <c r="A88" s="9"/>
      <c r="B88" s="71"/>
      <c r="C88" s="65" t="s">
        <v>62</v>
      </c>
      <c r="D88" s="36">
        <v>0</v>
      </c>
      <c r="E88" s="37">
        <v>58.2</v>
      </c>
      <c r="F88" s="66" t="s">
        <v>56</v>
      </c>
      <c r="G88" s="37">
        <v>58.2</v>
      </c>
      <c r="H88" s="36">
        <v>0</v>
      </c>
      <c r="I88" s="36">
        <v>0</v>
      </c>
      <c r="J88" s="66" t="s">
        <v>56</v>
      </c>
      <c r="K88" s="37">
        <v>58.2</v>
      </c>
      <c r="L88" s="36">
        <v>0</v>
      </c>
      <c r="M88" s="9"/>
      <c r="N88" s="9"/>
    </row>
    <row r="89" spans="1:14" s="64" customFormat="1" ht="16.5" customHeight="1" x14ac:dyDescent="0.25">
      <c r="A89" s="9"/>
      <c r="B89" s="71"/>
      <c r="C89" s="65" t="s">
        <v>62</v>
      </c>
      <c r="D89" s="36">
        <v>0</v>
      </c>
      <c r="E89" s="37">
        <v>12.2</v>
      </c>
      <c r="F89" s="66" t="s">
        <v>56</v>
      </c>
      <c r="G89" s="37">
        <v>12.2</v>
      </c>
      <c r="H89" s="36">
        <v>0</v>
      </c>
      <c r="I89" s="36">
        <v>0</v>
      </c>
      <c r="J89" s="66" t="s">
        <v>56</v>
      </c>
      <c r="K89" s="37">
        <v>12.2</v>
      </c>
      <c r="L89" s="36">
        <v>0</v>
      </c>
      <c r="M89" s="9"/>
      <c r="N89" s="9"/>
    </row>
    <row r="90" spans="1:14" s="64" customFormat="1" ht="18.75" customHeight="1" x14ac:dyDescent="0.25">
      <c r="A90" s="9"/>
      <c r="B90" s="71"/>
      <c r="C90" s="65" t="s">
        <v>61</v>
      </c>
      <c r="D90" s="36">
        <v>0</v>
      </c>
      <c r="E90" s="37">
        <v>9.6</v>
      </c>
      <c r="F90" s="66" t="s">
        <v>55</v>
      </c>
      <c r="G90" s="37">
        <v>9.6</v>
      </c>
      <c r="H90" s="36">
        <v>0</v>
      </c>
      <c r="I90" s="36">
        <v>0</v>
      </c>
      <c r="J90" s="66" t="s">
        <v>55</v>
      </c>
      <c r="K90" s="37">
        <v>9.6</v>
      </c>
      <c r="L90" s="36">
        <v>0</v>
      </c>
      <c r="M90" s="9"/>
      <c r="N90" s="9"/>
    </row>
    <row r="91" spans="1:14" s="64" customFormat="1" ht="18.75" customHeight="1" x14ac:dyDescent="0.25">
      <c r="A91" s="9"/>
      <c r="B91" s="71"/>
      <c r="C91" s="65" t="s">
        <v>61</v>
      </c>
      <c r="D91" s="36">
        <v>0</v>
      </c>
      <c r="E91" s="37">
        <v>1.61</v>
      </c>
      <c r="F91" s="66" t="s">
        <v>55</v>
      </c>
      <c r="G91" s="37">
        <v>1.61</v>
      </c>
      <c r="H91" s="36">
        <v>0</v>
      </c>
      <c r="I91" s="36">
        <v>0</v>
      </c>
      <c r="J91" s="66" t="s">
        <v>55</v>
      </c>
      <c r="K91" s="37">
        <v>1.61</v>
      </c>
      <c r="L91" s="36">
        <v>0</v>
      </c>
      <c r="M91" s="9"/>
      <c r="N91" s="9"/>
    </row>
    <row r="92" spans="1:14" s="64" customFormat="1" ht="16.5" customHeight="1" x14ac:dyDescent="0.25">
      <c r="A92" s="9"/>
      <c r="B92" s="71"/>
      <c r="C92" s="65" t="s">
        <v>85</v>
      </c>
      <c r="D92" s="36">
        <v>0</v>
      </c>
      <c r="E92" s="37">
        <v>0.91</v>
      </c>
      <c r="F92" s="66" t="s">
        <v>57</v>
      </c>
      <c r="G92" s="37">
        <v>0.91</v>
      </c>
      <c r="H92" s="36">
        <v>0</v>
      </c>
      <c r="I92" s="36">
        <v>0</v>
      </c>
      <c r="J92" s="66" t="s">
        <v>57</v>
      </c>
      <c r="K92" s="37">
        <v>0.91</v>
      </c>
      <c r="L92" s="36">
        <v>0</v>
      </c>
      <c r="M92" s="9"/>
      <c r="N92" s="9"/>
    </row>
    <row r="93" spans="1:14" ht="17.25" customHeight="1" x14ac:dyDescent="0.25">
      <c r="A93" s="9"/>
      <c r="B93" s="71"/>
      <c r="C93" s="33" t="s">
        <v>66</v>
      </c>
      <c r="D93" s="36">
        <v>0</v>
      </c>
      <c r="E93" s="37">
        <v>1.9</v>
      </c>
      <c r="F93" s="66" t="s">
        <v>57</v>
      </c>
      <c r="G93" s="37">
        <v>1.9</v>
      </c>
      <c r="H93" s="36">
        <v>0</v>
      </c>
      <c r="I93" s="36">
        <v>0</v>
      </c>
      <c r="J93" s="66" t="s">
        <v>57</v>
      </c>
      <c r="K93" s="37">
        <v>1.9</v>
      </c>
      <c r="L93" s="36">
        <v>0</v>
      </c>
      <c r="M93" s="9"/>
      <c r="N93" s="9"/>
    </row>
    <row r="94" spans="1:14" ht="23.25" customHeight="1" x14ac:dyDescent="0.25">
      <c r="A94" s="9"/>
      <c r="B94" s="71"/>
      <c r="C94" s="65" t="s">
        <v>62</v>
      </c>
      <c r="D94" s="36">
        <v>0</v>
      </c>
      <c r="E94" s="37">
        <v>13.82</v>
      </c>
      <c r="F94" s="66" t="s">
        <v>56</v>
      </c>
      <c r="G94" s="37">
        <v>13.82</v>
      </c>
      <c r="H94" s="36">
        <v>0</v>
      </c>
      <c r="I94" s="36">
        <v>0</v>
      </c>
      <c r="J94" s="66" t="s">
        <v>56</v>
      </c>
      <c r="K94" s="37">
        <v>13.82</v>
      </c>
      <c r="L94" s="36">
        <v>0</v>
      </c>
      <c r="M94" s="9"/>
      <c r="N94" s="9"/>
    </row>
    <row r="95" spans="1:14" s="64" customFormat="1" ht="23.25" customHeight="1" x14ac:dyDescent="0.25">
      <c r="A95" s="9"/>
      <c r="B95" s="71"/>
      <c r="C95" s="65" t="s">
        <v>62</v>
      </c>
      <c r="D95" s="36">
        <v>0</v>
      </c>
      <c r="E95" s="37">
        <v>48.6</v>
      </c>
      <c r="F95" s="66" t="s">
        <v>56</v>
      </c>
      <c r="G95" s="37">
        <v>48.6</v>
      </c>
      <c r="H95" s="36">
        <v>0</v>
      </c>
      <c r="I95" s="36">
        <v>0</v>
      </c>
      <c r="J95" s="66" t="s">
        <v>56</v>
      </c>
      <c r="K95" s="37">
        <v>48.6</v>
      </c>
      <c r="L95" s="36">
        <v>0</v>
      </c>
      <c r="M95" s="9"/>
      <c r="N95" s="9"/>
    </row>
    <row r="96" spans="1:14" s="64" customFormat="1" ht="23.25" customHeight="1" x14ac:dyDescent="0.25">
      <c r="A96" s="9"/>
      <c r="B96" s="71"/>
      <c r="C96" s="65" t="s">
        <v>61</v>
      </c>
      <c r="D96" s="36">
        <v>0</v>
      </c>
      <c r="E96" s="37">
        <v>1</v>
      </c>
      <c r="F96" s="66" t="s">
        <v>55</v>
      </c>
      <c r="G96" s="37">
        <v>1</v>
      </c>
      <c r="H96" s="36">
        <v>0</v>
      </c>
      <c r="I96" s="36">
        <v>0</v>
      </c>
      <c r="J96" s="66" t="s">
        <v>55</v>
      </c>
      <c r="K96" s="37">
        <v>1</v>
      </c>
      <c r="L96" s="36">
        <v>0</v>
      </c>
      <c r="M96" s="9"/>
      <c r="N96" s="9"/>
    </row>
    <row r="97" spans="1:14" s="64" customFormat="1" ht="23.25" customHeight="1" x14ac:dyDescent="0.25">
      <c r="A97" s="9"/>
      <c r="B97" s="71"/>
      <c r="C97" s="33" t="s">
        <v>86</v>
      </c>
      <c r="D97" s="36">
        <v>0</v>
      </c>
      <c r="E97" s="37">
        <v>0.06</v>
      </c>
      <c r="F97" s="66" t="s">
        <v>56</v>
      </c>
      <c r="G97" s="37">
        <v>0.06</v>
      </c>
      <c r="H97" s="36">
        <v>0</v>
      </c>
      <c r="I97" s="36">
        <v>0</v>
      </c>
      <c r="J97" s="66" t="s">
        <v>56</v>
      </c>
      <c r="K97" s="37">
        <v>0.06</v>
      </c>
      <c r="L97" s="36">
        <v>0</v>
      </c>
      <c r="M97" s="9"/>
      <c r="N97" s="9"/>
    </row>
    <row r="98" spans="1:14" ht="23.25" customHeight="1" x14ac:dyDescent="0.25">
      <c r="A98" s="9"/>
      <c r="B98" s="71"/>
      <c r="C98" s="65" t="s">
        <v>62</v>
      </c>
      <c r="D98" s="36">
        <v>0</v>
      </c>
      <c r="E98" s="37">
        <v>8.8000000000000007</v>
      </c>
      <c r="F98" s="66" t="s">
        <v>56</v>
      </c>
      <c r="G98" s="37">
        <v>8.8000000000000007</v>
      </c>
      <c r="H98" s="36">
        <v>0</v>
      </c>
      <c r="I98" s="36">
        <v>0</v>
      </c>
      <c r="J98" s="66" t="s">
        <v>56</v>
      </c>
      <c r="K98" s="37">
        <v>8.8000000000000007</v>
      </c>
      <c r="L98" s="36">
        <v>0</v>
      </c>
      <c r="M98" s="9"/>
      <c r="N98" s="9"/>
    </row>
    <row r="99" spans="1:14" s="68" customFormat="1" ht="23.25" customHeight="1" x14ac:dyDescent="0.25">
      <c r="A99" s="9"/>
      <c r="B99" s="71"/>
      <c r="C99" s="65" t="s">
        <v>61</v>
      </c>
      <c r="D99" s="36">
        <v>0</v>
      </c>
      <c r="E99" s="37">
        <v>5.22</v>
      </c>
      <c r="F99" s="66" t="s">
        <v>55</v>
      </c>
      <c r="G99" s="37">
        <v>5.22</v>
      </c>
      <c r="H99" s="36">
        <v>0</v>
      </c>
      <c r="I99" s="36">
        <v>0</v>
      </c>
      <c r="J99" s="66" t="s">
        <v>55</v>
      </c>
      <c r="K99" s="37">
        <v>5.22</v>
      </c>
      <c r="L99" s="36">
        <v>0</v>
      </c>
      <c r="M99" s="9"/>
      <c r="N99" s="9"/>
    </row>
    <row r="100" spans="1:14" s="68" customFormat="1" ht="23.25" customHeight="1" x14ac:dyDescent="0.25">
      <c r="A100" s="9"/>
      <c r="B100" s="71"/>
      <c r="C100" s="65" t="s">
        <v>69</v>
      </c>
      <c r="D100" s="36">
        <v>0</v>
      </c>
      <c r="E100" s="37">
        <v>35.799999999999997</v>
      </c>
      <c r="F100" s="66" t="s">
        <v>55</v>
      </c>
      <c r="G100" s="37">
        <v>35.799999999999997</v>
      </c>
      <c r="H100" s="36">
        <v>0</v>
      </c>
      <c r="I100" s="36">
        <v>0</v>
      </c>
      <c r="J100" s="66" t="s">
        <v>55</v>
      </c>
      <c r="K100" s="37">
        <v>35.799999999999997</v>
      </c>
      <c r="L100" s="36">
        <v>0</v>
      </c>
      <c r="M100" s="9"/>
      <c r="N100" s="9"/>
    </row>
    <row r="101" spans="1:14" s="68" customFormat="1" ht="42.75" customHeight="1" x14ac:dyDescent="0.25">
      <c r="A101" s="9"/>
      <c r="B101" s="71"/>
      <c r="C101" s="33" t="s">
        <v>87</v>
      </c>
      <c r="D101" s="36">
        <v>0</v>
      </c>
      <c r="E101" s="37">
        <v>17.399999999999999</v>
      </c>
      <c r="F101" s="66" t="s">
        <v>56</v>
      </c>
      <c r="G101" s="37">
        <v>17.399999999999999</v>
      </c>
      <c r="H101" s="36">
        <v>0</v>
      </c>
      <c r="I101" s="36">
        <v>0</v>
      </c>
      <c r="J101" s="66" t="s">
        <v>56</v>
      </c>
      <c r="K101" s="37">
        <v>17.399999999999999</v>
      </c>
      <c r="L101" s="36">
        <v>0</v>
      </c>
      <c r="M101" s="9"/>
      <c r="N101" s="9"/>
    </row>
    <row r="102" spans="1:14" s="68" customFormat="1" ht="23.25" customHeight="1" x14ac:dyDescent="0.25">
      <c r="A102" s="9"/>
      <c r="B102" s="71"/>
      <c r="C102" s="33" t="s">
        <v>88</v>
      </c>
      <c r="D102" s="36">
        <v>0</v>
      </c>
      <c r="E102" s="37">
        <v>108</v>
      </c>
      <c r="F102" s="66" t="s">
        <v>90</v>
      </c>
      <c r="G102" s="37">
        <v>108</v>
      </c>
      <c r="H102" s="36">
        <v>0</v>
      </c>
      <c r="I102" s="36">
        <v>0</v>
      </c>
      <c r="J102" s="66" t="s">
        <v>90</v>
      </c>
      <c r="K102" s="37">
        <v>108</v>
      </c>
      <c r="L102" s="36">
        <v>0</v>
      </c>
      <c r="M102" s="9"/>
      <c r="N102" s="9"/>
    </row>
    <row r="103" spans="1:14" s="69" customFormat="1" ht="23.25" customHeight="1" x14ac:dyDescent="0.25">
      <c r="A103" s="9"/>
      <c r="B103" s="71"/>
      <c r="C103" s="33" t="s">
        <v>89</v>
      </c>
      <c r="D103" s="36">
        <v>0</v>
      </c>
      <c r="E103" s="37">
        <v>201.98</v>
      </c>
      <c r="F103" s="66" t="s">
        <v>91</v>
      </c>
      <c r="G103" s="37">
        <v>201.98</v>
      </c>
      <c r="H103" s="36">
        <v>0</v>
      </c>
      <c r="I103" s="36">
        <v>0</v>
      </c>
      <c r="J103" s="66" t="s">
        <v>91</v>
      </c>
      <c r="K103" s="37">
        <v>201.98</v>
      </c>
      <c r="L103" s="36">
        <v>0</v>
      </c>
      <c r="M103" s="9"/>
      <c r="N103" s="9"/>
    </row>
    <row r="104" spans="1:14" s="69" customFormat="1" ht="23.25" customHeight="1" x14ac:dyDescent="0.25">
      <c r="A104" s="9"/>
      <c r="B104" s="71"/>
      <c r="C104" s="33"/>
      <c r="D104" s="36"/>
      <c r="E104" s="37"/>
      <c r="F104" s="34"/>
      <c r="G104" s="37"/>
      <c r="H104" s="36"/>
      <c r="I104" s="43"/>
      <c r="J104" s="34"/>
      <c r="K104" s="37"/>
      <c r="L104" s="36"/>
      <c r="M104" s="9"/>
      <c r="N104" s="9"/>
    </row>
    <row r="105" spans="1:14" ht="25.5" customHeight="1" x14ac:dyDescent="0.25">
      <c r="A105" s="9"/>
      <c r="B105" s="71"/>
      <c r="C105" s="61"/>
      <c r="D105" s="36"/>
      <c r="E105" s="37"/>
      <c r="F105" s="34"/>
      <c r="G105" s="37"/>
      <c r="H105" s="36"/>
      <c r="I105" s="43"/>
      <c r="J105" s="34"/>
      <c r="K105" s="37"/>
      <c r="L105" s="36"/>
      <c r="M105" s="9"/>
      <c r="N105" s="9"/>
    </row>
    <row r="106" spans="1:14" s="70" customFormat="1" ht="25.5" customHeight="1" x14ac:dyDescent="0.25">
      <c r="A106" s="9"/>
      <c r="B106" s="71"/>
      <c r="C106" s="61"/>
      <c r="D106" s="36"/>
      <c r="E106" s="37"/>
      <c r="F106" s="34"/>
      <c r="G106" s="37"/>
      <c r="H106" s="36"/>
      <c r="I106" s="43"/>
      <c r="J106" s="34"/>
      <c r="K106" s="37"/>
      <c r="L106" s="36"/>
      <c r="M106" s="9"/>
      <c r="N106" s="9"/>
    </row>
    <row r="107" spans="1:14" s="70" customFormat="1" ht="25.5" customHeight="1" x14ac:dyDescent="0.25">
      <c r="A107" s="9"/>
      <c r="B107" s="71"/>
      <c r="C107" s="61" t="s">
        <v>70</v>
      </c>
      <c r="D107" s="36">
        <v>1</v>
      </c>
      <c r="E107" s="37">
        <v>0</v>
      </c>
      <c r="F107" s="34"/>
      <c r="G107" s="37"/>
      <c r="H107" s="36">
        <v>2210</v>
      </c>
      <c r="I107" s="43">
        <f>114.91+38.7</f>
        <v>153.61000000000001</v>
      </c>
      <c r="J107" s="34"/>
      <c r="K107" s="37"/>
      <c r="L107" s="36"/>
      <c r="M107" s="9"/>
      <c r="N107" s="9"/>
    </row>
    <row r="108" spans="1:14" s="70" customFormat="1" ht="25.5" customHeight="1" x14ac:dyDescent="0.25">
      <c r="A108" s="9"/>
      <c r="B108" s="71"/>
      <c r="C108" s="61"/>
      <c r="D108" s="36"/>
      <c r="E108" s="37"/>
      <c r="F108" s="34"/>
      <c r="G108" s="37"/>
      <c r="H108" s="36">
        <v>2220</v>
      </c>
      <c r="I108" s="43">
        <v>57.03</v>
      </c>
      <c r="J108" s="34"/>
      <c r="K108" s="37"/>
      <c r="L108" s="36"/>
      <c r="M108" s="9"/>
      <c r="N108" s="9"/>
    </row>
    <row r="109" spans="1:14" s="70" customFormat="1" ht="25.5" customHeight="1" x14ac:dyDescent="0.25">
      <c r="A109" s="9"/>
      <c r="B109" s="71"/>
      <c r="C109" s="61"/>
      <c r="D109" s="36"/>
      <c r="E109" s="37"/>
      <c r="F109" s="34"/>
      <c r="G109" s="37"/>
      <c r="H109" s="36">
        <v>2111</v>
      </c>
      <c r="I109" s="43">
        <f>77.87</f>
        <v>77.87</v>
      </c>
      <c r="J109" s="34"/>
      <c r="K109" s="37"/>
      <c r="L109" s="36"/>
      <c r="M109" s="9"/>
      <c r="N109" s="9"/>
    </row>
    <row r="110" spans="1:14" s="70" customFormat="1" ht="25.5" customHeight="1" x14ac:dyDescent="0.25">
      <c r="A110" s="9"/>
      <c r="B110" s="71"/>
      <c r="C110" s="61"/>
      <c r="D110" s="36"/>
      <c r="E110" s="37"/>
      <c r="F110" s="34"/>
      <c r="G110" s="37"/>
      <c r="H110" s="36">
        <v>2120</v>
      </c>
      <c r="I110" s="43">
        <v>17.13</v>
      </c>
      <c r="J110" s="34"/>
      <c r="K110" s="37"/>
      <c r="L110" s="36"/>
      <c r="M110" s="9"/>
      <c r="N110" s="9"/>
    </row>
    <row r="111" spans="1:14" s="70" customFormat="1" ht="25.5" customHeight="1" x14ac:dyDescent="0.25">
      <c r="A111" s="9"/>
      <c r="B111" s="71"/>
      <c r="C111" s="61"/>
      <c r="D111" s="36"/>
      <c r="E111" s="37"/>
      <c r="F111" s="34"/>
      <c r="G111" s="37"/>
      <c r="H111" s="36">
        <v>3110</v>
      </c>
      <c r="I111" s="43">
        <v>50.7</v>
      </c>
      <c r="J111" s="34"/>
      <c r="K111" s="37"/>
      <c r="L111" s="36"/>
      <c r="M111" s="9"/>
      <c r="N111" s="9"/>
    </row>
    <row r="112" spans="1:14" s="70" customFormat="1" ht="25.5" customHeight="1" x14ac:dyDescent="0.25">
      <c r="A112" s="9"/>
      <c r="B112" s="71"/>
      <c r="C112" s="61"/>
      <c r="D112" s="36"/>
      <c r="E112" s="37"/>
      <c r="F112" s="34"/>
      <c r="G112" s="37"/>
      <c r="H112" s="36">
        <v>2240</v>
      </c>
      <c r="I112" s="43">
        <v>35</v>
      </c>
      <c r="J112" s="34"/>
      <c r="K112" s="37"/>
      <c r="L112" s="36"/>
      <c r="M112" s="9"/>
      <c r="N112" s="9"/>
    </row>
    <row r="113" spans="1:15" ht="20.25" customHeight="1" x14ac:dyDescent="0.25">
      <c r="A113" s="9"/>
      <c r="B113" s="71"/>
      <c r="C113" s="33"/>
      <c r="D113" s="36"/>
      <c r="E113" s="37"/>
      <c r="F113" s="35"/>
      <c r="G113" s="37"/>
      <c r="H113" s="36"/>
      <c r="I113" s="43"/>
      <c r="J113" s="35"/>
      <c r="K113" s="37"/>
      <c r="L113" s="36"/>
      <c r="M113" s="9"/>
      <c r="N113" s="9"/>
    </row>
    <row r="114" spans="1:15" ht="19.5" customHeight="1" x14ac:dyDescent="0.25">
      <c r="A114" s="9"/>
      <c r="B114" s="72"/>
      <c r="C114" s="67" t="s">
        <v>51</v>
      </c>
      <c r="D114" s="24">
        <f>D82+D83+D84+D85+D86+D87+D88+D89+D90+D91+D92+D93+D94+D98+D105+D113+D95+D96+D97+D99+D100+D101+D102+D103+D104+D106+D107+D108+D109+D110+D111+D112</f>
        <v>1</v>
      </c>
      <c r="E114" s="24">
        <f>E82+E83+E84+E85+E86+E87+E88+E89+E90+E91+E92+E93+E94+E98+E105+E113+E95+E96+E97+E99+E100+E101+E102+E103+E104</f>
        <v>1465.15</v>
      </c>
      <c r="F114" s="24"/>
      <c r="G114" s="24">
        <f>G82+G83+G84+G85+G86+G87+G88+G89+G90+G91+G92+G93+G94+G98+G105+G113+G95+G96+G97+G99+G100+G101+G102+G103+G104</f>
        <v>1465.15</v>
      </c>
      <c r="H114" s="24">
        <v>0</v>
      </c>
      <c r="I114" s="24">
        <f>I82+I83+I84+I85+I86+I87+I88+I89+I90+I91+I92+I93+I94+I98+I105+I113+I95+I96+I97+I99+I100+I101+I102+I103+I104+I106+I107+I108+I109+I110+I111+I112</f>
        <v>391.34</v>
      </c>
      <c r="J114" s="24"/>
      <c r="K114" s="24">
        <f>K82+K83+K84+K85+K86+K87+K88+K89+K90+K91+K92+K93+K94+K98+K105+K113+K95+K96+K97+K99+K100+K101+K102+K103+K104</f>
        <v>1465.15</v>
      </c>
      <c r="L114" s="24">
        <f>L82+L83+L84+L85+L86+L87+L88+L89+L90+L91+L92+L93+L94+L98+L104+L113+L95+L96+L97+L99+L100+L101+L102+L103+L105+L106+L107+L108+L109+L110+L111+L112</f>
        <v>0</v>
      </c>
      <c r="M114" s="14"/>
      <c r="N114" s="9"/>
      <c r="O114" s="9"/>
    </row>
    <row r="115" spans="1:15" s="50" customFormat="1" ht="27" customHeight="1" x14ac:dyDescent="0.25">
      <c r="A115" s="9"/>
      <c r="B115" s="71" t="s">
        <v>77</v>
      </c>
      <c r="C115" s="44"/>
      <c r="D115" s="16"/>
      <c r="E115" s="16"/>
      <c r="F115" s="35"/>
      <c r="G115" s="16"/>
      <c r="H115" s="31"/>
      <c r="I115" s="16"/>
      <c r="J115" s="35"/>
      <c r="K115" s="16"/>
      <c r="L115" s="16"/>
      <c r="M115" s="10"/>
      <c r="N115" s="9"/>
      <c r="O115" s="9"/>
    </row>
    <row r="116" spans="1:15" s="50" customFormat="1" ht="27" customHeight="1" x14ac:dyDescent="0.25">
      <c r="A116" s="9"/>
      <c r="B116" s="71"/>
      <c r="C116" s="39"/>
      <c r="D116" s="16"/>
      <c r="E116" s="16"/>
      <c r="F116" s="35"/>
      <c r="G116" s="16"/>
      <c r="H116" s="31"/>
      <c r="I116" s="16"/>
      <c r="J116" s="35"/>
      <c r="K116" s="16"/>
      <c r="L116" s="16"/>
      <c r="M116" s="10"/>
      <c r="N116" s="9"/>
      <c r="O116" s="9"/>
    </row>
    <row r="117" spans="1:15" s="50" customFormat="1" ht="27" customHeight="1" x14ac:dyDescent="0.25">
      <c r="A117" s="9"/>
      <c r="B117" s="71"/>
      <c r="C117" s="39"/>
      <c r="D117" s="16"/>
      <c r="E117" s="16"/>
      <c r="F117" s="35"/>
      <c r="G117" s="16"/>
      <c r="H117" s="31"/>
      <c r="I117" s="16"/>
      <c r="J117" s="35"/>
      <c r="K117" s="16"/>
      <c r="L117" s="16"/>
      <c r="M117" s="10"/>
      <c r="N117" s="9"/>
      <c r="O117" s="9"/>
    </row>
    <row r="118" spans="1:15" ht="23.25" customHeight="1" x14ac:dyDescent="0.25">
      <c r="A118" s="9"/>
      <c r="B118" s="71"/>
      <c r="C118" s="38"/>
      <c r="D118" s="16"/>
      <c r="E118" s="16"/>
      <c r="F118" s="15"/>
      <c r="G118" s="16"/>
      <c r="H118" s="31"/>
      <c r="I118" s="16"/>
      <c r="J118" s="15"/>
      <c r="K118" s="16"/>
      <c r="L118" s="16"/>
      <c r="M118" s="10"/>
      <c r="N118" s="9"/>
      <c r="O118" s="9"/>
    </row>
    <row r="119" spans="1:15" ht="15.75" customHeight="1" x14ac:dyDescent="0.25">
      <c r="A119" s="9"/>
      <c r="B119" s="72"/>
      <c r="C119" s="67" t="s">
        <v>52</v>
      </c>
      <c r="D119" s="18"/>
      <c r="E119" s="18"/>
      <c r="F119" s="18"/>
      <c r="G119" s="18"/>
      <c r="H119" s="16"/>
      <c r="I119" s="18"/>
      <c r="J119" s="18"/>
      <c r="K119" s="18"/>
      <c r="L119" s="18"/>
      <c r="M119" s="9"/>
      <c r="N119" s="9"/>
    </row>
    <row r="120" spans="1:15" s="52" customFormat="1" ht="23.25" customHeight="1" x14ac:dyDescent="0.25">
      <c r="A120" s="9"/>
      <c r="B120" s="71" t="s">
        <v>78</v>
      </c>
      <c r="C120" s="33"/>
      <c r="D120" s="16"/>
      <c r="E120" s="16"/>
      <c r="F120" s="35"/>
      <c r="G120" s="16"/>
      <c r="H120" s="16"/>
      <c r="I120" s="16"/>
      <c r="J120" s="35"/>
      <c r="K120" s="16"/>
      <c r="L120" s="16"/>
      <c r="M120" s="9"/>
      <c r="N120" s="9"/>
    </row>
    <row r="121" spans="1:15" s="52" customFormat="1" ht="15.75" customHeight="1" x14ac:dyDescent="0.25">
      <c r="A121" s="9"/>
      <c r="B121" s="71"/>
      <c r="C121" s="44"/>
      <c r="D121" s="16"/>
      <c r="E121" s="16"/>
      <c r="F121" s="35"/>
      <c r="G121" s="16"/>
      <c r="H121" s="31"/>
      <c r="I121" s="16"/>
      <c r="J121" s="35"/>
      <c r="K121" s="16"/>
      <c r="L121" s="16"/>
      <c r="M121" s="9"/>
      <c r="N121" s="9"/>
    </row>
    <row r="122" spans="1:15" s="52" customFormat="1" ht="15.75" customHeight="1" x14ac:dyDescent="0.25">
      <c r="A122" s="9"/>
      <c r="B122" s="71"/>
      <c r="C122" s="39"/>
      <c r="D122" s="16"/>
      <c r="E122" s="16"/>
      <c r="F122" s="35"/>
      <c r="G122" s="16"/>
      <c r="H122" s="31"/>
      <c r="I122" s="16"/>
      <c r="J122" s="35"/>
      <c r="K122" s="16"/>
      <c r="L122" s="16"/>
      <c r="M122" s="9"/>
      <c r="N122" s="9"/>
    </row>
    <row r="123" spans="1:15" s="52" customFormat="1" ht="15.75" customHeight="1" x14ac:dyDescent="0.25">
      <c r="A123" s="9"/>
      <c r="B123" s="71"/>
      <c r="C123" s="39"/>
      <c r="D123" s="16"/>
      <c r="E123" s="16"/>
      <c r="F123" s="35"/>
      <c r="G123" s="16"/>
      <c r="H123" s="31"/>
      <c r="I123" s="16"/>
      <c r="J123" s="35"/>
      <c r="K123" s="16"/>
      <c r="L123" s="16"/>
      <c r="M123" s="9"/>
      <c r="N123" s="9"/>
    </row>
    <row r="124" spans="1:15" s="52" customFormat="1" ht="15.75" customHeight="1" x14ac:dyDescent="0.25">
      <c r="A124" s="9"/>
      <c r="B124" s="71"/>
      <c r="C124" s="39"/>
      <c r="D124" s="16"/>
      <c r="E124" s="16"/>
      <c r="F124" s="35"/>
      <c r="G124" s="16"/>
      <c r="H124" s="31"/>
      <c r="I124" s="16"/>
      <c r="J124" s="35"/>
      <c r="K124" s="16"/>
      <c r="L124" s="16"/>
      <c r="M124" s="9"/>
      <c r="N124" s="9"/>
    </row>
    <row r="125" spans="1:15" ht="15.75" customHeight="1" x14ac:dyDescent="0.25">
      <c r="A125" s="9"/>
      <c r="B125" s="71"/>
      <c r="C125" s="38"/>
      <c r="D125" s="16"/>
      <c r="E125" s="16"/>
      <c r="F125" s="15"/>
      <c r="G125" s="16"/>
      <c r="H125" s="31"/>
      <c r="I125" s="16"/>
      <c r="J125" s="15"/>
      <c r="K125" s="16"/>
      <c r="L125" s="16"/>
      <c r="M125" s="9"/>
      <c r="N125" s="9"/>
    </row>
    <row r="126" spans="1:15" ht="15" customHeight="1" x14ac:dyDescent="0.25">
      <c r="A126" s="9"/>
      <c r="B126" s="71"/>
      <c r="C126" s="53" t="s">
        <v>49</v>
      </c>
      <c r="D126" s="19">
        <f>D121</f>
        <v>0</v>
      </c>
      <c r="E126" s="19">
        <v>0</v>
      </c>
      <c r="F126" s="19"/>
      <c r="G126" s="19">
        <v>0</v>
      </c>
      <c r="H126" s="19">
        <v>0</v>
      </c>
      <c r="I126" s="19">
        <f>I121+I122+I123+I124+I125</f>
        <v>0</v>
      </c>
      <c r="J126" s="19"/>
      <c r="K126" s="19">
        <v>0</v>
      </c>
      <c r="L126" s="19">
        <v>0</v>
      </c>
      <c r="M126" s="9"/>
      <c r="N126" s="9"/>
    </row>
    <row r="127" spans="1:15" ht="18.75" customHeight="1" x14ac:dyDescent="0.25">
      <c r="A127" s="9"/>
      <c r="B127" s="71"/>
      <c r="C127" s="57" t="s">
        <v>50</v>
      </c>
      <c r="D127" s="19">
        <f>D114+D80+D119+D126</f>
        <v>409.93</v>
      </c>
      <c r="E127" s="19">
        <f>E80+E114+E119+E126</f>
        <v>3241.951</v>
      </c>
      <c r="F127" s="18"/>
      <c r="G127" s="19">
        <f>G80+G114+G119+G126</f>
        <v>3241.951</v>
      </c>
      <c r="H127" s="19">
        <f>H80</f>
        <v>0</v>
      </c>
      <c r="I127" s="19">
        <f>I80+I114+I119+I126</f>
        <v>411.34</v>
      </c>
      <c r="J127" s="18"/>
      <c r="K127" s="19">
        <f>K80+K114+K119+K126</f>
        <v>3241.951</v>
      </c>
      <c r="L127" s="19">
        <f>L31+D127-I127+E127-G127</f>
        <v>1.999999999998181E-2</v>
      </c>
      <c r="M127" s="9"/>
      <c r="N127" s="9"/>
    </row>
    <row r="128" spans="1:15" ht="15" customHeight="1" x14ac:dyDescent="0.25">
      <c r="A128" s="9"/>
      <c r="B128" s="72"/>
      <c r="C128" s="73" t="s">
        <v>46</v>
      </c>
      <c r="D128" s="74"/>
      <c r="E128" s="74"/>
      <c r="F128" s="74"/>
      <c r="G128" s="74"/>
      <c r="H128" s="74"/>
      <c r="I128" s="74"/>
      <c r="J128" s="74"/>
      <c r="K128" s="74"/>
      <c r="L128" s="75"/>
      <c r="M128" s="9"/>
      <c r="N128" s="9"/>
    </row>
    <row r="129" spans="1:14" ht="4.9000000000000004" hidden="1" customHeight="1" x14ac:dyDescent="0.25">
      <c r="A129" s="9"/>
      <c r="B129" s="9"/>
      <c r="C129" s="9"/>
      <c r="D129" s="9"/>
      <c r="E129" s="9"/>
      <c r="F129" s="9"/>
      <c r="G129" s="10"/>
      <c r="H129" s="11"/>
      <c r="I129" s="9"/>
      <c r="J129" s="9"/>
      <c r="K129" s="9"/>
      <c r="L129" s="9"/>
      <c r="M129" s="9"/>
      <c r="N129" s="9"/>
    </row>
    <row r="130" spans="1:14" ht="12" customHeight="1" x14ac:dyDescent="0.25">
      <c r="A130" s="9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9"/>
      <c r="N130" s="9"/>
    </row>
    <row r="131" spans="1:14" x14ac:dyDescent="0.2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</row>
    <row r="132" spans="1:14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</sheetData>
  <mergeCells count="38">
    <mergeCell ref="C3:E3"/>
    <mergeCell ref="C8:K8"/>
    <mergeCell ref="B9:L9"/>
    <mergeCell ref="D4:L4"/>
    <mergeCell ref="B130:L130"/>
    <mergeCell ref="B15:L15"/>
    <mergeCell ref="B16:L16"/>
    <mergeCell ref="B17:L17"/>
    <mergeCell ref="C5:L5"/>
    <mergeCell ref="B11:L11"/>
    <mergeCell ref="B12:L12"/>
    <mergeCell ref="B13:L13"/>
    <mergeCell ref="B10:L10"/>
    <mergeCell ref="B14:L14"/>
    <mergeCell ref="B18:L18"/>
    <mergeCell ref="H20:K20"/>
    <mergeCell ref="B19:B30"/>
    <mergeCell ref="D19:F19"/>
    <mergeCell ref="D20:F20"/>
    <mergeCell ref="D21:F21"/>
    <mergeCell ref="D22:F22"/>
    <mergeCell ref="D24:F24"/>
    <mergeCell ref="D23:F23"/>
    <mergeCell ref="G19:G30"/>
    <mergeCell ref="H22:K22"/>
    <mergeCell ref="H23:K23"/>
    <mergeCell ref="H24:K24"/>
    <mergeCell ref="I25:I30"/>
    <mergeCell ref="K25:K30"/>
    <mergeCell ref="H19:K19"/>
    <mergeCell ref="H21:K21"/>
    <mergeCell ref="B31:B79"/>
    <mergeCell ref="C128:L128"/>
    <mergeCell ref="A131:N131"/>
    <mergeCell ref="B81:L81"/>
    <mergeCell ref="B82:B114"/>
    <mergeCell ref="B120:B128"/>
    <mergeCell ref="B115:B119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L91"/>
    </sheetView>
  </sheetViews>
  <sheetFormatPr defaultRowHeight="15" x14ac:dyDescent="0.25"/>
  <cols>
    <col min="12" max="12" width="8.855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1квартал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g4620-1</dc:creator>
  <cp:lastModifiedBy>Bakaleyko</cp:lastModifiedBy>
  <cp:lastPrinted>2024-06-11T10:34:03Z</cp:lastPrinted>
  <dcterms:created xsi:type="dcterms:W3CDTF">2018-08-29T05:37:05Z</dcterms:created>
  <dcterms:modified xsi:type="dcterms:W3CDTF">2024-07-02T07:30:58Z</dcterms:modified>
</cp:coreProperties>
</file>