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0680" tabRatio="0"/>
  </bookViews>
  <sheets>
    <sheet name="TDSheet" sheetId="1" r:id="rId1"/>
  </sheets>
  <definedNames>
    <definedName name="_xlnm.Print_Titles" localSheetId="0">TDSheet!#REF!</definedName>
  </definedNames>
  <calcPr calcId="152511" iterateDelta="1E-4"/>
</workbook>
</file>

<file path=xl/calcChain.xml><?xml version="1.0" encoding="utf-8"?>
<calcChain xmlns="http://schemas.openxmlformats.org/spreadsheetml/2006/main">
  <c r="E31" i="1" l="1"/>
  <c r="E32" i="1"/>
  <c r="E39" i="1" l="1"/>
  <c r="E40" i="1"/>
  <c r="E35" i="1"/>
  <c r="E36" i="1"/>
  <c r="E37" i="1"/>
  <c r="E30" i="1"/>
  <c r="E33" i="1"/>
  <c r="E28" i="1"/>
  <c r="E27" i="1"/>
  <c r="E25" i="1"/>
  <c r="E24" i="1"/>
  <c r="E23" i="1"/>
  <c r="E22" i="1" l="1"/>
  <c r="E29" i="1"/>
  <c r="E26" i="1"/>
  <c r="E34" i="1"/>
  <c r="E38" i="1"/>
  <c r="E21" i="1"/>
  <c r="E20" i="1"/>
  <c r="E18" i="1"/>
  <c r="E17" i="1" s="1"/>
  <c r="E19" i="1" l="1"/>
  <c r="E41" i="1" s="1"/>
</calcChain>
</file>

<file path=xl/sharedStrings.xml><?xml version="1.0" encoding="utf-8"?>
<sst xmlns="http://schemas.openxmlformats.org/spreadsheetml/2006/main" count="44" uniqueCount="37">
  <si>
    <t>(посада)</t>
  </si>
  <si>
    <t xml:space="preserve"> (підпис)</t>
  </si>
  <si>
    <t>М.П.</t>
  </si>
  <si>
    <t>Управління (Центр) надання адміністративних послуг Святошинської районної в місті Києві державної адміністрації</t>
  </si>
  <si>
    <t>Підрозділ</t>
  </si>
  <si>
    <t>Кількість штатних посад</t>
  </si>
  <si>
    <t>Посадовий оклад (грн.)</t>
  </si>
  <si>
    <t>Фонд заробітної плати за посадовими окладами на місяць (грн.)</t>
  </si>
  <si>
    <t>№ п/п</t>
  </si>
  <si>
    <t>Посада</t>
  </si>
  <si>
    <t>Керівництво</t>
  </si>
  <si>
    <t>Начальник управління</t>
  </si>
  <si>
    <t>Відділ бухгалтерського обліку та основної діяльності</t>
  </si>
  <si>
    <t>Начальник відділу - головний бухгалтер</t>
  </si>
  <si>
    <t>Головний спеціаліст</t>
  </si>
  <si>
    <t>Відділ адміністративних послуг</t>
  </si>
  <si>
    <t>Заступник начальника управління - начальник відділу</t>
  </si>
  <si>
    <t>Адміністратор</t>
  </si>
  <si>
    <t>Заступник начальника відділу - адміністратор</t>
  </si>
  <si>
    <t>Сектор інформування</t>
  </si>
  <si>
    <t>Завідувач сектору - адміністратор</t>
  </si>
  <si>
    <t>Відділ організаційно-правового забезпечення</t>
  </si>
  <si>
    <t>Головний спеціаліст - юрисконсульт</t>
  </si>
  <si>
    <t>Відділ видачі готовх документів</t>
  </si>
  <si>
    <t>Начальник відділу</t>
  </si>
  <si>
    <t>Сектор з питань управління персоналом</t>
  </si>
  <si>
    <t>Завідувач сектору</t>
  </si>
  <si>
    <t>Итого</t>
  </si>
  <si>
    <t>(підпис)</t>
  </si>
  <si>
    <t xml:space="preserve">Начальник управління </t>
  </si>
  <si>
    <t>Голова Святошинської районної в місті Києві державної адміністрації</t>
  </si>
  <si>
    <t>ЗАТВЕРДЖЕНО</t>
  </si>
  <si>
    <t>Штатний розпис на 2021 рік</t>
  </si>
  <si>
    <t xml:space="preserve">  </t>
  </si>
  <si>
    <t>Сергій ПАВЛОВСЬКИЙ</t>
  </si>
  <si>
    <t>Юлія ШПАК</t>
  </si>
  <si>
    <t>___________________20___р.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</si>
</sst>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8"/>
      <color indexed="24"/>
      <name val="Arial"/>
      <family val="2"/>
    </font>
    <font>
      <b/>
      <i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Continuous" vertical="top"/>
    </xf>
    <xf numFmtId="0" fontId="4" fillId="0" borderId="2" xfId="0" applyNumberFormat="1" applyFont="1" applyBorder="1" applyAlignment="1">
      <alignment horizontal="centerContinuous" vertical="top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left" wrapText="1"/>
    </xf>
    <xf numFmtId="4" fontId="7" fillId="0" borderId="3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 wrapText="1"/>
    </xf>
    <xf numFmtId="2" fontId="7" fillId="0" borderId="3" xfId="0" applyNumberFormat="1" applyFont="1" applyBorder="1" applyAlignment="1">
      <alignment horizontal="right" wrapText="1"/>
    </xf>
    <xf numFmtId="4" fontId="7" fillId="0" borderId="3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/>
    </xf>
    <xf numFmtId="0" fontId="7" fillId="0" borderId="3" xfId="0" applyNumberFormat="1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0" fontId="6" fillId="0" borderId="0" xfId="0" applyFont="1"/>
    <xf numFmtId="0" fontId="8" fillId="0" borderId="0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wrapText="1"/>
    </xf>
    <xf numFmtId="0" fontId="12" fillId="2" borderId="0" xfId="0" applyFont="1" applyFill="1"/>
    <xf numFmtId="0" fontId="13" fillId="0" borderId="0" xfId="0" applyFont="1"/>
    <xf numFmtId="0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7" fillId="0" borderId="3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right" wrapText="1"/>
    </xf>
    <xf numFmtId="0" fontId="7" fillId="0" borderId="3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CCC085"/>
      <rgbColor rgb="00F4ECC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50"/>
  <sheetViews>
    <sheetView tabSelected="1" workbookViewId="0">
      <selection activeCell="K29" sqref="K29"/>
    </sheetView>
  </sheetViews>
  <sheetFormatPr defaultColWidth="10.6640625" defaultRowHeight="11.25" outlineLevelRow="1" x14ac:dyDescent="0.2"/>
  <cols>
    <col min="1" max="1" width="5.6640625" style="1" customWidth="1"/>
    <col min="2" max="2" width="58.5" style="1" customWidth="1"/>
    <col min="3" max="3" width="13.83203125" style="1" customWidth="1"/>
    <col min="4" max="4" width="13.33203125" style="1" customWidth="1"/>
    <col min="5" max="5" width="17.1640625" style="1" customWidth="1"/>
    <col min="6" max="6" width="5" style="1" customWidth="1"/>
    <col min="7" max="10" width="10.33203125" style="1" customWidth="1"/>
  </cols>
  <sheetData>
    <row r="1" spans="1:10" ht="12" customHeight="1" x14ac:dyDescent="0.2">
      <c r="A1"/>
      <c r="B1"/>
      <c r="C1"/>
      <c r="D1"/>
      <c r="E1"/>
      <c r="F1"/>
      <c r="G1"/>
      <c r="H1"/>
      <c r="I1"/>
      <c r="J1"/>
    </row>
    <row r="2" spans="1:10" ht="15.75" customHeight="1" x14ac:dyDescent="0.25">
      <c r="A2"/>
      <c r="B2"/>
      <c r="C2"/>
      <c r="D2"/>
      <c r="E2"/>
      <c r="F2" s="26" t="s">
        <v>31</v>
      </c>
      <c r="G2" s="27"/>
      <c r="H2" s="27"/>
      <c r="I2" s="2"/>
      <c r="J2"/>
    </row>
    <row r="3" spans="1:10" ht="27" customHeight="1" x14ac:dyDescent="0.2">
      <c r="A3"/>
      <c r="B3"/>
      <c r="C3"/>
      <c r="D3"/>
      <c r="E3"/>
      <c r="F3" s="31" t="s">
        <v>30</v>
      </c>
      <c r="G3" s="31"/>
      <c r="H3" s="31"/>
      <c r="I3" s="31"/>
      <c r="J3" s="31"/>
    </row>
    <row r="4" spans="1:10" s="1" customFormat="1" ht="0.95" hidden="1" customHeight="1" x14ac:dyDescent="0.2">
      <c r="H4" s="32" t="s">
        <v>0</v>
      </c>
      <c r="I4" s="32"/>
      <c r="J4" s="32"/>
    </row>
    <row r="5" spans="1:10" ht="12.75" customHeight="1" x14ac:dyDescent="0.2">
      <c r="A5"/>
      <c r="B5"/>
      <c r="C5"/>
      <c r="D5"/>
      <c r="E5"/>
      <c r="F5"/>
      <c r="G5"/>
      <c r="H5"/>
      <c r="I5"/>
      <c r="J5"/>
    </row>
    <row r="6" spans="1:10" ht="14.25" customHeight="1" x14ac:dyDescent="0.25">
      <c r="A6"/>
      <c r="B6"/>
      <c r="C6"/>
      <c r="D6"/>
      <c r="E6"/>
      <c r="F6" s="33" t="s">
        <v>34</v>
      </c>
      <c r="G6" s="33"/>
      <c r="H6" s="33"/>
      <c r="I6" s="33"/>
      <c r="J6" s="33"/>
    </row>
    <row r="7" spans="1:10" ht="12.75" customHeight="1" x14ac:dyDescent="0.2">
      <c r="A7"/>
      <c r="B7"/>
      <c r="C7"/>
      <c r="D7"/>
      <c r="E7"/>
      <c r="F7"/>
      <c r="G7" s="28" t="s">
        <v>1</v>
      </c>
      <c r="H7"/>
      <c r="I7" s="4" t="s">
        <v>33</v>
      </c>
      <c r="J7" s="3"/>
    </row>
    <row r="8" spans="1:10" ht="12" customHeight="1" x14ac:dyDescent="0.2">
      <c r="A8"/>
      <c r="B8"/>
      <c r="C8"/>
      <c r="D8"/>
      <c r="E8"/>
      <c r="F8"/>
      <c r="G8"/>
      <c r="H8"/>
      <c r="I8"/>
      <c r="J8" s="5" t="s">
        <v>2</v>
      </c>
    </row>
    <row r="9" spans="1:10" ht="12" customHeight="1" x14ac:dyDescent="0.2">
      <c r="A9"/>
      <c r="B9"/>
      <c r="C9"/>
      <c r="D9"/>
      <c r="E9"/>
      <c r="F9" s="6" t="s">
        <v>36</v>
      </c>
      <c r="G9"/>
      <c r="H9"/>
      <c r="I9"/>
      <c r="J9"/>
    </row>
    <row r="10" spans="1:10" ht="12" customHeight="1" x14ac:dyDescent="0.2">
      <c r="A10"/>
      <c r="B10"/>
      <c r="C10"/>
      <c r="D10"/>
      <c r="E10"/>
      <c r="F10" s="6"/>
      <c r="G10"/>
      <c r="H10"/>
      <c r="I10"/>
      <c r="J10"/>
    </row>
    <row r="11" spans="1:10" ht="11.25" customHeight="1" x14ac:dyDescent="0.2">
      <c r="A11"/>
      <c r="B11"/>
      <c r="C11"/>
      <c r="D11"/>
      <c r="E11"/>
      <c r="F11"/>
      <c r="G11"/>
      <c r="H11"/>
      <c r="I11"/>
      <c r="J11"/>
    </row>
    <row r="12" spans="1:10" ht="15.75" customHeight="1" x14ac:dyDescent="0.25">
      <c r="A12" s="34" t="s">
        <v>32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.75" customHeight="1" x14ac:dyDescent="0.2">
      <c r="A13" s="30" t="s">
        <v>3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30.6" customHeight="1" x14ac:dyDescent="0.2">
      <c r="A15" s="39" t="s">
        <v>4</v>
      </c>
      <c r="B15" s="39"/>
      <c r="C15" s="40" t="s">
        <v>5</v>
      </c>
      <c r="D15" s="40" t="s">
        <v>6</v>
      </c>
      <c r="E15" s="40" t="s">
        <v>7</v>
      </c>
      <c r="F15"/>
      <c r="G15"/>
      <c r="H15"/>
      <c r="I15"/>
      <c r="J15"/>
    </row>
    <row r="16" spans="1:10" ht="54.75" customHeight="1" x14ac:dyDescent="0.2">
      <c r="A16" s="13" t="s">
        <v>8</v>
      </c>
      <c r="B16" s="13" t="s">
        <v>9</v>
      </c>
      <c r="C16" s="40"/>
      <c r="D16" s="40"/>
      <c r="E16" s="40"/>
      <c r="F16"/>
      <c r="G16"/>
      <c r="H16"/>
      <c r="I16"/>
      <c r="J16"/>
    </row>
    <row r="17" spans="1:10" ht="15.75" customHeight="1" x14ac:dyDescent="0.2">
      <c r="A17" s="38" t="s">
        <v>10</v>
      </c>
      <c r="B17" s="38"/>
      <c r="C17" s="14">
        <v>1</v>
      </c>
      <c r="D17" s="15"/>
      <c r="E17" s="16">
        <f>E18</f>
        <v>8150</v>
      </c>
      <c r="F17"/>
      <c r="G17"/>
      <c r="H17"/>
      <c r="I17"/>
      <c r="J17"/>
    </row>
    <row r="18" spans="1:10" ht="15.75" customHeight="1" outlineLevel="1" x14ac:dyDescent="0.2">
      <c r="A18" s="17">
        <v>1</v>
      </c>
      <c r="B18" s="15" t="s">
        <v>11</v>
      </c>
      <c r="C18" s="18">
        <v>1</v>
      </c>
      <c r="D18" s="19">
        <v>8150</v>
      </c>
      <c r="E18" s="19">
        <f>D18</f>
        <v>8150</v>
      </c>
      <c r="F18"/>
      <c r="G18"/>
      <c r="H18"/>
      <c r="I18"/>
      <c r="J18"/>
    </row>
    <row r="19" spans="1:10" ht="15.75" customHeight="1" x14ac:dyDescent="0.2">
      <c r="A19" s="20"/>
      <c r="B19" s="21" t="s">
        <v>25</v>
      </c>
      <c r="C19" s="22">
        <v>2</v>
      </c>
      <c r="D19" s="15"/>
      <c r="E19" s="16">
        <f>E20+E21</f>
        <v>11250</v>
      </c>
      <c r="F19"/>
      <c r="G19"/>
      <c r="H19"/>
      <c r="I19"/>
      <c r="J19"/>
    </row>
    <row r="20" spans="1:10" ht="15.75" customHeight="1" outlineLevel="1" x14ac:dyDescent="0.2">
      <c r="A20" s="17">
        <v>2</v>
      </c>
      <c r="B20" s="15" t="s">
        <v>26</v>
      </c>
      <c r="C20" s="18">
        <v>1</v>
      </c>
      <c r="D20" s="19">
        <v>5950</v>
      </c>
      <c r="E20" s="19">
        <f>D20</f>
        <v>5950</v>
      </c>
      <c r="F20"/>
      <c r="G20"/>
      <c r="H20"/>
      <c r="I20"/>
      <c r="J20"/>
    </row>
    <row r="21" spans="1:10" ht="15.75" customHeight="1" outlineLevel="1" x14ac:dyDescent="0.2">
      <c r="A21" s="17">
        <v>3</v>
      </c>
      <c r="B21" s="15" t="s">
        <v>14</v>
      </c>
      <c r="C21" s="18">
        <v>1</v>
      </c>
      <c r="D21" s="19">
        <v>5300</v>
      </c>
      <c r="E21" s="19">
        <f>D21</f>
        <v>5300</v>
      </c>
      <c r="F21"/>
      <c r="G21"/>
      <c r="H21"/>
      <c r="I21"/>
      <c r="J21"/>
    </row>
    <row r="22" spans="1:10" ht="15.75" customHeight="1" x14ac:dyDescent="0.2">
      <c r="A22" s="38" t="s">
        <v>15</v>
      </c>
      <c r="B22" s="38"/>
      <c r="C22" s="14">
        <v>30</v>
      </c>
      <c r="D22" s="15"/>
      <c r="E22" s="16">
        <f>E23+E24+E25</f>
        <v>166550</v>
      </c>
      <c r="F22"/>
      <c r="G22"/>
      <c r="H22"/>
      <c r="I22"/>
      <c r="J22"/>
    </row>
    <row r="23" spans="1:10" ht="15.75" customHeight="1" outlineLevel="1" x14ac:dyDescent="0.2">
      <c r="A23" s="17">
        <v>4</v>
      </c>
      <c r="B23" s="15" t="s">
        <v>16</v>
      </c>
      <c r="C23" s="18">
        <v>1</v>
      </c>
      <c r="D23" s="19">
        <v>6600</v>
      </c>
      <c r="E23" s="19">
        <f>D23</f>
        <v>6600</v>
      </c>
      <c r="F23"/>
      <c r="G23"/>
      <c r="H23"/>
      <c r="I23"/>
      <c r="J23"/>
    </row>
    <row r="24" spans="1:10" ht="15.75" customHeight="1" outlineLevel="1" x14ac:dyDescent="0.2">
      <c r="A24" s="17">
        <v>5</v>
      </c>
      <c r="B24" s="15" t="s">
        <v>18</v>
      </c>
      <c r="C24" s="18">
        <v>1</v>
      </c>
      <c r="D24" s="19">
        <v>5950</v>
      </c>
      <c r="E24" s="19">
        <f>D24</f>
        <v>5950</v>
      </c>
      <c r="F24"/>
      <c r="G24"/>
      <c r="H24"/>
      <c r="I24"/>
      <c r="J24"/>
    </row>
    <row r="25" spans="1:10" ht="15.75" customHeight="1" outlineLevel="1" x14ac:dyDescent="0.2">
      <c r="A25" s="17">
        <v>6</v>
      </c>
      <c r="B25" s="15" t="s">
        <v>17</v>
      </c>
      <c r="C25" s="18">
        <v>28</v>
      </c>
      <c r="D25" s="19">
        <v>5500</v>
      </c>
      <c r="E25" s="19">
        <f>D25*28</f>
        <v>154000</v>
      </c>
      <c r="F25"/>
      <c r="G25"/>
      <c r="H25"/>
      <c r="I25"/>
      <c r="J25"/>
    </row>
    <row r="26" spans="1:10" ht="15.75" customHeight="1" x14ac:dyDescent="0.2">
      <c r="A26" s="38" t="s">
        <v>19</v>
      </c>
      <c r="B26" s="38"/>
      <c r="C26" s="14">
        <v>4</v>
      </c>
      <c r="D26" s="15"/>
      <c r="E26" s="16">
        <f>E27+E28</f>
        <v>22450</v>
      </c>
      <c r="F26"/>
      <c r="G26"/>
      <c r="H26"/>
      <c r="I26"/>
      <c r="J26"/>
    </row>
    <row r="27" spans="1:10" ht="15.75" customHeight="1" outlineLevel="1" x14ac:dyDescent="0.2">
      <c r="A27" s="17">
        <v>7</v>
      </c>
      <c r="B27" s="15" t="s">
        <v>20</v>
      </c>
      <c r="C27" s="18">
        <v>1</v>
      </c>
      <c r="D27" s="19">
        <v>5950</v>
      </c>
      <c r="E27" s="19">
        <f>D27</f>
        <v>5950</v>
      </c>
      <c r="F27"/>
      <c r="G27"/>
      <c r="H27"/>
      <c r="I27"/>
      <c r="J27"/>
    </row>
    <row r="28" spans="1:10" ht="15.75" customHeight="1" outlineLevel="1" x14ac:dyDescent="0.2">
      <c r="A28" s="17">
        <v>8</v>
      </c>
      <c r="B28" s="15" t="s">
        <v>17</v>
      </c>
      <c r="C28" s="18">
        <v>3</v>
      </c>
      <c r="D28" s="19">
        <v>5500</v>
      </c>
      <c r="E28" s="19">
        <f>D28*3</f>
        <v>16500</v>
      </c>
      <c r="F28"/>
      <c r="G28"/>
      <c r="H28"/>
      <c r="I28"/>
      <c r="J28"/>
    </row>
    <row r="29" spans="1:10" ht="15.75" customHeight="1" x14ac:dyDescent="0.2">
      <c r="A29" s="38" t="s">
        <v>21</v>
      </c>
      <c r="B29" s="38"/>
      <c r="C29" s="14">
        <v>4</v>
      </c>
      <c r="D29" s="15"/>
      <c r="E29" s="16">
        <f>E30+E31+E33+E32</f>
        <v>22700</v>
      </c>
      <c r="F29"/>
      <c r="G29"/>
      <c r="H29"/>
      <c r="I29"/>
      <c r="J29"/>
    </row>
    <row r="30" spans="1:10" ht="15.75" customHeight="1" outlineLevel="1" x14ac:dyDescent="0.2">
      <c r="A30" s="17">
        <v>9</v>
      </c>
      <c r="B30" s="15" t="s">
        <v>16</v>
      </c>
      <c r="C30" s="18">
        <v>1</v>
      </c>
      <c r="D30" s="19">
        <v>6600</v>
      </c>
      <c r="E30" s="19">
        <f>D30</f>
        <v>6600</v>
      </c>
      <c r="F30"/>
      <c r="G30"/>
      <c r="H30"/>
      <c r="I30"/>
      <c r="J30"/>
    </row>
    <row r="31" spans="1:10" ht="15.75" customHeight="1" outlineLevel="1" x14ac:dyDescent="0.2">
      <c r="A31" s="17">
        <v>10</v>
      </c>
      <c r="B31" s="15" t="s">
        <v>17</v>
      </c>
      <c r="C31" s="18">
        <v>1</v>
      </c>
      <c r="D31" s="19">
        <v>5500</v>
      </c>
      <c r="E31" s="19">
        <f>D31*1</f>
        <v>5500</v>
      </c>
      <c r="F31"/>
      <c r="G31"/>
      <c r="H31"/>
      <c r="I31"/>
      <c r="J31"/>
    </row>
    <row r="32" spans="1:10" ht="15.75" customHeight="1" outlineLevel="1" x14ac:dyDescent="0.2">
      <c r="A32" s="17">
        <v>11</v>
      </c>
      <c r="B32" s="25" t="s">
        <v>14</v>
      </c>
      <c r="C32" s="18">
        <v>1</v>
      </c>
      <c r="D32" s="19">
        <v>5300</v>
      </c>
      <c r="E32" s="19">
        <f>D32*1</f>
        <v>5300</v>
      </c>
      <c r="F32"/>
      <c r="G32"/>
      <c r="H32"/>
      <c r="I32"/>
      <c r="J32"/>
    </row>
    <row r="33" spans="1:10" ht="15.75" customHeight="1" outlineLevel="1" x14ac:dyDescent="0.2">
      <c r="A33" s="17">
        <v>12</v>
      </c>
      <c r="B33" s="15" t="s">
        <v>22</v>
      </c>
      <c r="C33" s="18">
        <v>1</v>
      </c>
      <c r="D33" s="19">
        <v>5300</v>
      </c>
      <c r="E33" s="19">
        <f>D33</f>
        <v>5300</v>
      </c>
      <c r="F33"/>
      <c r="G33"/>
      <c r="H33"/>
      <c r="I33"/>
      <c r="J33"/>
    </row>
    <row r="34" spans="1:10" ht="15.75" customHeight="1" x14ac:dyDescent="0.2">
      <c r="A34" s="38" t="s">
        <v>23</v>
      </c>
      <c r="B34" s="38"/>
      <c r="C34" s="14">
        <v>6</v>
      </c>
      <c r="D34" s="15"/>
      <c r="E34" s="16">
        <f>E35+E36+E37</f>
        <v>34050</v>
      </c>
      <c r="F34"/>
      <c r="G34"/>
      <c r="H34"/>
      <c r="I34"/>
      <c r="J34"/>
    </row>
    <row r="35" spans="1:10" ht="15.75" customHeight="1" outlineLevel="1" x14ac:dyDescent="0.2">
      <c r="A35" s="17">
        <v>13</v>
      </c>
      <c r="B35" s="15" t="s">
        <v>24</v>
      </c>
      <c r="C35" s="18">
        <v>1</v>
      </c>
      <c r="D35" s="19">
        <v>6100</v>
      </c>
      <c r="E35" s="19">
        <f>D35</f>
        <v>6100</v>
      </c>
      <c r="F35"/>
      <c r="G35"/>
      <c r="H35"/>
      <c r="I35"/>
      <c r="J35"/>
    </row>
    <row r="36" spans="1:10" ht="15.75" customHeight="1" outlineLevel="1" x14ac:dyDescent="0.2">
      <c r="A36" s="17">
        <v>14</v>
      </c>
      <c r="B36" s="15" t="s">
        <v>18</v>
      </c>
      <c r="C36" s="18">
        <v>1</v>
      </c>
      <c r="D36" s="19">
        <v>5950</v>
      </c>
      <c r="E36" s="19">
        <f>D36</f>
        <v>5950</v>
      </c>
      <c r="F36"/>
      <c r="G36"/>
      <c r="H36"/>
      <c r="I36"/>
      <c r="J36"/>
    </row>
    <row r="37" spans="1:10" ht="15.75" customHeight="1" outlineLevel="1" x14ac:dyDescent="0.2">
      <c r="A37" s="17">
        <v>15</v>
      </c>
      <c r="B37" s="15" t="s">
        <v>17</v>
      </c>
      <c r="C37" s="18">
        <v>4</v>
      </c>
      <c r="D37" s="19">
        <v>5500</v>
      </c>
      <c r="E37" s="19">
        <f>D37*4</f>
        <v>22000</v>
      </c>
      <c r="F37"/>
      <c r="G37"/>
      <c r="H37"/>
      <c r="I37"/>
      <c r="J37"/>
    </row>
    <row r="38" spans="1:10" ht="15.75" customHeight="1" x14ac:dyDescent="0.2">
      <c r="A38" s="20"/>
      <c r="B38" s="21" t="s">
        <v>12</v>
      </c>
      <c r="C38" s="22">
        <v>3</v>
      </c>
      <c r="D38" s="15"/>
      <c r="E38" s="16">
        <f>E39+E40</f>
        <v>16700</v>
      </c>
      <c r="F38"/>
      <c r="G38"/>
      <c r="H38"/>
      <c r="I38"/>
      <c r="J38"/>
    </row>
    <row r="39" spans="1:10" ht="15.75" customHeight="1" outlineLevel="1" x14ac:dyDescent="0.2">
      <c r="A39" s="17">
        <v>16</v>
      </c>
      <c r="B39" s="15" t="s">
        <v>13</v>
      </c>
      <c r="C39" s="18">
        <v>1</v>
      </c>
      <c r="D39" s="19">
        <v>6100</v>
      </c>
      <c r="E39" s="19">
        <f>D39</f>
        <v>6100</v>
      </c>
      <c r="F39"/>
      <c r="G39"/>
      <c r="H39"/>
      <c r="I39"/>
      <c r="J39"/>
    </row>
    <row r="40" spans="1:10" ht="15.75" customHeight="1" outlineLevel="1" x14ac:dyDescent="0.2">
      <c r="A40" s="17">
        <v>17</v>
      </c>
      <c r="B40" s="15" t="s">
        <v>14</v>
      </c>
      <c r="C40" s="18">
        <v>2</v>
      </c>
      <c r="D40" s="19">
        <v>5300</v>
      </c>
      <c r="E40" s="19">
        <f>D40*2</f>
        <v>10600</v>
      </c>
      <c r="F40"/>
      <c r="G40"/>
      <c r="H40"/>
      <c r="I40"/>
      <c r="J40"/>
    </row>
    <row r="41" spans="1:10" ht="15.75" customHeight="1" x14ac:dyDescent="0.2">
      <c r="A41" s="35" t="s">
        <v>27</v>
      </c>
      <c r="B41" s="35"/>
      <c r="C41" s="14">
        <v>50</v>
      </c>
      <c r="D41" s="15"/>
      <c r="E41" s="16">
        <f>E17+E19+E22+E26+E29+E34+E38</f>
        <v>281850</v>
      </c>
      <c r="F41"/>
      <c r="G41"/>
      <c r="H41"/>
      <c r="I41"/>
      <c r="J41"/>
    </row>
    <row r="42" spans="1:10" ht="11.25" customHeight="1" x14ac:dyDescent="0.2">
      <c r="A42"/>
      <c r="B42" s="24"/>
      <c r="C42" s="24"/>
      <c r="D42"/>
      <c r="E42" s="11"/>
      <c r="F42"/>
      <c r="G42"/>
      <c r="H42"/>
      <c r="I42"/>
      <c r="J42"/>
    </row>
    <row r="43" spans="1:10" ht="11.25" customHeight="1" x14ac:dyDescent="0.2">
      <c r="A43"/>
      <c r="B43" s="24"/>
      <c r="C43" s="24"/>
      <c r="D43"/>
      <c r="E43" s="11"/>
      <c r="F43"/>
      <c r="G43"/>
      <c r="H43"/>
      <c r="I43"/>
      <c r="J43"/>
    </row>
    <row r="44" spans="1:10" ht="11.25" customHeight="1" x14ac:dyDescent="0.2">
      <c r="A44"/>
      <c r="B44" s="24"/>
      <c r="C44" s="24"/>
      <c r="D44"/>
      <c r="E44" s="11"/>
      <c r="F44"/>
      <c r="G44"/>
      <c r="H44"/>
      <c r="I44"/>
      <c r="J44"/>
    </row>
    <row r="45" spans="1:10" ht="11.25" customHeight="1" x14ac:dyDescent="0.2">
      <c r="A45"/>
      <c r="B45" s="24"/>
      <c r="C45" s="24"/>
      <c r="D45"/>
      <c r="E45" s="11"/>
      <c r="F45"/>
      <c r="G45"/>
      <c r="H45"/>
      <c r="I45"/>
      <c r="J45"/>
    </row>
    <row r="46" spans="1:10" ht="11.25" customHeight="1" x14ac:dyDescent="0.2">
      <c r="A46"/>
      <c r="B46" s="24"/>
      <c r="C46" s="24"/>
      <c r="D46"/>
      <c r="E46" s="11"/>
      <c r="F46"/>
      <c r="G46"/>
      <c r="H46"/>
      <c r="I46"/>
      <c r="J46"/>
    </row>
    <row r="47" spans="1:10" s="1" customFormat="1" ht="11.25" customHeight="1" x14ac:dyDescent="0.2">
      <c r="E47" s="10"/>
    </row>
    <row r="48" spans="1:10" ht="12.75" customHeight="1" x14ac:dyDescent="0.2">
      <c r="A48"/>
      <c r="B48" s="36" t="s">
        <v>29</v>
      </c>
      <c r="C48" s="36"/>
      <c r="D48" s="36"/>
      <c r="E48" s="36"/>
      <c r="F48" s="23"/>
      <c r="G48" s="23"/>
      <c r="H48" s="37" t="s">
        <v>35</v>
      </c>
      <c r="I48" s="37"/>
      <c r="J48" s="37"/>
    </row>
    <row r="49" spans="6:10" s="1" customFormat="1" ht="11.25" customHeight="1" x14ac:dyDescent="0.2">
      <c r="F49" s="29" t="s">
        <v>28</v>
      </c>
      <c r="G49" s="7"/>
      <c r="H49" s="7"/>
      <c r="I49" s="7"/>
      <c r="J49" s="8"/>
    </row>
    <row r="50" spans="6:10" s="9" customFormat="1" ht="11.25" customHeight="1" x14ac:dyDescent="0.15"/>
  </sheetData>
  <mergeCells count="17">
    <mergeCell ref="A41:B41"/>
    <mergeCell ref="B48:E48"/>
    <mergeCell ref="H48:J48"/>
    <mergeCell ref="A22:B22"/>
    <mergeCell ref="A26:B26"/>
    <mergeCell ref="A29:B29"/>
    <mergeCell ref="A34:B34"/>
    <mergeCell ref="A15:B15"/>
    <mergeCell ref="C15:C16"/>
    <mergeCell ref="D15:D16"/>
    <mergeCell ref="E15:E16"/>
    <mergeCell ref="A17:B17"/>
    <mergeCell ref="A13:J13"/>
    <mergeCell ref="F3:J3"/>
    <mergeCell ref="H4:J4"/>
    <mergeCell ref="F6:J6"/>
    <mergeCell ref="A12:J12"/>
  </mergeCells>
  <pageMargins left="0.59055118110236227" right="0.39370078740157483" top="0.39370078740157483" bottom="0.39370078740157483" header="0.39370078740157483" footer="0.39370078740157483"/>
  <pageSetup paperSize="9" scale="75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Скорик Світлана Олександрівна</dc:creator>
  <cp:lastModifiedBy>Admin</cp:lastModifiedBy>
  <cp:revision>1</cp:revision>
  <cp:lastPrinted>2021-01-15T08:45:05Z</cp:lastPrinted>
  <dcterms:created xsi:type="dcterms:W3CDTF">2019-02-20T08:14:15Z</dcterms:created>
  <dcterms:modified xsi:type="dcterms:W3CDTF">2021-03-02T07:29:44Z</dcterms:modified>
</cp:coreProperties>
</file>