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ialogsheets/sheet1.xml" ContentType="application/vnd.openxmlformats-officedocument.spreadsheetml.dialog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/>
  <bookViews>
    <workbookView xWindow="120" yWindow="1440" windowWidth="11700" windowHeight="4650" tabRatio="835"/>
  </bookViews>
  <sheets>
    <sheet name="Титульний" sheetId="18" r:id="rId1"/>
    <sheet name="Таблиця 1" sheetId="1" r:id="rId2"/>
    <sheet name="Таб 1" sheetId="38" r:id="rId3"/>
    <sheet name="Таб 2-3" sheetId="3" r:id="rId4"/>
    <sheet name="Таб 4-6" sheetId="17" r:id="rId5"/>
    <sheet name="Таб 7-9" sheetId="7" r:id="rId6"/>
    <sheet name="Таб 10-11" sheetId="37" r:id="rId7"/>
    <sheet name="Довідки" sheetId="12" state="hidden" r:id="rId8"/>
    <sheet name="Довідки1" sheetId="23" state="hidden" r:id="rId9"/>
    <sheet name="Довідки2" sheetId="41" state="hidden" r:id="rId10"/>
    <sheet name="Довідки3" sheetId="36" state="hidden" r:id="rId11"/>
    <sheet name="Dov" sheetId="9" state="hidden" r:id="rId12"/>
  </sheets>
  <functionGroups builtInGroupCount="17"/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EndSeller" localSheetId="11">[1]!EndSeller</definedName>
    <definedName name="EndSeller" localSheetId="8">[1]!EndSeller</definedName>
    <definedName name="EndSeller" localSheetId="9">[1]!EndSeller</definedName>
    <definedName name="EndSeller" localSheetId="10">[1]!EndSeller</definedName>
    <definedName name="EndSeller" localSheetId="6">[2]!EndSeller</definedName>
    <definedName name="EndSeller" localSheetId="0">[1]!EndSeller</definedName>
    <definedName name="EndSeller">[3]!EndSeller</definedName>
    <definedName name="FindIt" localSheetId="11">[1]!FindIt</definedName>
    <definedName name="FindIt" localSheetId="8">[1]!FindIt</definedName>
    <definedName name="FindIt" localSheetId="9">[1]!FindIt</definedName>
    <definedName name="FindIt" localSheetId="10">[1]!FindIt</definedName>
    <definedName name="FindIt" localSheetId="6">[2]!FindIt</definedName>
    <definedName name="FindIt" localSheetId="0">[1]!FindIt</definedName>
    <definedName name="FindIt">[3]!FindIt</definedName>
    <definedName name="FuncRange" localSheetId="8" function="1" xlm="1">#REF!</definedName>
    <definedName name="FuncRange" localSheetId="9" function="1" xlm="1">#REF!</definedName>
    <definedName name="FuncRange" localSheetId="10" function="1" xlm="1">#REF!</definedName>
    <definedName name="FuncRange" localSheetId="6" function="1" xlm="1">#REF!</definedName>
    <definedName name="FuncRange" function="1" xlm="1">#REF!</definedName>
    <definedName name="New" localSheetId="9">[3]!RegisterReceipt</definedName>
    <definedName name="New" localSheetId="6">[2]!RegisterReceipt</definedName>
    <definedName name="New">[3]!RegisterReceipt</definedName>
    <definedName name="RegisterReceipt" localSheetId="11">[1]!RegisterReceipt</definedName>
    <definedName name="RegisterReceipt" localSheetId="8">[1]!RegisterReceipt</definedName>
    <definedName name="RegisterReceipt" localSheetId="9">[1]!RegisterReceipt</definedName>
    <definedName name="RegisterReceipt" localSheetId="10">[1]!RegisterReceipt</definedName>
    <definedName name="RegisterReceipt" localSheetId="6">[2]!RegisterReceipt</definedName>
    <definedName name="RegisterReceipt" localSheetId="0">[1]!RegisterReceipt</definedName>
    <definedName name="RegisterReceipt">[3]!RegisterReceipt</definedName>
    <definedName name="Search" localSheetId="11">[4]!Search</definedName>
    <definedName name="Search" localSheetId="8">[4]!Search</definedName>
    <definedName name="Search" localSheetId="9">[4]!Search</definedName>
    <definedName name="Search" localSheetId="10">[4]!Search</definedName>
    <definedName name="Search" localSheetId="6">[5]!Search</definedName>
    <definedName name="Search" localSheetId="0">[4]!Search</definedName>
    <definedName name="Search">[6]!Search</definedName>
    <definedName name="SortRange" localSheetId="8" function="1" xlm="1">#REF!</definedName>
    <definedName name="SortRange" localSheetId="9" function="1" xlm="1">#REF!</definedName>
    <definedName name="SortRange" localSheetId="10" function="1" xlm="1">#REF!</definedName>
    <definedName name="SortRange" localSheetId="6" function="1" xlm="1">#REF!</definedName>
    <definedName name="SortRange" function="1" xlm="1">#REF!</definedName>
    <definedName name="SortRUSAsc" localSheetId="11">[4]!SortRUSAsc</definedName>
    <definedName name="SortRUSAsc" localSheetId="8">[4]!SortRUSAsc</definedName>
    <definedName name="SortRUSAsc" localSheetId="9">[4]!SortRUSAsc</definedName>
    <definedName name="SortRUSAsc" localSheetId="10">[4]!SortRUSAsc</definedName>
    <definedName name="SortRUSAsc" localSheetId="6">[5]!SortRUSAsc</definedName>
    <definedName name="SortRUSAsc" localSheetId="0">[4]!SortRUSAsc</definedName>
    <definedName name="SortRUSAsc">[6]!SortRUSAsc</definedName>
    <definedName name="SortRUSDesc" localSheetId="11">[4]!SortRUSDesc</definedName>
    <definedName name="SortRUSDesc" localSheetId="8">[4]!SortRUSDesc</definedName>
    <definedName name="SortRUSDesc" localSheetId="9">[4]!SortRUSDesc</definedName>
    <definedName name="SortRUSDesc" localSheetId="10">[4]!SortRUSDesc</definedName>
    <definedName name="SortRUSDesc" localSheetId="6">[5]!SortRUSDesc</definedName>
    <definedName name="SortRUSDesc" localSheetId="0">[4]!SortRUSDesc</definedName>
    <definedName name="SortRUSDesc">[6]!SortRUSDesc</definedName>
    <definedName name="SortUSAAsc" localSheetId="11">[4]!SortUSAAsc</definedName>
    <definedName name="SortUSAAsc" localSheetId="8">[4]!SortUSAAsc</definedName>
    <definedName name="SortUSAAsc" localSheetId="9">[4]!SortUSAAsc</definedName>
    <definedName name="SortUSAAsc" localSheetId="10">[4]!SortUSAAsc</definedName>
    <definedName name="SortUSAAsc" localSheetId="6">[5]!SortUSAAsc</definedName>
    <definedName name="SortUSAAsc" localSheetId="0">[4]!SortUSAAsc</definedName>
    <definedName name="SortUSAAsc">[6]!SortUSAAsc</definedName>
    <definedName name="SortUSADesc" localSheetId="11">[4]!SortUSADesc</definedName>
    <definedName name="SortUSADesc" localSheetId="8">[4]!SortUSADesc</definedName>
    <definedName name="SortUSADesc" localSheetId="9">[4]!SortUSADesc</definedName>
    <definedName name="SortUSADesc" localSheetId="10">[4]!SortUSADesc</definedName>
    <definedName name="SortUSADesc" localSheetId="6">[5]!SortUSADesc</definedName>
    <definedName name="SortUSADesc" localSheetId="0">[4]!SortUSADesc</definedName>
    <definedName name="SortUSADesc">[6]!SortUSADesc</definedName>
    <definedName name="_xlnm.Print_Area" localSheetId="7">Довідки!$A$1:$T$1366</definedName>
    <definedName name="_xlnm.Print_Area" localSheetId="8">Довідки1!$A$1:$H$114</definedName>
    <definedName name="_xlnm.Print_Area" localSheetId="9">Довідки2!$A$1:$H$114</definedName>
    <definedName name="_xlnm.Print_Area" localSheetId="10">Довідки3!$A$1:$I$114</definedName>
    <definedName name="_xlnm.Print_Area" localSheetId="2">'Таб 1'!$A$1:$J$30</definedName>
    <definedName name="_xlnm.Print_Area" localSheetId="6">'Таб 10-11'!$A$1:$U$33</definedName>
    <definedName name="_xlnm.Print_Area" localSheetId="3">'Таб 2-3'!$A$1:$G$45</definedName>
    <definedName name="_xlnm.Print_Area" localSheetId="1">'Таблиця 1'!$A$2:$J$41</definedName>
    <definedName name="_xlnm.Print_Area" localSheetId="0">Титульний!$A$1:$G$23</definedName>
    <definedName name="Туц" localSheetId="9">[3]!EndSeller</definedName>
    <definedName name="Туц" localSheetId="6">[2]!EndSeller</definedName>
    <definedName name="Туц">[3]!EndSeller</definedName>
  </definedNames>
  <calcPr calcId="145621"/>
</workbook>
</file>

<file path=xl/calcChain.xml><?xml version="1.0" encoding="utf-8"?>
<calcChain xmlns="http://schemas.openxmlformats.org/spreadsheetml/2006/main">
  <c r="AD66" i="12" l="1"/>
  <c r="AC66" i="12"/>
  <c r="AD65" i="12"/>
  <c r="AC65" i="12"/>
  <c r="AD64" i="12"/>
  <c r="AC64" i="12"/>
  <c r="AD63" i="12"/>
  <c r="AC63" i="12"/>
  <c r="AD62" i="12"/>
  <c r="AC62" i="12"/>
  <c r="AD61" i="12"/>
  <c r="AC61" i="12"/>
  <c r="AD60" i="12"/>
  <c r="AC60" i="12"/>
  <c r="AD59" i="12"/>
  <c r="AC59" i="12"/>
  <c r="AD58" i="12"/>
  <c r="AC58" i="12"/>
  <c r="AD57" i="12"/>
  <c r="AC57" i="12"/>
  <c r="AD56" i="12"/>
  <c r="AC56" i="12"/>
  <c r="AD55" i="12"/>
  <c r="AC55" i="12"/>
  <c r="AD54" i="12"/>
  <c r="AC54" i="12"/>
  <c r="AD53" i="12"/>
  <c r="AC53" i="12"/>
  <c r="AD52" i="12"/>
  <c r="AC52" i="12"/>
  <c r="AD51" i="12"/>
  <c r="AC51" i="12"/>
  <c r="AD50" i="12"/>
  <c r="AC50" i="12"/>
  <c r="AD49" i="12"/>
  <c r="AC49" i="12"/>
  <c r="AD48" i="12"/>
  <c r="AC48" i="12"/>
  <c r="AD47" i="12"/>
  <c r="AC47" i="12"/>
  <c r="AD46" i="12"/>
  <c r="AC46" i="12"/>
  <c r="AD45" i="12"/>
  <c r="AC45" i="12"/>
  <c r="AD44" i="12"/>
  <c r="AC44" i="12"/>
  <c r="AD43" i="12"/>
  <c r="AC43" i="12"/>
  <c r="AD42" i="12"/>
  <c r="AC42" i="12"/>
  <c r="AD41" i="12"/>
  <c r="AC41" i="12"/>
  <c r="AD40" i="12"/>
  <c r="AC40" i="12"/>
  <c r="AD39" i="12"/>
  <c r="AC39" i="12"/>
  <c r="AD38" i="12"/>
  <c r="AC38" i="12"/>
  <c r="AD37" i="12"/>
  <c r="AC37" i="12"/>
  <c r="AD36" i="12"/>
  <c r="AC36" i="12"/>
  <c r="AD35" i="12"/>
  <c r="AC35" i="12"/>
  <c r="AD34" i="12"/>
  <c r="AC34" i="12"/>
  <c r="AD33" i="12"/>
  <c r="AC33" i="12"/>
  <c r="AD32" i="12"/>
  <c r="AC32" i="12"/>
  <c r="AD31" i="12"/>
  <c r="AC31" i="12"/>
  <c r="AD30" i="12"/>
  <c r="AC30" i="12"/>
  <c r="AD29" i="12"/>
  <c r="AC29" i="12"/>
  <c r="AD28" i="12"/>
  <c r="AC28" i="12"/>
  <c r="AD27" i="12"/>
  <c r="AC27" i="12"/>
  <c r="AD26" i="12"/>
  <c r="AC26" i="12"/>
  <c r="AD25" i="12"/>
  <c r="AC25" i="12"/>
  <c r="AD24" i="12"/>
  <c r="AC24" i="12"/>
  <c r="AD23" i="12"/>
  <c r="AC23" i="12"/>
  <c r="AD22" i="12"/>
  <c r="AC22" i="12"/>
  <c r="AD21" i="12"/>
  <c r="AC21" i="12"/>
  <c r="Y66" i="12"/>
  <c r="X66" i="12"/>
  <c r="Y65" i="12"/>
  <c r="X65" i="12"/>
  <c r="Y64" i="12"/>
  <c r="X64" i="12"/>
  <c r="Y63" i="12"/>
  <c r="X63" i="12"/>
  <c r="Y62" i="12"/>
  <c r="X62" i="12"/>
  <c r="Y61" i="12"/>
  <c r="X61" i="12"/>
  <c r="Y60" i="12"/>
  <c r="X60" i="12"/>
  <c r="Y59" i="12"/>
  <c r="X59" i="12"/>
  <c r="Y58" i="12"/>
  <c r="X58" i="12"/>
  <c r="Y57" i="12"/>
  <c r="X57" i="12"/>
  <c r="Y56" i="12"/>
  <c r="X56" i="12"/>
  <c r="Y55" i="12"/>
  <c r="X55" i="12"/>
  <c r="Y54" i="12"/>
  <c r="X54" i="12"/>
  <c r="Y53" i="12"/>
  <c r="X53" i="12"/>
  <c r="Y52" i="12"/>
  <c r="X52" i="12"/>
  <c r="Y51" i="12"/>
  <c r="X51" i="12"/>
  <c r="Y50" i="12"/>
  <c r="X50" i="12"/>
  <c r="Y49" i="12"/>
  <c r="X49" i="12"/>
  <c r="Y48" i="12"/>
  <c r="X48" i="12"/>
  <c r="Y47" i="12"/>
  <c r="X47" i="12"/>
  <c r="Y46" i="12"/>
  <c r="X46" i="12"/>
  <c r="Y45" i="12"/>
  <c r="X45" i="12"/>
  <c r="Y44" i="12"/>
  <c r="X44" i="12"/>
  <c r="Y43" i="12"/>
  <c r="X43" i="12"/>
  <c r="Y42" i="12"/>
  <c r="X42" i="12"/>
  <c r="Y41" i="12"/>
  <c r="X41" i="12"/>
  <c r="Y40" i="12"/>
  <c r="X40" i="12"/>
  <c r="Y39" i="12"/>
  <c r="X39" i="12"/>
  <c r="Y38" i="12"/>
  <c r="X38" i="12"/>
  <c r="Y37" i="12"/>
  <c r="X37" i="12"/>
  <c r="Y36" i="12"/>
  <c r="X36" i="12"/>
  <c r="Y35" i="12"/>
  <c r="X35" i="12"/>
  <c r="Y34" i="12"/>
  <c r="X34" i="12"/>
  <c r="Y33" i="12"/>
  <c r="X33" i="12"/>
  <c r="Y32" i="12"/>
  <c r="X32" i="12"/>
  <c r="Y31" i="12"/>
  <c r="X31" i="12"/>
  <c r="Y30" i="12"/>
  <c r="X30" i="12"/>
  <c r="Y29" i="12"/>
  <c r="X29" i="12"/>
  <c r="Y28" i="12"/>
  <c r="X28" i="12"/>
  <c r="Y27" i="12"/>
  <c r="X27" i="12"/>
  <c r="Y26" i="12"/>
  <c r="X26" i="12"/>
  <c r="Y25" i="12"/>
  <c r="X25" i="12"/>
  <c r="Y24" i="12"/>
  <c r="X24" i="12"/>
  <c r="Y23" i="12"/>
  <c r="X23" i="12"/>
  <c r="Y22" i="12"/>
  <c r="X22" i="12"/>
  <c r="Y21" i="12"/>
  <c r="X21" i="12"/>
  <c r="T66" i="12"/>
  <c r="S66" i="12"/>
  <c r="T65" i="12"/>
  <c r="S65" i="12"/>
  <c r="T64" i="12"/>
  <c r="S64" i="12"/>
  <c r="T63" i="12"/>
  <c r="S63" i="12"/>
  <c r="T62" i="12"/>
  <c r="S62" i="12"/>
  <c r="T61" i="12"/>
  <c r="S61" i="12"/>
  <c r="T60" i="12"/>
  <c r="S60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1" i="12"/>
  <c r="S51" i="12"/>
  <c r="T50" i="12"/>
  <c r="S50" i="12"/>
  <c r="T49" i="12"/>
  <c r="S49" i="12"/>
  <c r="T48" i="12"/>
  <c r="S48" i="12"/>
  <c r="T47" i="12"/>
  <c r="S47" i="12"/>
  <c r="T46" i="12"/>
  <c r="S46" i="12"/>
  <c r="T45" i="12"/>
  <c r="S45" i="12"/>
  <c r="T44" i="12"/>
  <c r="S44" i="12"/>
  <c r="T43" i="12"/>
  <c r="S43" i="12"/>
  <c r="T42" i="12"/>
  <c r="S42" i="12"/>
  <c r="T41" i="12"/>
  <c r="S41" i="12"/>
  <c r="T40" i="12"/>
  <c r="S40" i="12"/>
  <c r="T39" i="12"/>
  <c r="S39" i="12"/>
  <c r="T38" i="12"/>
  <c r="S38" i="12"/>
  <c r="T37" i="12"/>
  <c r="S37" i="12"/>
  <c r="T36" i="12"/>
  <c r="S36" i="12"/>
  <c r="T35" i="12"/>
  <c r="S35" i="12"/>
  <c r="T34" i="12"/>
  <c r="S34" i="12"/>
  <c r="T33" i="12"/>
  <c r="S33" i="12"/>
  <c r="T32" i="12"/>
  <c r="S32" i="12"/>
  <c r="T31" i="12"/>
  <c r="S31" i="12"/>
  <c r="T30" i="12"/>
  <c r="S30" i="12"/>
  <c r="T29" i="12"/>
  <c r="S29" i="12"/>
  <c r="T28" i="12"/>
  <c r="S28" i="12"/>
  <c r="T27" i="12"/>
  <c r="S27" i="12"/>
  <c r="T26" i="12"/>
  <c r="S26" i="12"/>
  <c r="T25" i="12"/>
  <c r="S25" i="12"/>
  <c r="T24" i="12"/>
  <c r="S24" i="12"/>
  <c r="T23" i="12"/>
  <c r="S23" i="12"/>
  <c r="T22" i="12"/>
  <c r="S22" i="12"/>
  <c r="T21" i="12"/>
  <c r="S21" i="12"/>
  <c r="O66" i="12"/>
  <c r="N66" i="12"/>
  <c r="O65" i="12"/>
  <c r="N65" i="12"/>
  <c r="O64" i="12"/>
  <c r="N64" i="12"/>
  <c r="O63" i="12"/>
  <c r="N63" i="12"/>
  <c r="O62" i="12"/>
  <c r="N62" i="12"/>
  <c r="O61" i="12"/>
  <c r="N61" i="12"/>
  <c r="O60" i="12"/>
  <c r="N60" i="12"/>
  <c r="O59" i="12"/>
  <c r="N59" i="12"/>
  <c r="O58" i="12"/>
  <c r="N58" i="12"/>
  <c r="O57" i="12"/>
  <c r="N57" i="12"/>
  <c r="O56" i="12"/>
  <c r="N56" i="12"/>
  <c r="O55" i="12"/>
  <c r="N55" i="12"/>
  <c r="O54" i="12"/>
  <c r="N54" i="12"/>
  <c r="O53" i="12"/>
  <c r="N53" i="12"/>
  <c r="O52" i="12"/>
  <c r="N52" i="12"/>
  <c r="O51" i="12"/>
  <c r="N51" i="12"/>
  <c r="O50" i="12"/>
  <c r="N50" i="12"/>
  <c r="O49" i="12"/>
  <c r="N49" i="12"/>
  <c r="O48" i="12"/>
  <c r="N48" i="12"/>
  <c r="O47" i="12"/>
  <c r="N47" i="12"/>
  <c r="O46" i="12"/>
  <c r="N46" i="12"/>
  <c r="O45" i="12"/>
  <c r="N45" i="12"/>
  <c r="O44" i="12"/>
  <c r="N44" i="12"/>
  <c r="O43" i="12"/>
  <c r="N43" i="12"/>
  <c r="O42" i="12"/>
  <c r="N42" i="12"/>
  <c r="O41" i="12"/>
  <c r="N41" i="12"/>
  <c r="O40" i="12"/>
  <c r="N40" i="12"/>
  <c r="O39" i="12"/>
  <c r="N39" i="12"/>
  <c r="O38" i="12"/>
  <c r="N38" i="12"/>
  <c r="O37" i="12"/>
  <c r="N37" i="12"/>
  <c r="O36" i="12"/>
  <c r="N36" i="12"/>
  <c r="O35" i="12"/>
  <c r="N35" i="12"/>
  <c r="O34" i="12"/>
  <c r="N34" i="12"/>
  <c r="O33" i="12"/>
  <c r="N33" i="12"/>
  <c r="O32" i="12"/>
  <c r="N32" i="12"/>
  <c r="O31" i="12"/>
  <c r="N31" i="12"/>
  <c r="O30" i="12"/>
  <c r="N30" i="12"/>
  <c r="O29" i="12"/>
  <c r="N29" i="12"/>
  <c r="O28" i="12"/>
  <c r="N28" i="12"/>
  <c r="O27" i="12"/>
  <c r="N27" i="12"/>
  <c r="O26" i="12"/>
  <c r="N26" i="12"/>
  <c r="O25" i="12"/>
  <c r="N25" i="12"/>
  <c r="O24" i="12"/>
  <c r="N24" i="12"/>
  <c r="O23" i="12"/>
  <c r="N23" i="12"/>
  <c r="O22" i="12"/>
  <c r="N22" i="12"/>
  <c r="O21" i="12"/>
  <c r="N21" i="12"/>
  <c r="J66" i="12"/>
  <c r="I66" i="12"/>
  <c r="J65" i="12"/>
  <c r="I65" i="12"/>
  <c r="J64" i="12"/>
  <c r="I64" i="12"/>
  <c r="J63" i="12"/>
  <c r="I63" i="12"/>
  <c r="J62" i="12"/>
  <c r="I62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8" i="12"/>
  <c r="I48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AB66" i="12"/>
  <c r="W66" i="12"/>
  <c r="AB65" i="12"/>
  <c r="W65" i="12"/>
  <c r="AB64" i="12"/>
  <c r="W64" i="12"/>
  <c r="AB63" i="12"/>
  <c r="W63" i="12"/>
  <c r="AB62" i="12"/>
  <c r="W62" i="12"/>
  <c r="AB61" i="12"/>
  <c r="W61" i="12"/>
  <c r="AB60" i="12"/>
  <c r="W60" i="12"/>
  <c r="AB59" i="12"/>
  <c r="W59" i="12"/>
  <c r="AB58" i="12"/>
  <c r="AB57" i="12"/>
  <c r="AB56" i="12"/>
  <c r="W56" i="12"/>
  <c r="AB55" i="12"/>
  <c r="W55" i="12"/>
  <c r="AB54" i="12"/>
  <c r="W54" i="12"/>
  <c r="AB53" i="12"/>
  <c r="W53" i="12"/>
  <c r="AB52" i="12"/>
  <c r="W52" i="12"/>
  <c r="AB51" i="12"/>
  <c r="W51" i="12"/>
  <c r="AB50" i="12"/>
  <c r="W50" i="12"/>
  <c r="AB48" i="12"/>
  <c r="W48" i="12"/>
  <c r="AB47" i="12"/>
  <c r="W47" i="12"/>
  <c r="AB46" i="12"/>
  <c r="W46" i="12"/>
  <c r="AB45" i="12"/>
  <c r="W45" i="12"/>
  <c r="AB44" i="12"/>
  <c r="W44" i="12"/>
  <c r="AB43" i="12"/>
  <c r="W43" i="12"/>
  <c r="AB42" i="12"/>
  <c r="W42" i="12"/>
  <c r="AB41" i="12"/>
  <c r="W41" i="12"/>
  <c r="AB40" i="12"/>
  <c r="W40" i="12"/>
  <c r="AB39" i="12"/>
  <c r="W39" i="12"/>
  <c r="AB38" i="12"/>
  <c r="W38" i="12"/>
  <c r="AB37" i="12"/>
  <c r="W37" i="12"/>
  <c r="AB36" i="12"/>
  <c r="W36" i="12"/>
  <c r="AB35" i="12"/>
  <c r="W35" i="12"/>
  <c r="AB34" i="12"/>
  <c r="W34" i="12"/>
  <c r="AB33" i="12"/>
  <c r="W33" i="12"/>
  <c r="AB32" i="12"/>
  <c r="W32" i="12"/>
  <c r="AB31" i="12"/>
  <c r="W31" i="12"/>
  <c r="AB30" i="12"/>
  <c r="W30" i="12"/>
  <c r="AB29" i="12"/>
  <c r="W29" i="12"/>
  <c r="AB28" i="12"/>
  <c r="W28" i="12"/>
  <c r="AB27" i="12"/>
  <c r="W27" i="12"/>
  <c r="AB26" i="12"/>
  <c r="W26" i="12"/>
  <c r="AB25" i="12"/>
  <c r="W25" i="12"/>
  <c r="AB24" i="12"/>
  <c r="W24" i="12"/>
  <c r="AB23" i="12"/>
  <c r="W23" i="12"/>
  <c r="AB22" i="12"/>
  <c r="W22" i="12"/>
  <c r="AB21" i="12"/>
  <c r="W21" i="12"/>
  <c r="H14" i="41"/>
  <c r="H14" i="36"/>
  <c r="H14" i="23"/>
  <c r="I14" i="36" s="1"/>
  <c r="S124" i="12"/>
  <c r="R124" i="12"/>
  <c r="Q124" i="12"/>
  <c r="P124" i="12"/>
  <c r="Q170" i="12"/>
  <c r="P170" i="12"/>
  <c r="Q169" i="12"/>
  <c r="P169" i="12"/>
  <c r="Q168" i="12"/>
  <c r="P168" i="12"/>
  <c r="Q167" i="12"/>
  <c r="P167" i="12"/>
  <c r="Q166" i="12"/>
  <c r="P166" i="12"/>
  <c r="Q165" i="12"/>
  <c r="P165" i="12"/>
  <c r="Q164" i="12"/>
  <c r="P164" i="12"/>
  <c r="Q163" i="12"/>
  <c r="P163" i="12"/>
  <c r="Q160" i="12"/>
  <c r="Q159" i="12"/>
  <c r="Q158" i="12"/>
  <c r="Q157" i="12"/>
  <c r="Q156" i="12"/>
  <c r="P156" i="12"/>
  <c r="Q155" i="12"/>
  <c r="P155" i="12"/>
  <c r="Q154" i="12"/>
  <c r="P154" i="12"/>
  <c r="Q152" i="12"/>
  <c r="P152" i="12"/>
  <c r="Q151" i="12"/>
  <c r="P151" i="12"/>
  <c r="Q150" i="12"/>
  <c r="P150" i="12"/>
  <c r="Q149" i="12"/>
  <c r="P149" i="12"/>
  <c r="Q148" i="12"/>
  <c r="P148" i="12"/>
  <c r="Q147" i="12"/>
  <c r="P147" i="12"/>
  <c r="Q146" i="12"/>
  <c r="P146" i="12"/>
  <c r="Q145" i="12"/>
  <c r="P145" i="12"/>
  <c r="Q144" i="12"/>
  <c r="P144" i="12"/>
  <c r="Q143" i="12"/>
  <c r="P143" i="12"/>
  <c r="Q142" i="12"/>
  <c r="P142" i="12"/>
  <c r="Q141" i="12"/>
  <c r="P141" i="12"/>
  <c r="Q140" i="12"/>
  <c r="P140" i="12"/>
  <c r="Q139" i="12"/>
  <c r="P139" i="12"/>
  <c r="Q138" i="12"/>
  <c r="P138" i="12"/>
  <c r="Q137" i="12"/>
  <c r="P137" i="12"/>
  <c r="Q136" i="12"/>
  <c r="P136" i="12"/>
  <c r="Q135" i="12"/>
  <c r="P135" i="12"/>
  <c r="Q134" i="12"/>
  <c r="P134" i="12"/>
  <c r="Q133" i="12"/>
  <c r="P133" i="12"/>
  <c r="Q132" i="12"/>
  <c r="P132" i="12"/>
  <c r="Q131" i="12"/>
  <c r="P131" i="12"/>
  <c r="Q130" i="12"/>
  <c r="P130" i="12"/>
  <c r="Q129" i="12"/>
  <c r="P129" i="12"/>
  <c r="Q128" i="12"/>
  <c r="P128" i="12"/>
  <c r="Q127" i="12"/>
  <c r="P127" i="12"/>
  <c r="Q126" i="12"/>
  <c r="P126" i="12"/>
  <c r="Q125" i="12"/>
  <c r="P125" i="12"/>
  <c r="T170" i="12"/>
  <c r="T169" i="12"/>
  <c r="T168" i="12"/>
  <c r="T167" i="12"/>
  <c r="T166" i="12"/>
  <c r="T165" i="12"/>
  <c r="T164" i="12"/>
  <c r="T163" i="12"/>
  <c r="T160" i="12"/>
  <c r="T159" i="12"/>
  <c r="T158" i="12"/>
  <c r="T157" i="12"/>
  <c r="T156" i="12"/>
  <c r="T155" i="12"/>
  <c r="T154" i="12"/>
  <c r="T152" i="12"/>
  <c r="T151" i="12"/>
  <c r="T150" i="12"/>
  <c r="T149" i="12"/>
  <c r="T148" i="12"/>
  <c r="T147" i="12"/>
  <c r="T146" i="12"/>
  <c r="T145" i="12"/>
  <c r="T144" i="12"/>
  <c r="T143" i="12"/>
  <c r="T142" i="12"/>
  <c r="T141" i="12"/>
  <c r="T140" i="12"/>
  <c r="T139" i="12"/>
  <c r="T138" i="12"/>
  <c r="T137" i="12"/>
  <c r="T136" i="12"/>
  <c r="T135" i="12"/>
  <c r="T134" i="12"/>
  <c r="T133" i="12"/>
  <c r="T132" i="12"/>
  <c r="T131" i="12"/>
  <c r="T130" i="12"/>
  <c r="T129" i="12"/>
  <c r="T128" i="12"/>
  <c r="T127" i="12"/>
  <c r="T126" i="12"/>
  <c r="T125" i="12"/>
  <c r="R1320" i="12"/>
  <c r="Q1320" i="12"/>
  <c r="O1320" i="12"/>
  <c r="N1320" i="12"/>
  <c r="M1320" i="12"/>
  <c r="L1320" i="12"/>
  <c r="K1320" i="12"/>
  <c r="J1320" i="12"/>
  <c r="I1320" i="12"/>
  <c r="H1320" i="12"/>
  <c r="G1320" i="12"/>
  <c r="F1320" i="12"/>
  <c r="D1320" i="12"/>
  <c r="C1320" i="12"/>
  <c r="N1268" i="12"/>
  <c r="M1268" i="12"/>
  <c r="L1268" i="12"/>
  <c r="K1268" i="12"/>
  <c r="J1268" i="12"/>
  <c r="I1268" i="12"/>
  <c r="H1268" i="12"/>
  <c r="G1268" i="12"/>
  <c r="F1268" i="12"/>
  <c r="E1268" i="12"/>
  <c r="D1268" i="12"/>
  <c r="C1268" i="12"/>
  <c r="L1216" i="12"/>
  <c r="K1216" i="12"/>
  <c r="J1216" i="12"/>
  <c r="I1216" i="12"/>
  <c r="G1216" i="12"/>
  <c r="F1216" i="12"/>
  <c r="D1216" i="12"/>
  <c r="C1216" i="12"/>
  <c r="L1164" i="12"/>
  <c r="K1164" i="12"/>
  <c r="J1164" i="12"/>
  <c r="I1164" i="12"/>
  <c r="G1164" i="12"/>
  <c r="F1164" i="12"/>
  <c r="D1164" i="12"/>
  <c r="C1164" i="12"/>
  <c r="L1112" i="12"/>
  <c r="K1112" i="12"/>
  <c r="J1112" i="12"/>
  <c r="I1112" i="12"/>
  <c r="G1112" i="12"/>
  <c r="F1112" i="12"/>
  <c r="D1112" i="12"/>
  <c r="C1112" i="12"/>
  <c r="R1060" i="12"/>
  <c r="Q1060" i="12"/>
  <c r="P1060" i="12"/>
  <c r="O1060" i="12"/>
  <c r="N1060" i="12"/>
  <c r="M1060" i="12"/>
  <c r="L1060" i="12"/>
  <c r="K1060" i="12"/>
  <c r="J1060" i="12"/>
  <c r="I1060" i="12"/>
  <c r="H1060" i="12"/>
  <c r="G1060" i="12"/>
  <c r="F1060" i="12"/>
  <c r="E1060" i="12"/>
  <c r="D1060" i="12"/>
  <c r="C1060" i="12"/>
  <c r="R1008" i="12"/>
  <c r="Q1008" i="12"/>
  <c r="P1008" i="12"/>
  <c r="O1008" i="12"/>
  <c r="N1008" i="12"/>
  <c r="M1008" i="12"/>
  <c r="L1008" i="12"/>
  <c r="K1008" i="12"/>
  <c r="J1008" i="12"/>
  <c r="I1008" i="12"/>
  <c r="H1008" i="12"/>
  <c r="G1008" i="12"/>
  <c r="F1008" i="12"/>
  <c r="E1008" i="12"/>
  <c r="D1008" i="12"/>
  <c r="C1008" i="12"/>
  <c r="R956" i="12"/>
  <c r="Q956" i="12"/>
  <c r="P956" i="12"/>
  <c r="O956" i="12"/>
  <c r="N956" i="12"/>
  <c r="M956" i="12"/>
  <c r="L956" i="12"/>
  <c r="K956" i="12"/>
  <c r="J956" i="12"/>
  <c r="I956" i="12"/>
  <c r="H956" i="12"/>
  <c r="G956" i="12"/>
  <c r="F956" i="12"/>
  <c r="E956" i="12"/>
  <c r="D956" i="12"/>
  <c r="C956" i="12"/>
  <c r="R904" i="12"/>
  <c r="Q904" i="12"/>
  <c r="P904" i="12"/>
  <c r="O904" i="12"/>
  <c r="N904" i="12"/>
  <c r="M904" i="12"/>
  <c r="L904" i="12"/>
  <c r="K904" i="12"/>
  <c r="J904" i="12"/>
  <c r="I904" i="12"/>
  <c r="H904" i="12"/>
  <c r="G904" i="12"/>
  <c r="F904" i="12"/>
  <c r="E904" i="12"/>
  <c r="D904" i="12"/>
  <c r="C904" i="12"/>
  <c r="T852" i="12"/>
  <c r="S852" i="12"/>
  <c r="R852" i="12"/>
  <c r="Q852" i="12"/>
  <c r="P852" i="12"/>
  <c r="O852" i="12"/>
  <c r="N852" i="12"/>
  <c r="M852" i="12"/>
  <c r="L852" i="12"/>
  <c r="K852" i="12"/>
  <c r="J852" i="12"/>
  <c r="I852" i="12"/>
  <c r="G852" i="12"/>
  <c r="F852" i="12"/>
  <c r="D852" i="12"/>
  <c r="C852" i="12"/>
  <c r="S800" i="12"/>
  <c r="R800" i="12"/>
  <c r="P800" i="12"/>
  <c r="O800" i="12"/>
  <c r="M800" i="12"/>
  <c r="L800" i="12"/>
  <c r="J800" i="12"/>
  <c r="I800" i="12"/>
  <c r="G800" i="12"/>
  <c r="F800" i="12"/>
  <c r="D800" i="12"/>
  <c r="C800" i="12"/>
  <c r="T748" i="12"/>
  <c r="S748" i="12"/>
  <c r="Q748" i="12"/>
  <c r="P748" i="12"/>
  <c r="O748" i="12"/>
  <c r="N748" i="12"/>
  <c r="L748" i="12"/>
  <c r="K748" i="12"/>
  <c r="J748" i="12"/>
  <c r="I748" i="12"/>
  <c r="G748" i="12"/>
  <c r="F748" i="12"/>
  <c r="D748" i="12"/>
  <c r="C748" i="12"/>
  <c r="P696" i="12"/>
  <c r="O696" i="12"/>
  <c r="M696" i="12"/>
  <c r="L696" i="12"/>
  <c r="J696" i="12"/>
  <c r="I696" i="12"/>
  <c r="G696" i="12"/>
  <c r="F696" i="12"/>
  <c r="D696" i="12"/>
  <c r="C696" i="12"/>
  <c r="S644" i="12"/>
  <c r="R644" i="12"/>
  <c r="P644" i="12"/>
  <c r="O644" i="12"/>
  <c r="M644" i="12"/>
  <c r="L644" i="12"/>
  <c r="J644" i="12"/>
  <c r="I644" i="12"/>
  <c r="G644" i="12"/>
  <c r="F644" i="12"/>
  <c r="D644" i="12"/>
  <c r="C644" i="12"/>
  <c r="S592" i="12"/>
  <c r="R592" i="12"/>
  <c r="P592" i="12"/>
  <c r="O592" i="12"/>
  <c r="M592" i="12"/>
  <c r="L592" i="12"/>
  <c r="J592" i="12"/>
  <c r="I592" i="12"/>
  <c r="G592" i="12"/>
  <c r="F592" i="12"/>
  <c r="D592" i="12"/>
  <c r="C592" i="12"/>
  <c r="S540" i="12"/>
  <c r="R540" i="12"/>
  <c r="P540" i="12"/>
  <c r="O540" i="12"/>
  <c r="M540" i="12"/>
  <c r="L540" i="12"/>
  <c r="J540" i="12"/>
  <c r="I540" i="12"/>
  <c r="G540" i="12"/>
  <c r="F540" i="12"/>
  <c r="D540" i="12"/>
  <c r="C540" i="12"/>
  <c r="S488" i="12"/>
  <c r="R488" i="12"/>
  <c r="P488" i="12"/>
  <c r="O488" i="12"/>
  <c r="M488" i="12"/>
  <c r="L488" i="12"/>
  <c r="J488" i="12"/>
  <c r="I488" i="12"/>
  <c r="G488" i="12"/>
  <c r="F488" i="12"/>
  <c r="D488" i="12"/>
  <c r="C488" i="12"/>
  <c r="S436" i="12"/>
  <c r="R436" i="12"/>
  <c r="P436" i="12"/>
  <c r="O436" i="12"/>
  <c r="M436" i="12"/>
  <c r="L436" i="12"/>
  <c r="J436" i="12"/>
  <c r="I436" i="12"/>
  <c r="G436" i="12"/>
  <c r="F436" i="12"/>
  <c r="D436" i="12"/>
  <c r="C436" i="12"/>
  <c r="Q384" i="12"/>
  <c r="P384" i="12"/>
  <c r="N384" i="12"/>
  <c r="M384" i="12"/>
  <c r="L384" i="12"/>
  <c r="K384" i="12"/>
  <c r="I384" i="12"/>
  <c r="H384" i="12"/>
  <c r="G384" i="12"/>
  <c r="F384" i="12"/>
  <c r="D384" i="12"/>
  <c r="C384" i="12"/>
  <c r="Q332" i="12"/>
  <c r="P332" i="12"/>
  <c r="O332" i="12"/>
  <c r="N332" i="12"/>
  <c r="L332" i="12"/>
  <c r="K332" i="12"/>
  <c r="J332" i="12"/>
  <c r="I332" i="12"/>
  <c r="G332" i="12"/>
  <c r="F332" i="12"/>
  <c r="D332" i="12"/>
  <c r="C332" i="12"/>
  <c r="Q280" i="12"/>
  <c r="P280" i="12"/>
  <c r="N280" i="12"/>
  <c r="M280" i="12"/>
  <c r="L280" i="12"/>
  <c r="K280" i="12"/>
  <c r="I280" i="12"/>
  <c r="H280" i="12"/>
  <c r="G280" i="12"/>
  <c r="F280" i="12"/>
  <c r="D280" i="12"/>
  <c r="C280" i="12"/>
  <c r="J228" i="12"/>
  <c r="I228" i="12"/>
  <c r="L228" i="12"/>
  <c r="K228" i="12"/>
  <c r="N228" i="12"/>
  <c r="M228" i="12"/>
  <c r="T228" i="12"/>
  <c r="S228" i="12"/>
  <c r="R228" i="12"/>
  <c r="Q228" i="12"/>
  <c r="P228" i="12"/>
  <c r="O228" i="12"/>
  <c r="H228" i="12"/>
  <c r="G228" i="12"/>
  <c r="F228" i="12"/>
  <c r="E228" i="12"/>
  <c r="D228" i="12"/>
  <c r="C228" i="12"/>
  <c r="R176" i="12"/>
  <c r="Q176" i="12"/>
  <c r="O176" i="12"/>
  <c r="N176" i="12"/>
  <c r="L176" i="12"/>
  <c r="K176" i="12"/>
  <c r="J176" i="12"/>
  <c r="I176" i="12"/>
  <c r="G176" i="12"/>
  <c r="F176" i="12"/>
  <c r="D176" i="12"/>
  <c r="C176" i="12"/>
  <c r="S222" i="12"/>
  <c r="P222" i="12"/>
  <c r="M222" i="12"/>
  <c r="J222" i="12"/>
  <c r="I222" i="12"/>
  <c r="S221" i="12"/>
  <c r="P221" i="12"/>
  <c r="M221" i="12"/>
  <c r="J221" i="12"/>
  <c r="I221" i="12"/>
  <c r="S220" i="12"/>
  <c r="P220" i="12"/>
  <c r="M220" i="12"/>
  <c r="J220" i="12"/>
  <c r="I220" i="12"/>
  <c r="S219" i="12"/>
  <c r="P219" i="12"/>
  <c r="M219" i="12"/>
  <c r="J219" i="12"/>
  <c r="I219" i="12"/>
  <c r="S218" i="12"/>
  <c r="P218" i="12"/>
  <c r="M218" i="12"/>
  <c r="J218" i="12"/>
  <c r="I218" i="12"/>
  <c r="S217" i="12"/>
  <c r="P217" i="12"/>
  <c r="M217" i="12"/>
  <c r="J217" i="12"/>
  <c r="I217" i="12"/>
  <c r="S216" i="12"/>
  <c r="P216" i="12"/>
  <c r="M216" i="12"/>
  <c r="J216" i="12"/>
  <c r="I216" i="12"/>
  <c r="S215" i="12"/>
  <c r="P215" i="12"/>
  <c r="M215" i="12"/>
  <c r="J215" i="12"/>
  <c r="I215" i="12"/>
  <c r="S212" i="12"/>
  <c r="P212" i="12"/>
  <c r="M212" i="12"/>
  <c r="J212" i="12"/>
  <c r="I212" i="12"/>
  <c r="S211" i="12"/>
  <c r="P211" i="12"/>
  <c r="M211" i="12"/>
  <c r="J211" i="12"/>
  <c r="I211" i="12"/>
  <c r="S210" i="12"/>
  <c r="P210" i="12"/>
  <c r="M210" i="12"/>
  <c r="J210" i="12"/>
  <c r="I210" i="12"/>
  <c r="S209" i="12"/>
  <c r="P209" i="12"/>
  <c r="M209" i="12"/>
  <c r="J209" i="12"/>
  <c r="I209" i="12"/>
  <c r="S208" i="12"/>
  <c r="P208" i="12"/>
  <c r="M208" i="12"/>
  <c r="J208" i="12"/>
  <c r="I208" i="12"/>
  <c r="S207" i="12"/>
  <c r="P207" i="12"/>
  <c r="M207" i="12"/>
  <c r="J207" i="12"/>
  <c r="I207" i="12"/>
  <c r="S206" i="12"/>
  <c r="P206" i="12"/>
  <c r="M206" i="12"/>
  <c r="J206" i="12"/>
  <c r="I206" i="12"/>
  <c r="S204" i="12"/>
  <c r="P204" i="12"/>
  <c r="M204" i="12"/>
  <c r="J204" i="12"/>
  <c r="I204" i="12"/>
  <c r="S203" i="12"/>
  <c r="P203" i="12"/>
  <c r="M203" i="12"/>
  <c r="J203" i="12"/>
  <c r="I203" i="12"/>
  <c r="S202" i="12"/>
  <c r="P202" i="12"/>
  <c r="M202" i="12"/>
  <c r="J202" i="12"/>
  <c r="I202" i="12"/>
  <c r="S201" i="12"/>
  <c r="P201" i="12"/>
  <c r="M201" i="12"/>
  <c r="J201" i="12"/>
  <c r="I201" i="12"/>
  <c r="S200" i="12"/>
  <c r="P200" i="12"/>
  <c r="M200" i="12"/>
  <c r="J200" i="12"/>
  <c r="I200" i="12"/>
  <c r="S199" i="12"/>
  <c r="P199" i="12"/>
  <c r="M199" i="12"/>
  <c r="J199" i="12"/>
  <c r="I199" i="12"/>
  <c r="S198" i="12"/>
  <c r="P198" i="12"/>
  <c r="M198" i="12"/>
  <c r="J198" i="12"/>
  <c r="I198" i="12"/>
  <c r="S197" i="12"/>
  <c r="P197" i="12"/>
  <c r="M197" i="12"/>
  <c r="J197" i="12"/>
  <c r="I197" i="12"/>
  <c r="S196" i="12"/>
  <c r="P196" i="12"/>
  <c r="M196" i="12"/>
  <c r="J196" i="12"/>
  <c r="I196" i="12"/>
  <c r="S195" i="12"/>
  <c r="P195" i="12"/>
  <c r="M195" i="12"/>
  <c r="J195" i="12"/>
  <c r="I195" i="12"/>
  <c r="S194" i="12"/>
  <c r="P194" i="12"/>
  <c r="M194" i="12"/>
  <c r="J194" i="12"/>
  <c r="I194" i="12"/>
  <c r="S193" i="12"/>
  <c r="P193" i="12"/>
  <c r="M193" i="12"/>
  <c r="J193" i="12"/>
  <c r="I193" i="12"/>
  <c r="S192" i="12"/>
  <c r="P192" i="12"/>
  <c r="M192" i="12"/>
  <c r="J192" i="12"/>
  <c r="I192" i="12"/>
  <c r="S191" i="12"/>
  <c r="P191" i="12"/>
  <c r="M191" i="12"/>
  <c r="J191" i="12"/>
  <c r="I191" i="12"/>
  <c r="S190" i="12"/>
  <c r="P190" i="12"/>
  <c r="M190" i="12"/>
  <c r="J190" i="12"/>
  <c r="I190" i="12"/>
  <c r="S189" i="12"/>
  <c r="P189" i="12"/>
  <c r="M189" i="12"/>
  <c r="J189" i="12"/>
  <c r="I189" i="12"/>
  <c r="S188" i="12"/>
  <c r="P188" i="12"/>
  <c r="M188" i="12"/>
  <c r="J188" i="12"/>
  <c r="I188" i="12"/>
  <c r="S187" i="12"/>
  <c r="P187" i="12"/>
  <c r="M187" i="12"/>
  <c r="J187" i="12"/>
  <c r="I187" i="12"/>
  <c r="S186" i="12"/>
  <c r="P186" i="12"/>
  <c r="M186" i="12"/>
  <c r="J186" i="12"/>
  <c r="I186" i="12"/>
  <c r="S185" i="12"/>
  <c r="P185" i="12"/>
  <c r="M185" i="12"/>
  <c r="J185" i="12"/>
  <c r="I185" i="12"/>
  <c r="S184" i="12"/>
  <c r="P184" i="12"/>
  <c r="M184" i="12"/>
  <c r="J184" i="12"/>
  <c r="I184" i="12"/>
  <c r="S183" i="12"/>
  <c r="P183" i="12"/>
  <c r="M183" i="12"/>
  <c r="J183" i="12"/>
  <c r="I183" i="12"/>
  <c r="S182" i="12"/>
  <c r="P182" i="12"/>
  <c r="M182" i="12"/>
  <c r="J182" i="12"/>
  <c r="I182" i="12"/>
  <c r="S181" i="12"/>
  <c r="P181" i="12"/>
  <c r="M181" i="12"/>
  <c r="J181" i="12"/>
  <c r="I181" i="12"/>
  <c r="S180" i="12"/>
  <c r="P180" i="12"/>
  <c r="M180" i="12"/>
  <c r="J180" i="12"/>
  <c r="I180" i="12"/>
  <c r="S179" i="12"/>
  <c r="P179" i="12"/>
  <c r="M179" i="12"/>
  <c r="J179" i="12"/>
  <c r="I179" i="12"/>
  <c r="S178" i="12"/>
  <c r="P178" i="12"/>
  <c r="M178" i="12"/>
  <c r="J178" i="12"/>
  <c r="I178" i="12"/>
  <c r="S177" i="12"/>
  <c r="P177" i="12"/>
  <c r="M177" i="12"/>
  <c r="J177" i="12"/>
  <c r="I177" i="12"/>
  <c r="N124" i="12"/>
  <c r="M124" i="12"/>
  <c r="L124" i="12"/>
  <c r="K124" i="12"/>
  <c r="I124" i="12"/>
  <c r="H124" i="12"/>
  <c r="G124" i="12"/>
  <c r="F124" i="12"/>
  <c r="D124" i="12"/>
  <c r="C124" i="12"/>
  <c r="Q72" i="12"/>
  <c r="P72" i="12"/>
  <c r="N72" i="12"/>
  <c r="M72" i="12"/>
  <c r="L72" i="12"/>
  <c r="K72" i="12"/>
  <c r="I72" i="12"/>
  <c r="H72" i="12"/>
  <c r="G72" i="12"/>
  <c r="F72" i="12"/>
  <c r="D72" i="12"/>
  <c r="C72" i="12"/>
  <c r="G118" i="12"/>
  <c r="F118" i="12"/>
  <c r="G117" i="12"/>
  <c r="F117" i="12"/>
  <c r="G116" i="12"/>
  <c r="F116" i="12"/>
  <c r="G115" i="12"/>
  <c r="F115" i="12"/>
  <c r="G114" i="12"/>
  <c r="F114" i="12"/>
  <c r="G113" i="12"/>
  <c r="F113" i="12"/>
  <c r="G112" i="12"/>
  <c r="F112" i="12"/>
  <c r="G111" i="12"/>
  <c r="F111" i="12"/>
  <c r="G110" i="12"/>
  <c r="F110" i="12"/>
  <c r="G109" i="12"/>
  <c r="F109" i="12"/>
  <c r="G108" i="12"/>
  <c r="F108" i="12"/>
  <c r="G107" i="12"/>
  <c r="F107" i="12"/>
  <c r="G106" i="12"/>
  <c r="F106" i="12"/>
  <c r="G105" i="12"/>
  <c r="F105" i="12"/>
  <c r="G104" i="12"/>
  <c r="F104" i="12"/>
  <c r="G103" i="12"/>
  <c r="F103" i="12"/>
  <c r="G102" i="12"/>
  <c r="F102" i="12"/>
  <c r="G101" i="12"/>
  <c r="F101" i="12"/>
  <c r="G100" i="12"/>
  <c r="F100" i="12"/>
  <c r="G99" i="12"/>
  <c r="F99" i="12"/>
  <c r="G98" i="12"/>
  <c r="F98" i="12"/>
  <c r="G97" i="12"/>
  <c r="F97" i="12"/>
  <c r="G96" i="12"/>
  <c r="F96" i="12"/>
  <c r="G95" i="12"/>
  <c r="F95" i="12"/>
  <c r="G94" i="12"/>
  <c r="F94" i="12"/>
  <c r="G93" i="12"/>
  <c r="F93" i="12"/>
  <c r="G92" i="12"/>
  <c r="F92" i="12"/>
  <c r="G91" i="12"/>
  <c r="F91" i="12"/>
  <c r="G90" i="12"/>
  <c r="F90" i="12"/>
  <c r="G89" i="12"/>
  <c r="F89" i="12"/>
  <c r="G88" i="12"/>
  <c r="F88" i="12"/>
  <c r="G87" i="12"/>
  <c r="F87" i="12"/>
  <c r="G86" i="12"/>
  <c r="F86" i="12"/>
  <c r="G85" i="12"/>
  <c r="F85" i="12"/>
  <c r="G84" i="12"/>
  <c r="F84" i="12"/>
  <c r="G83" i="12"/>
  <c r="F83" i="12"/>
  <c r="G82" i="12"/>
  <c r="F82" i="12"/>
  <c r="G81" i="12"/>
  <c r="F81" i="12"/>
  <c r="G80" i="12"/>
  <c r="F80" i="12"/>
  <c r="G79" i="12"/>
  <c r="F79" i="12"/>
  <c r="G78" i="12"/>
  <c r="F78" i="12"/>
  <c r="G77" i="12"/>
  <c r="F77" i="12"/>
  <c r="G76" i="12"/>
  <c r="F76" i="12"/>
  <c r="G75" i="12"/>
  <c r="F75" i="12"/>
  <c r="G74" i="12"/>
  <c r="F74" i="12"/>
  <c r="G73" i="12"/>
  <c r="F73" i="12"/>
  <c r="Q118" i="12"/>
  <c r="P118" i="12"/>
  <c r="O118" i="12"/>
  <c r="L118" i="12"/>
  <c r="K118" i="12"/>
  <c r="J118" i="12"/>
  <c r="E118" i="12"/>
  <c r="Q117" i="12"/>
  <c r="P117" i="12"/>
  <c r="O117" i="12"/>
  <c r="L117" i="12"/>
  <c r="K117" i="12"/>
  <c r="J117" i="12"/>
  <c r="E117" i="12"/>
  <c r="Q116" i="12"/>
  <c r="P116" i="12"/>
  <c r="O116" i="12"/>
  <c r="L116" i="12"/>
  <c r="K116" i="12"/>
  <c r="J116" i="12"/>
  <c r="E116" i="12"/>
  <c r="Q115" i="12"/>
  <c r="P115" i="12"/>
  <c r="O115" i="12"/>
  <c r="L115" i="12"/>
  <c r="K115" i="12"/>
  <c r="J115" i="12"/>
  <c r="E115" i="12"/>
  <c r="Q114" i="12"/>
  <c r="P114" i="12"/>
  <c r="O114" i="12"/>
  <c r="L114" i="12"/>
  <c r="K114" i="12"/>
  <c r="J114" i="12"/>
  <c r="E114" i="12"/>
  <c r="Q113" i="12"/>
  <c r="P113" i="12"/>
  <c r="O113" i="12"/>
  <c r="L113" i="12"/>
  <c r="K113" i="12"/>
  <c r="J113" i="12"/>
  <c r="E113" i="12"/>
  <c r="Q112" i="12"/>
  <c r="P112" i="12"/>
  <c r="O112" i="12"/>
  <c r="L112" i="12"/>
  <c r="K112" i="12"/>
  <c r="J112" i="12"/>
  <c r="E112" i="12"/>
  <c r="Q111" i="12"/>
  <c r="P111" i="12"/>
  <c r="O111" i="12"/>
  <c r="L111" i="12"/>
  <c r="K111" i="12"/>
  <c r="J111" i="12"/>
  <c r="E111" i="12"/>
  <c r="O110" i="12"/>
  <c r="L110" i="12"/>
  <c r="K110" i="12"/>
  <c r="E110" i="12"/>
  <c r="O109" i="12"/>
  <c r="L109" i="12"/>
  <c r="K109" i="12"/>
  <c r="E109" i="12"/>
  <c r="Q108" i="12"/>
  <c r="O108" i="12"/>
  <c r="L108" i="12"/>
  <c r="K108" i="12"/>
  <c r="J108" i="12"/>
  <c r="E108" i="12"/>
  <c r="Q107" i="12"/>
  <c r="O107" i="12"/>
  <c r="L107" i="12"/>
  <c r="K107" i="12"/>
  <c r="J107" i="12"/>
  <c r="E107" i="12"/>
  <c r="Q106" i="12"/>
  <c r="O106" i="12"/>
  <c r="L106" i="12"/>
  <c r="K106" i="12"/>
  <c r="J106" i="12"/>
  <c r="E106" i="12"/>
  <c r="Q105" i="12"/>
  <c r="O105" i="12"/>
  <c r="L105" i="12"/>
  <c r="K105" i="12"/>
  <c r="J105" i="12"/>
  <c r="E105" i="12"/>
  <c r="Q104" i="12"/>
  <c r="P104" i="12"/>
  <c r="O104" i="12"/>
  <c r="L104" i="12"/>
  <c r="K104" i="12"/>
  <c r="J104" i="12"/>
  <c r="E104" i="12"/>
  <c r="Q103" i="12"/>
  <c r="P103" i="12"/>
  <c r="O103" i="12"/>
  <c r="L103" i="12"/>
  <c r="K103" i="12"/>
  <c r="J103" i="12"/>
  <c r="E103" i="12"/>
  <c r="Q102" i="12"/>
  <c r="P102" i="12"/>
  <c r="O102" i="12"/>
  <c r="L102" i="12"/>
  <c r="K102" i="12"/>
  <c r="J102" i="12"/>
  <c r="E102" i="12"/>
  <c r="Q100" i="12"/>
  <c r="P100" i="12"/>
  <c r="O100" i="12"/>
  <c r="L100" i="12"/>
  <c r="K100" i="12"/>
  <c r="J100" i="12"/>
  <c r="E100" i="12"/>
  <c r="Q99" i="12"/>
  <c r="P99" i="12"/>
  <c r="O99" i="12"/>
  <c r="L99" i="12"/>
  <c r="K99" i="12"/>
  <c r="J99" i="12"/>
  <c r="E99" i="12"/>
  <c r="Q98" i="12"/>
  <c r="P98" i="12"/>
  <c r="O98" i="12"/>
  <c r="L98" i="12"/>
  <c r="K98" i="12"/>
  <c r="J98" i="12"/>
  <c r="E98" i="12"/>
  <c r="Q97" i="12"/>
  <c r="P97" i="12"/>
  <c r="O97" i="12"/>
  <c r="L97" i="12"/>
  <c r="K97" i="12"/>
  <c r="J97" i="12"/>
  <c r="E97" i="12"/>
  <c r="Q96" i="12"/>
  <c r="P96" i="12"/>
  <c r="O96" i="12"/>
  <c r="L96" i="12"/>
  <c r="K96" i="12"/>
  <c r="J96" i="12"/>
  <c r="E96" i="12"/>
  <c r="Q95" i="12"/>
  <c r="P95" i="12"/>
  <c r="O95" i="12"/>
  <c r="L95" i="12"/>
  <c r="K95" i="12"/>
  <c r="J95" i="12"/>
  <c r="E95" i="12"/>
  <c r="Q94" i="12"/>
  <c r="P94" i="12"/>
  <c r="O94" i="12"/>
  <c r="L94" i="12"/>
  <c r="K94" i="12"/>
  <c r="J94" i="12"/>
  <c r="E94" i="12"/>
  <c r="Q93" i="12"/>
  <c r="P93" i="12"/>
  <c r="O93" i="12"/>
  <c r="L93" i="12"/>
  <c r="K93" i="12"/>
  <c r="J93" i="12"/>
  <c r="E93" i="12"/>
  <c r="Q92" i="12"/>
  <c r="P92" i="12"/>
  <c r="O92" i="12"/>
  <c r="L92" i="12"/>
  <c r="K92" i="12"/>
  <c r="J92" i="12"/>
  <c r="E92" i="12"/>
  <c r="Q91" i="12"/>
  <c r="P91" i="12"/>
  <c r="O91" i="12"/>
  <c r="L91" i="12"/>
  <c r="K91" i="12"/>
  <c r="J91" i="12"/>
  <c r="E91" i="12"/>
  <c r="Q90" i="12"/>
  <c r="P90" i="12"/>
  <c r="O90" i="12"/>
  <c r="L90" i="12"/>
  <c r="K90" i="12"/>
  <c r="J90" i="12"/>
  <c r="E90" i="12"/>
  <c r="Q89" i="12"/>
  <c r="P89" i="12"/>
  <c r="O89" i="12"/>
  <c r="L89" i="12"/>
  <c r="K89" i="12"/>
  <c r="J89" i="12"/>
  <c r="E89" i="12"/>
  <c r="Q88" i="12"/>
  <c r="P88" i="12"/>
  <c r="O88" i="12"/>
  <c r="L88" i="12"/>
  <c r="K88" i="12"/>
  <c r="J88" i="12"/>
  <c r="E88" i="12"/>
  <c r="Q87" i="12"/>
  <c r="P87" i="12"/>
  <c r="O87" i="12"/>
  <c r="L87" i="12"/>
  <c r="K87" i="12"/>
  <c r="J87" i="12"/>
  <c r="E87" i="12"/>
  <c r="Q86" i="12"/>
  <c r="P86" i="12"/>
  <c r="O86" i="12"/>
  <c r="L86" i="12"/>
  <c r="K86" i="12"/>
  <c r="J86" i="12"/>
  <c r="E86" i="12"/>
  <c r="Q85" i="12"/>
  <c r="P85" i="12"/>
  <c r="O85" i="12"/>
  <c r="L85" i="12"/>
  <c r="K85" i="12"/>
  <c r="J85" i="12"/>
  <c r="E85" i="12"/>
  <c r="Q84" i="12"/>
  <c r="P84" i="12"/>
  <c r="O84" i="12"/>
  <c r="L84" i="12"/>
  <c r="K84" i="12"/>
  <c r="J84" i="12"/>
  <c r="E84" i="12"/>
  <c r="Q83" i="12"/>
  <c r="P83" i="12"/>
  <c r="O83" i="12"/>
  <c r="L83" i="12"/>
  <c r="K83" i="12"/>
  <c r="J83" i="12"/>
  <c r="E83" i="12"/>
  <c r="Q82" i="12"/>
  <c r="P82" i="12"/>
  <c r="O82" i="12"/>
  <c r="L82" i="12"/>
  <c r="K82" i="12"/>
  <c r="J82" i="12"/>
  <c r="E82" i="12"/>
  <c r="Q81" i="12"/>
  <c r="P81" i="12"/>
  <c r="O81" i="12"/>
  <c r="L81" i="12"/>
  <c r="K81" i="12"/>
  <c r="J81" i="12"/>
  <c r="E81" i="12"/>
  <c r="Q80" i="12"/>
  <c r="P80" i="12"/>
  <c r="O80" i="12"/>
  <c r="L80" i="12"/>
  <c r="K80" i="12"/>
  <c r="J80" i="12"/>
  <c r="E80" i="12"/>
  <c r="Q79" i="12"/>
  <c r="P79" i="12"/>
  <c r="O79" i="12"/>
  <c r="L79" i="12"/>
  <c r="K79" i="12"/>
  <c r="J79" i="12"/>
  <c r="E79" i="12"/>
  <c r="Q78" i="12"/>
  <c r="P78" i="12"/>
  <c r="O78" i="12"/>
  <c r="L78" i="12"/>
  <c r="K78" i="12"/>
  <c r="J78" i="12"/>
  <c r="E78" i="12"/>
  <c r="Q77" i="12"/>
  <c r="P77" i="12"/>
  <c r="O77" i="12"/>
  <c r="L77" i="12"/>
  <c r="K77" i="12"/>
  <c r="J77" i="12"/>
  <c r="E77" i="12"/>
  <c r="Q76" i="12"/>
  <c r="P76" i="12"/>
  <c r="O76" i="12"/>
  <c r="L76" i="12"/>
  <c r="K76" i="12"/>
  <c r="J76" i="12"/>
  <c r="E76" i="12"/>
  <c r="Q75" i="12"/>
  <c r="P75" i="12"/>
  <c r="O75" i="12"/>
  <c r="L75" i="12"/>
  <c r="K75" i="12"/>
  <c r="J75" i="12"/>
  <c r="E75" i="12"/>
  <c r="Q74" i="12"/>
  <c r="P74" i="12"/>
  <c r="O74" i="12"/>
  <c r="L74" i="12"/>
  <c r="K74" i="12"/>
  <c r="J74" i="12"/>
  <c r="E74" i="12"/>
  <c r="Q73" i="12"/>
  <c r="P73" i="12"/>
  <c r="O73" i="12"/>
  <c r="L73" i="12"/>
  <c r="K73" i="12"/>
  <c r="J73" i="12"/>
  <c r="E73" i="12"/>
  <c r="AD20" i="12"/>
  <c r="AC20" i="12"/>
  <c r="AA20" i="12"/>
  <c r="Z20" i="12"/>
  <c r="Y20" i="12"/>
  <c r="X20" i="12"/>
  <c r="V20" i="12"/>
  <c r="U20" i="12"/>
  <c r="O20" i="12"/>
  <c r="N20" i="12"/>
  <c r="J20" i="12"/>
  <c r="I20" i="12"/>
  <c r="T20" i="12"/>
  <c r="S20" i="12"/>
  <c r="Q20" i="12"/>
  <c r="P20" i="12"/>
  <c r="L20" i="12"/>
  <c r="K20" i="12"/>
  <c r="G20" i="12"/>
  <c r="F20" i="12"/>
  <c r="G45" i="3" l="1"/>
  <c r="G35" i="3"/>
  <c r="U13" i="37" l="1"/>
  <c r="R57" i="12" l="1"/>
  <c r="R58" i="12"/>
  <c r="H57" i="12"/>
  <c r="H58" i="12"/>
  <c r="E57" i="12"/>
  <c r="E58" i="12"/>
  <c r="S1366" i="12" l="1"/>
  <c r="S1365" i="12"/>
  <c r="S1364" i="12"/>
  <c r="S1363" i="12"/>
  <c r="S1362" i="12"/>
  <c r="S1361" i="12"/>
  <c r="S1360" i="12"/>
  <c r="S1359" i="12"/>
  <c r="S1356" i="12"/>
  <c r="S1355" i="12"/>
  <c r="S1354" i="12"/>
  <c r="S1353" i="12"/>
  <c r="S1352" i="12"/>
  <c r="S1351" i="12"/>
  <c r="S1350" i="12"/>
  <c r="S1348" i="12"/>
  <c r="S1347" i="12"/>
  <c r="S1346" i="12"/>
  <c r="S1345" i="12"/>
  <c r="S1344" i="12"/>
  <c r="S1343" i="12"/>
  <c r="S1342" i="12"/>
  <c r="S1341" i="12"/>
  <c r="S1340" i="12"/>
  <c r="S1339" i="12"/>
  <c r="S1338" i="12"/>
  <c r="S1337" i="12"/>
  <c r="S1336" i="12"/>
  <c r="S1335" i="12"/>
  <c r="S1334" i="12"/>
  <c r="S1333" i="12"/>
  <c r="S1332" i="12"/>
  <c r="S1331" i="12"/>
  <c r="S1330" i="12"/>
  <c r="S1329" i="12"/>
  <c r="S1328" i="12"/>
  <c r="S1327" i="12"/>
  <c r="S1326" i="12"/>
  <c r="S1325" i="12"/>
  <c r="S1324" i="12"/>
  <c r="S1323" i="12"/>
  <c r="S1321" i="12"/>
  <c r="P1366" i="12"/>
  <c r="P1365" i="12"/>
  <c r="P1364" i="12"/>
  <c r="P1363" i="12"/>
  <c r="P1362" i="12"/>
  <c r="P1361" i="12"/>
  <c r="P1360" i="12"/>
  <c r="P1359" i="12"/>
  <c r="P1356" i="12"/>
  <c r="P1355" i="12"/>
  <c r="P1354" i="12"/>
  <c r="P1353" i="12"/>
  <c r="P1352" i="12"/>
  <c r="P1351" i="12"/>
  <c r="P1350" i="12"/>
  <c r="P1348" i="12"/>
  <c r="P1347" i="12"/>
  <c r="P1346" i="12"/>
  <c r="P1345" i="12"/>
  <c r="P1344" i="12"/>
  <c r="P1343" i="12"/>
  <c r="P1342" i="12"/>
  <c r="P1341" i="12"/>
  <c r="P1340" i="12"/>
  <c r="P1339" i="12"/>
  <c r="P1338" i="12"/>
  <c r="P1337" i="12"/>
  <c r="P1336" i="12"/>
  <c r="P1335" i="12"/>
  <c r="P1334" i="12"/>
  <c r="P1333" i="12"/>
  <c r="P1332" i="12"/>
  <c r="P1331" i="12"/>
  <c r="P1330" i="12"/>
  <c r="P1329" i="12"/>
  <c r="P1328" i="12"/>
  <c r="P1327" i="12"/>
  <c r="P1326" i="12"/>
  <c r="P1325" i="12"/>
  <c r="P1324" i="12"/>
  <c r="P1323" i="12"/>
  <c r="P1321" i="12"/>
  <c r="E1366" i="12"/>
  <c r="E1365" i="12"/>
  <c r="E1364" i="12"/>
  <c r="E1363" i="12"/>
  <c r="E1362" i="12"/>
  <c r="E1361" i="12"/>
  <c r="E1360" i="12"/>
  <c r="E1359" i="12"/>
  <c r="E1356" i="12"/>
  <c r="E1355" i="12"/>
  <c r="E1354" i="12"/>
  <c r="E1353" i="12"/>
  <c r="E1352" i="12"/>
  <c r="E1351" i="12"/>
  <c r="E1350" i="12"/>
  <c r="E1348" i="12"/>
  <c r="E1347" i="12"/>
  <c r="E1346" i="12"/>
  <c r="E1345" i="12"/>
  <c r="E1344" i="12"/>
  <c r="E1343" i="12"/>
  <c r="E1342" i="12"/>
  <c r="E1341" i="12"/>
  <c r="E1340" i="12"/>
  <c r="E1339" i="12"/>
  <c r="E1338" i="12"/>
  <c r="E1337" i="12"/>
  <c r="E1336" i="12"/>
  <c r="E1335" i="12"/>
  <c r="E1334" i="12"/>
  <c r="E1333" i="12"/>
  <c r="E1332" i="12"/>
  <c r="E1331" i="12"/>
  <c r="E1330" i="12"/>
  <c r="E1329" i="12"/>
  <c r="E1328" i="12"/>
  <c r="E1327" i="12"/>
  <c r="E1326" i="12"/>
  <c r="E1325" i="12"/>
  <c r="E1324" i="12"/>
  <c r="E1323" i="12"/>
  <c r="E1321" i="12"/>
  <c r="M1262" i="12"/>
  <c r="M1261" i="12"/>
  <c r="M1260" i="12"/>
  <c r="M1259" i="12"/>
  <c r="M1258" i="12"/>
  <c r="M1257" i="12"/>
  <c r="M1256" i="12"/>
  <c r="M1255" i="12"/>
  <c r="M1252" i="12"/>
  <c r="M1251" i="12"/>
  <c r="M1250" i="12"/>
  <c r="M1249" i="12"/>
  <c r="M1248" i="12"/>
  <c r="M1247" i="12"/>
  <c r="M1246" i="12"/>
  <c r="M1244" i="12"/>
  <c r="M1243" i="12"/>
  <c r="M1242" i="12"/>
  <c r="M1241" i="12"/>
  <c r="M1240" i="12"/>
  <c r="M1239" i="12"/>
  <c r="M1238" i="12"/>
  <c r="M1237" i="12"/>
  <c r="M1236" i="12"/>
  <c r="M1235" i="12"/>
  <c r="M1234" i="12"/>
  <c r="M1233" i="12"/>
  <c r="M1232" i="12"/>
  <c r="M1231" i="12"/>
  <c r="M1230" i="12"/>
  <c r="M1229" i="12"/>
  <c r="M1228" i="12"/>
  <c r="M1227" i="12"/>
  <c r="M1226" i="12"/>
  <c r="M1225" i="12"/>
  <c r="M1224" i="12"/>
  <c r="M1223" i="12"/>
  <c r="M1222" i="12"/>
  <c r="M1221" i="12"/>
  <c r="M1220" i="12"/>
  <c r="M1219" i="12"/>
  <c r="M1217" i="12"/>
  <c r="J1262" i="12"/>
  <c r="J1261" i="12"/>
  <c r="J1260" i="12"/>
  <c r="J1259" i="12"/>
  <c r="J1258" i="12"/>
  <c r="J1257" i="12"/>
  <c r="J1256" i="12"/>
  <c r="J1255" i="12"/>
  <c r="J1252" i="12"/>
  <c r="J1251" i="12"/>
  <c r="J1250" i="12"/>
  <c r="J1249" i="12"/>
  <c r="J1248" i="12"/>
  <c r="J1247" i="12"/>
  <c r="J1246" i="12"/>
  <c r="J1244" i="12"/>
  <c r="J1243" i="12"/>
  <c r="J1242" i="12"/>
  <c r="J1241" i="12"/>
  <c r="J1240" i="12"/>
  <c r="J1239" i="12"/>
  <c r="J1238" i="12"/>
  <c r="J1237" i="12"/>
  <c r="J1236" i="12"/>
  <c r="J1235" i="12"/>
  <c r="J1234" i="12"/>
  <c r="J1233" i="12"/>
  <c r="J1232" i="12"/>
  <c r="J1231" i="12"/>
  <c r="J1230" i="12"/>
  <c r="J1229" i="12"/>
  <c r="J1228" i="12"/>
  <c r="J1227" i="12"/>
  <c r="J1226" i="12"/>
  <c r="J1225" i="12"/>
  <c r="J1224" i="12"/>
  <c r="J1223" i="12"/>
  <c r="J1222" i="12"/>
  <c r="J1221" i="12"/>
  <c r="J1220" i="12"/>
  <c r="J1219" i="12"/>
  <c r="J1218" i="12"/>
  <c r="I1262" i="12"/>
  <c r="I1261" i="12"/>
  <c r="I1260" i="12"/>
  <c r="I1259" i="12"/>
  <c r="I1258" i="12"/>
  <c r="I1257" i="12"/>
  <c r="I1256" i="12"/>
  <c r="I1255" i="12"/>
  <c r="I1252" i="12"/>
  <c r="I1251" i="12"/>
  <c r="I1250" i="12"/>
  <c r="I1249" i="12"/>
  <c r="I1248" i="12"/>
  <c r="I1247" i="12"/>
  <c r="I1246" i="12"/>
  <c r="I1244" i="12"/>
  <c r="I1243" i="12"/>
  <c r="I1242" i="12"/>
  <c r="I1241" i="12"/>
  <c r="I1240" i="12"/>
  <c r="I1239" i="12"/>
  <c r="I1238" i="12"/>
  <c r="I1237" i="12"/>
  <c r="I1236" i="12"/>
  <c r="I1235" i="12"/>
  <c r="I1234" i="12"/>
  <c r="I1233" i="12"/>
  <c r="I1232" i="12"/>
  <c r="I1231" i="12"/>
  <c r="I1230" i="12"/>
  <c r="I1229" i="12"/>
  <c r="I1228" i="12"/>
  <c r="I1227" i="12"/>
  <c r="I1226" i="12"/>
  <c r="I1225" i="12"/>
  <c r="I1224" i="12"/>
  <c r="I1223" i="12"/>
  <c r="I1222" i="12"/>
  <c r="I1221" i="12"/>
  <c r="I1220" i="12"/>
  <c r="I1219" i="12"/>
  <c r="I1218" i="12"/>
  <c r="H1262" i="12"/>
  <c r="H1261" i="12"/>
  <c r="H1260" i="12"/>
  <c r="H1259" i="12"/>
  <c r="H1258" i="12"/>
  <c r="H1257" i="12"/>
  <c r="H1256" i="12"/>
  <c r="H1255" i="12"/>
  <c r="H1252" i="12"/>
  <c r="H1251" i="12"/>
  <c r="H1250" i="12"/>
  <c r="H1249" i="12"/>
  <c r="H1248" i="12"/>
  <c r="H1247" i="12"/>
  <c r="H1246" i="12"/>
  <c r="H1244" i="12"/>
  <c r="H1243" i="12"/>
  <c r="H1242" i="12"/>
  <c r="H1241" i="12"/>
  <c r="H1240" i="12"/>
  <c r="H1239" i="12"/>
  <c r="H1238" i="12"/>
  <c r="H1237" i="12"/>
  <c r="H1236" i="12"/>
  <c r="H1235" i="12"/>
  <c r="H1234" i="12"/>
  <c r="H1233" i="12"/>
  <c r="H1232" i="12"/>
  <c r="H1231" i="12"/>
  <c r="H1230" i="12"/>
  <c r="H1229" i="12"/>
  <c r="H1228" i="12"/>
  <c r="H1227" i="12"/>
  <c r="H1226" i="12"/>
  <c r="H1225" i="12"/>
  <c r="H1224" i="12"/>
  <c r="H1223" i="12"/>
  <c r="H1222" i="12"/>
  <c r="H1221" i="12"/>
  <c r="H1220" i="12"/>
  <c r="H1219" i="12"/>
  <c r="H1217" i="12"/>
  <c r="E1262" i="12"/>
  <c r="E1261" i="12"/>
  <c r="E1260" i="12"/>
  <c r="E1259" i="12"/>
  <c r="E1258" i="12"/>
  <c r="E1257" i="12"/>
  <c r="E1256" i="12"/>
  <c r="E1255" i="12"/>
  <c r="E1252" i="12"/>
  <c r="E1251" i="12"/>
  <c r="E1250" i="12"/>
  <c r="E1249" i="12"/>
  <c r="E1248" i="12"/>
  <c r="E1247" i="12"/>
  <c r="E1246" i="12"/>
  <c r="E1244" i="12"/>
  <c r="E1243" i="12"/>
  <c r="E1242" i="12"/>
  <c r="E1241" i="12"/>
  <c r="E1240" i="12"/>
  <c r="E1239" i="12"/>
  <c r="E1238" i="12"/>
  <c r="E1237" i="12"/>
  <c r="E1236" i="12"/>
  <c r="E1235" i="12"/>
  <c r="E1234" i="12"/>
  <c r="E1233" i="12"/>
  <c r="E1232" i="12"/>
  <c r="E1231" i="12"/>
  <c r="E1230" i="12"/>
  <c r="E1229" i="12"/>
  <c r="E1228" i="12"/>
  <c r="E1227" i="12"/>
  <c r="E1226" i="12"/>
  <c r="E1225" i="12"/>
  <c r="E1224" i="12"/>
  <c r="E1223" i="12"/>
  <c r="E1222" i="12"/>
  <c r="E1221" i="12"/>
  <c r="E1220" i="12"/>
  <c r="E1219" i="12"/>
  <c r="E1217" i="12"/>
  <c r="M1210" i="12"/>
  <c r="M1209" i="12"/>
  <c r="M1208" i="12"/>
  <c r="M1207" i="12"/>
  <c r="M1206" i="12"/>
  <c r="M1205" i="12"/>
  <c r="M1204" i="12"/>
  <c r="M1203" i="12"/>
  <c r="M1200" i="12"/>
  <c r="M1199" i="12"/>
  <c r="M1198" i="12"/>
  <c r="M1197" i="12"/>
  <c r="M1196" i="12"/>
  <c r="M1195" i="12"/>
  <c r="M1194" i="12"/>
  <c r="M1192" i="12"/>
  <c r="M1191" i="12"/>
  <c r="M1190" i="12"/>
  <c r="M1189" i="12"/>
  <c r="M1188" i="12"/>
  <c r="M1187" i="12"/>
  <c r="M1186" i="12"/>
  <c r="M1185" i="12"/>
  <c r="M1184" i="12"/>
  <c r="M1183" i="12"/>
  <c r="M1182" i="12"/>
  <c r="M1181" i="12"/>
  <c r="M1180" i="12"/>
  <c r="M1179" i="12"/>
  <c r="M1178" i="12"/>
  <c r="M1177" i="12"/>
  <c r="M1176" i="12"/>
  <c r="M1175" i="12"/>
  <c r="M1174" i="12"/>
  <c r="M1173" i="12"/>
  <c r="M1172" i="12"/>
  <c r="M1171" i="12"/>
  <c r="M1170" i="12"/>
  <c r="M1169" i="12"/>
  <c r="M1168" i="12"/>
  <c r="M1167" i="12"/>
  <c r="M1165" i="12"/>
  <c r="J1210" i="12"/>
  <c r="J1209" i="12"/>
  <c r="J1208" i="12"/>
  <c r="J1207" i="12"/>
  <c r="J1206" i="12"/>
  <c r="J1205" i="12"/>
  <c r="J1204" i="12"/>
  <c r="J1203" i="12"/>
  <c r="J1200" i="12"/>
  <c r="J1199" i="12"/>
  <c r="J1198" i="12"/>
  <c r="J1197" i="12"/>
  <c r="J1196" i="12"/>
  <c r="J1195" i="12"/>
  <c r="J1194" i="12"/>
  <c r="J1192" i="12"/>
  <c r="J1191" i="12"/>
  <c r="J1190" i="12"/>
  <c r="J1189" i="12"/>
  <c r="J1188" i="12"/>
  <c r="J1187" i="12"/>
  <c r="J1186" i="12"/>
  <c r="J1185" i="12"/>
  <c r="J1184" i="12"/>
  <c r="J1183" i="12"/>
  <c r="J1182" i="12"/>
  <c r="J1181" i="12"/>
  <c r="J1180" i="12"/>
  <c r="J1179" i="12"/>
  <c r="J1178" i="12"/>
  <c r="J1177" i="12"/>
  <c r="J1176" i="12"/>
  <c r="J1175" i="12"/>
  <c r="J1174" i="12"/>
  <c r="J1173" i="12"/>
  <c r="J1172" i="12"/>
  <c r="J1171" i="12"/>
  <c r="J1170" i="12"/>
  <c r="J1169" i="12"/>
  <c r="J1168" i="12"/>
  <c r="J1167" i="12"/>
  <c r="J1166" i="12"/>
  <c r="I1210" i="12"/>
  <c r="I1209" i="12"/>
  <c r="I1208" i="12"/>
  <c r="I1207" i="12"/>
  <c r="I1206" i="12"/>
  <c r="I1205" i="12"/>
  <c r="I1204" i="12"/>
  <c r="I1203" i="12"/>
  <c r="I1200" i="12"/>
  <c r="I1199" i="12"/>
  <c r="I1198" i="12"/>
  <c r="I1197" i="12"/>
  <c r="I1196" i="12"/>
  <c r="I1195" i="12"/>
  <c r="I1194" i="12"/>
  <c r="I1192" i="12"/>
  <c r="I1191" i="12"/>
  <c r="I1190" i="12"/>
  <c r="I1189" i="12"/>
  <c r="I1188" i="12"/>
  <c r="I1187" i="12"/>
  <c r="I1186" i="12"/>
  <c r="I1185" i="12"/>
  <c r="I1184" i="12"/>
  <c r="I1183" i="12"/>
  <c r="I1182" i="12"/>
  <c r="I1181" i="12"/>
  <c r="I1180" i="12"/>
  <c r="I1179" i="12"/>
  <c r="I1178" i="12"/>
  <c r="I1177" i="12"/>
  <c r="I1176" i="12"/>
  <c r="I1175" i="12"/>
  <c r="I1174" i="12"/>
  <c r="I1173" i="12"/>
  <c r="I1172" i="12"/>
  <c r="I1171" i="12"/>
  <c r="I1170" i="12"/>
  <c r="I1169" i="12"/>
  <c r="I1168" i="12"/>
  <c r="I1167" i="12"/>
  <c r="I1166" i="12"/>
  <c r="H1210" i="12"/>
  <c r="H1209" i="12"/>
  <c r="H1208" i="12"/>
  <c r="H1207" i="12"/>
  <c r="H1206" i="12"/>
  <c r="H1205" i="12"/>
  <c r="H1204" i="12"/>
  <c r="H1203" i="12"/>
  <c r="H1200" i="12"/>
  <c r="H1199" i="12"/>
  <c r="H1198" i="12"/>
  <c r="H1197" i="12"/>
  <c r="H1196" i="12"/>
  <c r="H1195" i="12"/>
  <c r="H1194" i="12"/>
  <c r="H1192" i="12"/>
  <c r="H1191" i="12"/>
  <c r="H1190" i="12"/>
  <c r="H1189" i="12"/>
  <c r="H1188" i="12"/>
  <c r="H1187" i="12"/>
  <c r="H1186" i="12"/>
  <c r="H1185" i="12"/>
  <c r="H1184" i="12"/>
  <c r="H1183" i="12"/>
  <c r="H1182" i="12"/>
  <c r="H1181" i="12"/>
  <c r="H1180" i="12"/>
  <c r="H1179" i="12"/>
  <c r="H1178" i="12"/>
  <c r="H1177" i="12"/>
  <c r="H1176" i="12"/>
  <c r="H1175" i="12"/>
  <c r="H1174" i="12"/>
  <c r="H1173" i="12"/>
  <c r="H1172" i="12"/>
  <c r="H1171" i="12"/>
  <c r="H1170" i="12"/>
  <c r="H1169" i="12"/>
  <c r="H1168" i="12"/>
  <c r="H1167" i="12"/>
  <c r="H1165" i="12"/>
  <c r="E1210" i="12"/>
  <c r="E1209" i="12"/>
  <c r="E1208" i="12"/>
  <c r="E1207" i="12"/>
  <c r="E1206" i="12"/>
  <c r="E1205" i="12"/>
  <c r="E1204" i="12"/>
  <c r="E1203" i="12"/>
  <c r="E1200" i="12"/>
  <c r="E1199" i="12"/>
  <c r="E1198" i="12"/>
  <c r="E1197" i="12"/>
  <c r="E1196" i="12"/>
  <c r="E1195" i="12"/>
  <c r="E1194" i="12"/>
  <c r="E1192" i="12"/>
  <c r="E1191" i="12"/>
  <c r="E1190" i="12"/>
  <c r="E1189" i="12"/>
  <c r="E1188" i="12"/>
  <c r="E1187" i="12"/>
  <c r="E1186" i="12"/>
  <c r="E1185" i="12"/>
  <c r="E1184" i="12"/>
  <c r="E1183" i="12"/>
  <c r="E1182" i="12"/>
  <c r="E1181" i="12"/>
  <c r="E1180" i="12"/>
  <c r="E1179" i="12"/>
  <c r="E1178" i="12"/>
  <c r="E1177" i="12"/>
  <c r="E1176" i="12"/>
  <c r="E1175" i="12"/>
  <c r="E1174" i="12"/>
  <c r="E1173" i="12"/>
  <c r="E1172" i="12"/>
  <c r="E1171" i="12"/>
  <c r="E1170" i="12"/>
  <c r="E1169" i="12"/>
  <c r="E1168" i="12"/>
  <c r="E1167" i="12"/>
  <c r="E1165" i="12"/>
  <c r="M1158" i="12"/>
  <c r="M1157" i="12"/>
  <c r="M1156" i="12"/>
  <c r="M1155" i="12"/>
  <c r="M1154" i="12"/>
  <c r="M1153" i="12"/>
  <c r="M1152" i="12"/>
  <c r="M1151" i="12"/>
  <c r="M1148" i="12"/>
  <c r="M1147" i="12"/>
  <c r="M1146" i="12"/>
  <c r="M1145" i="12"/>
  <c r="M1144" i="12"/>
  <c r="M1143" i="12"/>
  <c r="M1142" i="12"/>
  <c r="M1140" i="12"/>
  <c r="M1139" i="12"/>
  <c r="M1138" i="12"/>
  <c r="M1137" i="12"/>
  <c r="M1136" i="12"/>
  <c r="M1135" i="12"/>
  <c r="M1134" i="12"/>
  <c r="M1133" i="12"/>
  <c r="M1132" i="12"/>
  <c r="M1131" i="12"/>
  <c r="M1130" i="12"/>
  <c r="M1129" i="12"/>
  <c r="M1128" i="12"/>
  <c r="M1127" i="12"/>
  <c r="M1126" i="12"/>
  <c r="M1125" i="12"/>
  <c r="M1124" i="12"/>
  <c r="M1123" i="12"/>
  <c r="M1122" i="12"/>
  <c r="M1121" i="12"/>
  <c r="M1120" i="12"/>
  <c r="M1119" i="12"/>
  <c r="M1118" i="12"/>
  <c r="M1117" i="12"/>
  <c r="M1116" i="12"/>
  <c r="M1115" i="12"/>
  <c r="M1113" i="12"/>
  <c r="J1158" i="12"/>
  <c r="J1157" i="12"/>
  <c r="J1156" i="12"/>
  <c r="J1155" i="12"/>
  <c r="J1154" i="12"/>
  <c r="J1153" i="12"/>
  <c r="J1152" i="12"/>
  <c r="J1151" i="12"/>
  <c r="J1148" i="12"/>
  <c r="J1147" i="12"/>
  <c r="J1146" i="12"/>
  <c r="J1145" i="12"/>
  <c r="J1144" i="12"/>
  <c r="J1143" i="12"/>
  <c r="J1142" i="12"/>
  <c r="J1140" i="12"/>
  <c r="J1139" i="12"/>
  <c r="J1138" i="12"/>
  <c r="J1137" i="12"/>
  <c r="J1136" i="12"/>
  <c r="J1135" i="12"/>
  <c r="J1134" i="12"/>
  <c r="J1133" i="12"/>
  <c r="J1132" i="12"/>
  <c r="J1131" i="12"/>
  <c r="J1130" i="12"/>
  <c r="J1129" i="12"/>
  <c r="J1128" i="12"/>
  <c r="J1127" i="12"/>
  <c r="J1126" i="12"/>
  <c r="J1125" i="12"/>
  <c r="J1124" i="12"/>
  <c r="J1123" i="12"/>
  <c r="J1122" i="12"/>
  <c r="J1121" i="12"/>
  <c r="J1120" i="12"/>
  <c r="J1119" i="12"/>
  <c r="J1118" i="12"/>
  <c r="J1117" i="12"/>
  <c r="J1116" i="12"/>
  <c r="J1115" i="12"/>
  <c r="J1114" i="12"/>
  <c r="I1158" i="12"/>
  <c r="I1157" i="12"/>
  <c r="I1156" i="12"/>
  <c r="I1155" i="12"/>
  <c r="I1154" i="12"/>
  <c r="I1153" i="12"/>
  <c r="I1152" i="12"/>
  <c r="I1151" i="12"/>
  <c r="I1148" i="12"/>
  <c r="I1147" i="12"/>
  <c r="I1146" i="12"/>
  <c r="I1145" i="12"/>
  <c r="I1144" i="12"/>
  <c r="I1143" i="12"/>
  <c r="I1142" i="12"/>
  <c r="I1140" i="12"/>
  <c r="I1139" i="12"/>
  <c r="I1138" i="12"/>
  <c r="I1137" i="12"/>
  <c r="I1136" i="12"/>
  <c r="I1135" i="12"/>
  <c r="I1134" i="12"/>
  <c r="I1133" i="12"/>
  <c r="I1132" i="12"/>
  <c r="I1131" i="12"/>
  <c r="I1130" i="12"/>
  <c r="I1129" i="12"/>
  <c r="I1128" i="12"/>
  <c r="I1127" i="12"/>
  <c r="I1126" i="12"/>
  <c r="I1125" i="12"/>
  <c r="I1124" i="12"/>
  <c r="I1123" i="12"/>
  <c r="I1122" i="12"/>
  <c r="I1121" i="12"/>
  <c r="I1120" i="12"/>
  <c r="I1119" i="12"/>
  <c r="I1118" i="12"/>
  <c r="I1117" i="12"/>
  <c r="I1116" i="12"/>
  <c r="I1115" i="12"/>
  <c r="I1114" i="12"/>
  <c r="H1158" i="12"/>
  <c r="H1157" i="12"/>
  <c r="H1156" i="12"/>
  <c r="H1155" i="12"/>
  <c r="H1154" i="12"/>
  <c r="H1153" i="12"/>
  <c r="H1152" i="12"/>
  <c r="H1151" i="12"/>
  <c r="H1148" i="12"/>
  <c r="H1147" i="12"/>
  <c r="H1146" i="12"/>
  <c r="H1145" i="12"/>
  <c r="H1144" i="12"/>
  <c r="H1143" i="12"/>
  <c r="H1142" i="12"/>
  <c r="H1140" i="12"/>
  <c r="H1139" i="12"/>
  <c r="H1138" i="12"/>
  <c r="H1137" i="12"/>
  <c r="H1136" i="12"/>
  <c r="H1135" i="12"/>
  <c r="H1134" i="12"/>
  <c r="H1133" i="12"/>
  <c r="H1132" i="12"/>
  <c r="H1131" i="12"/>
  <c r="H1130" i="12"/>
  <c r="H1129" i="12"/>
  <c r="H1128" i="12"/>
  <c r="H1127" i="12"/>
  <c r="H1126" i="12"/>
  <c r="H1125" i="12"/>
  <c r="H1124" i="12"/>
  <c r="H1123" i="12"/>
  <c r="H1122" i="12"/>
  <c r="H1121" i="12"/>
  <c r="H1120" i="12"/>
  <c r="H1119" i="12"/>
  <c r="H1118" i="12"/>
  <c r="H1117" i="12"/>
  <c r="H1116" i="12"/>
  <c r="H1115" i="12"/>
  <c r="H1113" i="12"/>
  <c r="E1158" i="12"/>
  <c r="E1157" i="12"/>
  <c r="E1156" i="12"/>
  <c r="E1155" i="12"/>
  <c r="E1154" i="12"/>
  <c r="E1153" i="12"/>
  <c r="E1152" i="12"/>
  <c r="E1151" i="12"/>
  <c r="E1148" i="12"/>
  <c r="E1147" i="12"/>
  <c r="E1146" i="12"/>
  <c r="E1145" i="12"/>
  <c r="E1144" i="12"/>
  <c r="E1143" i="12"/>
  <c r="E1142" i="12"/>
  <c r="E1140" i="12"/>
  <c r="E1139" i="12"/>
  <c r="E1138" i="12"/>
  <c r="E1137" i="12"/>
  <c r="E1136" i="12"/>
  <c r="E1135" i="12"/>
  <c r="E1134" i="12"/>
  <c r="E1133" i="12"/>
  <c r="E1132" i="12"/>
  <c r="E1131" i="12"/>
  <c r="E1130" i="12"/>
  <c r="E1129" i="12"/>
  <c r="E1128" i="12"/>
  <c r="E1127" i="12"/>
  <c r="E1126" i="12"/>
  <c r="E1125" i="12"/>
  <c r="E1124" i="12"/>
  <c r="E1123" i="12"/>
  <c r="E1122" i="12"/>
  <c r="E1121" i="12"/>
  <c r="E1120" i="12"/>
  <c r="E1119" i="12"/>
  <c r="E1118" i="12"/>
  <c r="E1117" i="12"/>
  <c r="E1116" i="12"/>
  <c r="E1115" i="12"/>
  <c r="E1113" i="12"/>
  <c r="J898" i="12"/>
  <c r="J897" i="12"/>
  <c r="J896" i="12"/>
  <c r="J895" i="12"/>
  <c r="J894" i="12"/>
  <c r="J893" i="12"/>
  <c r="J892" i="12"/>
  <c r="J891" i="12"/>
  <c r="J888" i="12"/>
  <c r="J887" i="12"/>
  <c r="J886" i="12"/>
  <c r="J885" i="12"/>
  <c r="J884" i="12"/>
  <c r="J883" i="12"/>
  <c r="J882" i="12"/>
  <c r="J880" i="12"/>
  <c r="J879" i="12"/>
  <c r="J878" i="12"/>
  <c r="J877" i="12"/>
  <c r="J876" i="12"/>
  <c r="J875" i="12"/>
  <c r="J874" i="12"/>
  <c r="J873" i="12"/>
  <c r="J872" i="12"/>
  <c r="J871" i="12"/>
  <c r="J870" i="12"/>
  <c r="J869" i="12"/>
  <c r="J868" i="12"/>
  <c r="J867" i="12"/>
  <c r="J866" i="12"/>
  <c r="J865" i="12"/>
  <c r="J864" i="12"/>
  <c r="J863" i="12"/>
  <c r="J862" i="12"/>
  <c r="J861" i="12"/>
  <c r="J860" i="12"/>
  <c r="J859" i="12"/>
  <c r="J858" i="12"/>
  <c r="J857" i="12"/>
  <c r="J856" i="12"/>
  <c r="J855" i="12"/>
  <c r="J854" i="12"/>
  <c r="I898" i="12"/>
  <c r="I897" i="12"/>
  <c r="I896" i="12"/>
  <c r="I895" i="12"/>
  <c r="I894" i="12"/>
  <c r="I893" i="12"/>
  <c r="I892" i="12"/>
  <c r="I891" i="12"/>
  <c r="I888" i="12"/>
  <c r="I887" i="12"/>
  <c r="I886" i="12"/>
  <c r="I885" i="12"/>
  <c r="I884" i="12"/>
  <c r="I883" i="12"/>
  <c r="I882" i="12"/>
  <c r="I880" i="12"/>
  <c r="I879" i="12"/>
  <c r="I878" i="12"/>
  <c r="I877" i="12"/>
  <c r="I876" i="12"/>
  <c r="I875" i="12"/>
  <c r="I874" i="12"/>
  <c r="I873" i="12"/>
  <c r="I872" i="12"/>
  <c r="I871" i="12"/>
  <c r="I870" i="12"/>
  <c r="I869" i="12"/>
  <c r="I868" i="12"/>
  <c r="I867" i="12"/>
  <c r="I866" i="12"/>
  <c r="I865" i="12"/>
  <c r="I864" i="12"/>
  <c r="I863" i="12"/>
  <c r="I862" i="12"/>
  <c r="I861" i="12"/>
  <c r="I860" i="12"/>
  <c r="I859" i="12"/>
  <c r="I858" i="12"/>
  <c r="I857" i="12"/>
  <c r="I856" i="12"/>
  <c r="I855" i="12"/>
  <c r="I854" i="12"/>
  <c r="H898" i="12"/>
  <c r="H897" i="12"/>
  <c r="H896" i="12"/>
  <c r="H895" i="12"/>
  <c r="H894" i="12"/>
  <c r="H893" i="12"/>
  <c r="H892" i="12"/>
  <c r="H891" i="12"/>
  <c r="H888" i="12"/>
  <c r="H887" i="12"/>
  <c r="H886" i="12"/>
  <c r="H885" i="12"/>
  <c r="H884" i="12"/>
  <c r="H883" i="12"/>
  <c r="H882" i="12"/>
  <c r="H880" i="12"/>
  <c r="H879" i="12"/>
  <c r="H878" i="12"/>
  <c r="H877" i="12"/>
  <c r="H876" i="12"/>
  <c r="H875" i="12"/>
  <c r="H874" i="12"/>
  <c r="H873" i="12"/>
  <c r="H872" i="12"/>
  <c r="H871" i="12"/>
  <c r="H870" i="12"/>
  <c r="H869" i="12"/>
  <c r="H868" i="12"/>
  <c r="H867" i="12"/>
  <c r="H866" i="12"/>
  <c r="H865" i="12"/>
  <c r="H864" i="12"/>
  <c r="H863" i="12"/>
  <c r="H862" i="12"/>
  <c r="H861" i="12"/>
  <c r="H860" i="12"/>
  <c r="H859" i="12"/>
  <c r="H858" i="12"/>
  <c r="H857" i="12"/>
  <c r="H856" i="12"/>
  <c r="H855" i="12"/>
  <c r="H853" i="12"/>
  <c r="E898" i="12"/>
  <c r="E897" i="12"/>
  <c r="E896" i="12"/>
  <c r="E895" i="12"/>
  <c r="E894" i="12"/>
  <c r="E893" i="12"/>
  <c r="E892" i="12"/>
  <c r="E891" i="12"/>
  <c r="E888" i="12"/>
  <c r="E887" i="12"/>
  <c r="E886" i="12"/>
  <c r="E885" i="12"/>
  <c r="E884" i="12"/>
  <c r="E883" i="12"/>
  <c r="E882" i="12"/>
  <c r="E880" i="12"/>
  <c r="E879" i="12"/>
  <c r="E878" i="12"/>
  <c r="E877" i="12"/>
  <c r="E876" i="12"/>
  <c r="E875" i="12"/>
  <c r="E874" i="12"/>
  <c r="E873" i="12"/>
  <c r="E872" i="12"/>
  <c r="E871" i="12"/>
  <c r="E870" i="12"/>
  <c r="E869" i="12"/>
  <c r="E868" i="12"/>
  <c r="E867" i="12"/>
  <c r="E866" i="12"/>
  <c r="E865" i="12"/>
  <c r="E864" i="12"/>
  <c r="E863" i="12"/>
  <c r="E862" i="12"/>
  <c r="E861" i="12"/>
  <c r="E860" i="12"/>
  <c r="E859" i="12"/>
  <c r="E858" i="12"/>
  <c r="E857" i="12"/>
  <c r="E856" i="12"/>
  <c r="E855" i="12"/>
  <c r="E853" i="12"/>
  <c r="T846" i="12"/>
  <c r="T845" i="12"/>
  <c r="T844" i="12"/>
  <c r="T843" i="12"/>
  <c r="T842" i="12"/>
  <c r="T841" i="12"/>
  <c r="T840" i="12"/>
  <c r="T839" i="12"/>
  <c r="T836" i="12"/>
  <c r="T835" i="12"/>
  <c r="T834" i="12"/>
  <c r="T833" i="12"/>
  <c r="T832" i="12"/>
  <c r="T831" i="12"/>
  <c r="T830" i="12"/>
  <c r="T828" i="12"/>
  <c r="T827" i="12"/>
  <c r="T826" i="12"/>
  <c r="T825" i="12"/>
  <c r="T824" i="12"/>
  <c r="T823" i="12"/>
  <c r="T822" i="12"/>
  <c r="T821" i="12"/>
  <c r="T820" i="12"/>
  <c r="T819" i="12"/>
  <c r="T818" i="12"/>
  <c r="T817" i="12"/>
  <c r="T816" i="12"/>
  <c r="T815" i="12"/>
  <c r="T814" i="12"/>
  <c r="T813" i="12"/>
  <c r="T812" i="12"/>
  <c r="T811" i="12"/>
  <c r="T810" i="12"/>
  <c r="T809" i="12"/>
  <c r="T808" i="12"/>
  <c r="T807" i="12"/>
  <c r="T806" i="12"/>
  <c r="T805" i="12"/>
  <c r="T804" i="12"/>
  <c r="T803" i="12"/>
  <c r="T801" i="12"/>
  <c r="Q846" i="12"/>
  <c r="Q845" i="12"/>
  <c r="Q844" i="12"/>
  <c r="Q843" i="12"/>
  <c r="Q842" i="12"/>
  <c r="Q841" i="12"/>
  <c r="Q840" i="12"/>
  <c r="Q839" i="12"/>
  <c r="Q836" i="12"/>
  <c r="Q835" i="12"/>
  <c r="Q834" i="12"/>
  <c r="Q833" i="12"/>
  <c r="Q832" i="12"/>
  <c r="Q831" i="12"/>
  <c r="Q830" i="12"/>
  <c r="Q828" i="12"/>
  <c r="Q827" i="12"/>
  <c r="Q826" i="12"/>
  <c r="Q825" i="12"/>
  <c r="Q824" i="12"/>
  <c r="Q823" i="12"/>
  <c r="Q822" i="12"/>
  <c r="Q821" i="12"/>
  <c r="Q820" i="12"/>
  <c r="Q819" i="12"/>
  <c r="Q818" i="12"/>
  <c r="Q817" i="12"/>
  <c r="Q816" i="12"/>
  <c r="Q815" i="12"/>
  <c r="Q814" i="12"/>
  <c r="Q813" i="12"/>
  <c r="Q812" i="12"/>
  <c r="Q811" i="12"/>
  <c r="Q810" i="12"/>
  <c r="Q809" i="12"/>
  <c r="Q808" i="12"/>
  <c r="Q807" i="12"/>
  <c r="Q806" i="12"/>
  <c r="Q805" i="12"/>
  <c r="Q804" i="12"/>
  <c r="Q803" i="12"/>
  <c r="Q801" i="12"/>
  <c r="N846" i="12"/>
  <c r="N845" i="12"/>
  <c r="N844" i="12"/>
  <c r="N843" i="12"/>
  <c r="N842" i="12"/>
  <c r="N841" i="12"/>
  <c r="N840" i="12"/>
  <c r="N839" i="12"/>
  <c r="N836" i="12"/>
  <c r="N835" i="12"/>
  <c r="N834" i="12"/>
  <c r="N833" i="12"/>
  <c r="N832" i="12"/>
  <c r="N831" i="12"/>
  <c r="N830" i="12"/>
  <c r="N828" i="12"/>
  <c r="N827" i="12"/>
  <c r="N826" i="12"/>
  <c r="N825" i="12"/>
  <c r="N824" i="12"/>
  <c r="N823" i="12"/>
  <c r="N822" i="12"/>
  <c r="N821" i="12"/>
  <c r="N820" i="12"/>
  <c r="N819" i="12"/>
  <c r="N818" i="12"/>
  <c r="N817" i="12"/>
  <c r="N816" i="12"/>
  <c r="N815" i="12"/>
  <c r="N814" i="12"/>
  <c r="N813" i="12"/>
  <c r="N812" i="12"/>
  <c r="N811" i="12"/>
  <c r="N810" i="12"/>
  <c r="N809" i="12"/>
  <c r="N808" i="12"/>
  <c r="N807" i="12"/>
  <c r="N806" i="12"/>
  <c r="N805" i="12"/>
  <c r="N804" i="12"/>
  <c r="N803" i="12"/>
  <c r="N801" i="12"/>
  <c r="K846" i="12"/>
  <c r="K845" i="12"/>
  <c r="K844" i="12"/>
  <c r="K843" i="12"/>
  <c r="K842" i="12"/>
  <c r="K841" i="12"/>
  <c r="K840" i="12"/>
  <c r="K839" i="12"/>
  <c r="K836" i="12"/>
  <c r="K835" i="12"/>
  <c r="K834" i="12"/>
  <c r="K833" i="12"/>
  <c r="K832" i="12"/>
  <c r="K831" i="12"/>
  <c r="K830" i="12"/>
  <c r="K828" i="12"/>
  <c r="K827" i="12"/>
  <c r="K826" i="12"/>
  <c r="K825" i="12"/>
  <c r="K824" i="12"/>
  <c r="K823" i="12"/>
  <c r="K822" i="12"/>
  <c r="K821" i="12"/>
  <c r="K820" i="12"/>
  <c r="K819" i="12"/>
  <c r="K818" i="12"/>
  <c r="K817" i="12"/>
  <c r="K816" i="12"/>
  <c r="K815" i="12"/>
  <c r="K814" i="12"/>
  <c r="K813" i="12"/>
  <c r="K812" i="12"/>
  <c r="K811" i="12"/>
  <c r="K810" i="12"/>
  <c r="K809" i="12"/>
  <c r="K808" i="12"/>
  <c r="K807" i="12"/>
  <c r="K806" i="12"/>
  <c r="K805" i="12"/>
  <c r="K804" i="12"/>
  <c r="K803" i="12"/>
  <c r="K801" i="12"/>
  <c r="H846" i="12"/>
  <c r="H845" i="12"/>
  <c r="H844" i="12"/>
  <c r="H843" i="12"/>
  <c r="H842" i="12"/>
  <c r="H841" i="12"/>
  <c r="H840" i="12"/>
  <c r="H839" i="12"/>
  <c r="H836" i="12"/>
  <c r="H835" i="12"/>
  <c r="H834" i="12"/>
  <c r="H833" i="12"/>
  <c r="H832" i="12"/>
  <c r="H831" i="12"/>
  <c r="H830" i="12"/>
  <c r="H828" i="12"/>
  <c r="H827" i="12"/>
  <c r="H826" i="12"/>
  <c r="H825" i="12"/>
  <c r="H824" i="12"/>
  <c r="H823" i="12"/>
  <c r="H822" i="12"/>
  <c r="H821" i="12"/>
  <c r="H820" i="12"/>
  <c r="H819" i="12"/>
  <c r="H818" i="12"/>
  <c r="H817" i="12"/>
  <c r="H816" i="12"/>
  <c r="H815" i="12"/>
  <c r="H814" i="12"/>
  <c r="H813" i="12"/>
  <c r="H812" i="12"/>
  <c r="H811" i="12"/>
  <c r="H810" i="12"/>
  <c r="H809" i="12"/>
  <c r="H808" i="12"/>
  <c r="H807" i="12"/>
  <c r="H806" i="12"/>
  <c r="H805" i="12"/>
  <c r="H804" i="12"/>
  <c r="H803" i="12"/>
  <c r="H801" i="12"/>
  <c r="E846" i="12"/>
  <c r="E845" i="12"/>
  <c r="E844" i="12"/>
  <c r="E843" i="12"/>
  <c r="E842" i="12"/>
  <c r="E841" i="12"/>
  <c r="E840" i="12"/>
  <c r="E839" i="12"/>
  <c r="E836" i="12"/>
  <c r="E835" i="12"/>
  <c r="E834" i="12"/>
  <c r="E833" i="12"/>
  <c r="E832" i="12"/>
  <c r="E831" i="12"/>
  <c r="E830" i="12"/>
  <c r="E828" i="12"/>
  <c r="E827" i="12"/>
  <c r="E826" i="12"/>
  <c r="E825" i="12"/>
  <c r="E824" i="12"/>
  <c r="E823" i="12"/>
  <c r="E822" i="12"/>
  <c r="E821" i="12"/>
  <c r="E820" i="12"/>
  <c r="E819" i="12"/>
  <c r="E818" i="12"/>
  <c r="E817" i="12"/>
  <c r="E816" i="12"/>
  <c r="E815" i="12"/>
  <c r="E814" i="12"/>
  <c r="E813" i="12"/>
  <c r="E812" i="12"/>
  <c r="E811" i="12"/>
  <c r="E810" i="12"/>
  <c r="E809" i="12"/>
  <c r="E808" i="12"/>
  <c r="E807" i="12"/>
  <c r="E806" i="12"/>
  <c r="E805" i="12"/>
  <c r="E804" i="12"/>
  <c r="E803" i="12"/>
  <c r="E801" i="12"/>
  <c r="T794" i="12"/>
  <c r="T793" i="12"/>
  <c r="T792" i="12"/>
  <c r="T791" i="12"/>
  <c r="T790" i="12"/>
  <c r="T789" i="12"/>
  <c r="T788" i="12"/>
  <c r="T787" i="12"/>
  <c r="T784" i="12"/>
  <c r="T783" i="12"/>
  <c r="T782" i="12"/>
  <c r="T781" i="12"/>
  <c r="T780" i="12"/>
  <c r="T779" i="12"/>
  <c r="T778" i="12"/>
  <c r="T776" i="12"/>
  <c r="T775" i="12"/>
  <c r="T774" i="12"/>
  <c r="T773" i="12"/>
  <c r="T772" i="12"/>
  <c r="T771" i="12"/>
  <c r="T770" i="12"/>
  <c r="T769" i="12"/>
  <c r="T768" i="12"/>
  <c r="T767" i="12"/>
  <c r="T766" i="12"/>
  <c r="T765" i="12"/>
  <c r="T764" i="12"/>
  <c r="T763" i="12"/>
  <c r="T762" i="12"/>
  <c r="T761" i="12"/>
  <c r="T760" i="12"/>
  <c r="T759" i="12"/>
  <c r="T758" i="12"/>
  <c r="T757" i="12"/>
  <c r="T756" i="12"/>
  <c r="T755" i="12"/>
  <c r="T754" i="12"/>
  <c r="T753" i="12"/>
  <c r="T752" i="12"/>
  <c r="T751" i="12"/>
  <c r="T750" i="12"/>
  <c r="S794" i="12"/>
  <c r="S793" i="12"/>
  <c r="S792" i="12"/>
  <c r="S791" i="12"/>
  <c r="S790" i="12"/>
  <c r="S789" i="12"/>
  <c r="S788" i="12"/>
  <c r="S787" i="12"/>
  <c r="S784" i="12"/>
  <c r="S783" i="12"/>
  <c r="S782" i="12"/>
  <c r="S781" i="12"/>
  <c r="S780" i="12"/>
  <c r="S779" i="12"/>
  <c r="S778" i="12"/>
  <c r="S776" i="12"/>
  <c r="S775" i="12"/>
  <c r="S774" i="12"/>
  <c r="S773" i="12"/>
  <c r="S772" i="12"/>
  <c r="S771" i="12"/>
  <c r="S770" i="12"/>
  <c r="S769" i="12"/>
  <c r="S768" i="12"/>
  <c r="S767" i="12"/>
  <c r="S766" i="12"/>
  <c r="S765" i="12"/>
  <c r="S764" i="12"/>
  <c r="S763" i="12"/>
  <c r="S762" i="12"/>
  <c r="S761" i="12"/>
  <c r="S760" i="12"/>
  <c r="S759" i="12"/>
  <c r="S758" i="12"/>
  <c r="S757" i="12"/>
  <c r="S756" i="12"/>
  <c r="S755" i="12"/>
  <c r="S754" i="12"/>
  <c r="S753" i="12"/>
  <c r="S752" i="12"/>
  <c r="S751" i="12"/>
  <c r="S750" i="12"/>
  <c r="R794" i="12"/>
  <c r="R793" i="12"/>
  <c r="R792" i="12"/>
  <c r="R791" i="12"/>
  <c r="R790" i="12"/>
  <c r="R789" i="12"/>
  <c r="R788" i="12"/>
  <c r="R787" i="12"/>
  <c r="R784" i="12"/>
  <c r="R783" i="12"/>
  <c r="R782" i="12"/>
  <c r="R781" i="12"/>
  <c r="R780" i="12"/>
  <c r="R779" i="12"/>
  <c r="R778" i="12"/>
  <c r="R776" i="12"/>
  <c r="R775" i="12"/>
  <c r="R774" i="12"/>
  <c r="R773" i="12"/>
  <c r="R772" i="12"/>
  <c r="R771" i="12"/>
  <c r="R770" i="12"/>
  <c r="R769" i="12"/>
  <c r="R768" i="12"/>
  <c r="R767" i="12"/>
  <c r="R766" i="12"/>
  <c r="R765" i="12"/>
  <c r="R764" i="12"/>
  <c r="R763" i="12"/>
  <c r="R762" i="12"/>
  <c r="R761" i="12"/>
  <c r="R760" i="12"/>
  <c r="R759" i="12"/>
  <c r="R758" i="12"/>
  <c r="R757" i="12"/>
  <c r="R756" i="12"/>
  <c r="R755" i="12"/>
  <c r="R754" i="12"/>
  <c r="R753" i="12"/>
  <c r="R752" i="12"/>
  <c r="R751" i="12"/>
  <c r="R749" i="12"/>
  <c r="O794" i="12"/>
  <c r="O793" i="12"/>
  <c r="O792" i="12"/>
  <c r="O791" i="12"/>
  <c r="O790" i="12"/>
  <c r="O789" i="12"/>
  <c r="O788" i="12"/>
  <c r="O787" i="12"/>
  <c r="O784" i="12"/>
  <c r="O783" i="12"/>
  <c r="O782" i="12"/>
  <c r="O781" i="12"/>
  <c r="O780" i="12"/>
  <c r="O779" i="12"/>
  <c r="O778" i="12"/>
  <c r="O776" i="12"/>
  <c r="O775" i="12"/>
  <c r="O774" i="12"/>
  <c r="O773" i="12"/>
  <c r="O772" i="12"/>
  <c r="O771" i="12"/>
  <c r="O770" i="12"/>
  <c r="O769" i="12"/>
  <c r="O768" i="12"/>
  <c r="O767" i="12"/>
  <c r="O766" i="12"/>
  <c r="O765" i="12"/>
  <c r="O764" i="12"/>
  <c r="O763" i="12"/>
  <c r="O762" i="12"/>
  <c r="O761" i="12"/>
  <c r="O760" i="12"/>
  <c r="O759" i="12"/>
  <c r="O758" i="12"/>
  <c r="O757" i="12"/>
  <c r="O756" i="12"/>
  <c r="O755" i="12"/>
  <c r="O754" i="12"/>
  <c r="O753" i="12"/>
  <c r="O752" i="12"/>
  <c r="O751" i="12"/>
  <c r="O750" i="12"/>
  <c r="N794" i="12"/>
  <c r="N793" i="12"/>
  <c r="N792" i="12"/>
  <c r="N791" i="12"/>
  <c r="N790" i="12"/>
  <c r="N789" i="12"/>
  <c r="N788" i="12"/>
  <c r="N787" i="12"/>
  <c r="N784" i="12"/>
  <c r="N783" i="12"/>
  <c r="N782" i="12"/>
  <c r="N781" i="12"/>
  <c r="N780" i="12"/>
  <c r="N779" i="12"/>
  <c r="N778" i="12"/>
  <c r="N776" i="12"/>
  <c r="N775" i="12"/>
  <c r="N774" i="12"/>
  <c r="N773" i="12"/>
  <c r="N772" i="12"/>
  <c r="N771" i="12"/>
  <c r="N770" i="12"/>
  <c r="N769" i="12"/>
  <c r="N768" i="12"/>
  <c r="N767" i="12"/>
  <c r="N766" i="12"/>
  <c r="N765" i="12"/>
  <c r="N764" i="12"/>
  <c r="N763" i="12"/>
  <c r="N762" i="12"/>
  <c r="N761" i="12"/>
  <c r="N760" i="12"/>
  <c r="N759" i="12"/>
  <c r="N758" i="12"/>
  <c r="N757" i="12"/>
  <c r="N756" i="12"/>
  <c r="N755" i="12"/>
  <c r="N754" i="12"/>
  <c r="N753" i="12"/>
  <c r="N752" i="12"/>
  <c r="N751" i="12"/>
  <c r="N750" i="12"/>
  <c r="M794" i="12"/>
  <c r="M793" i="12"/>
  <c r="M792" i="12"/>
  <c r="M791" i="12"/>
  <c r="M790" i="12"/>
  <c r="M789" i="12"/>
  <c r="M788" i="12"/>
  <c r="M787" i="12"/>
  <c r="M784" i="12"/>
  <c r="M783" i="12"/>
  <c r="M782" i="12"/>
  <c r="M781" i="12"/>
  <c r="M780" i="12"/>
  <c r="M779" i="12"/>
  <c r="M778" i="12"/>
  <c r="M776" i="12"/>
  <c r="M775" i="12"/>
  <c r="M774" i="12"/>
  <c r="M773" i="12"/>
  <c r="M772" i="12"/>
  <c r="M771" i="12"/>
  <c r="M770" i="12"/>
  <c r="M769" i="12"/>
  <c r="M768" i="12"/>
  <c r="M767" i="12"/>
  <c r="M766" i="12"/>
  <c r="M765" i="12"/>
  <c r="M764" i="12"/>
  <c r="M763" i="12"/>
  <c r="M762" i="12"/>
  <c r="M761" i="12"/>
  <c r="M760" i="12"/>
  <c r="M759" i="12"/>
  <c r="M758" i="12"/>
  <c r="M757" i="12"/>
  <c r="M756" i="12"/>
  <c r="M755" i="12"/>
  <c r="M754" i="12"/>
  <c r="M753" i="12"/>
  <c r="M752" i="12"/>
  <c r="M751" i="12"/>
  <c r="M749" i="12"/>
  <c r="J794" i="12"/>
  <c r="J793" i="12"/>
  <c r="J792" i="12"/>
  <c r="J791" i="12"/>
  <c r="J790" i="12"/>
  <c r="J789" i="12"/>
  <c r="J788" i="12"/>
  <c r="J787" i="12"/>
  <c r="J784" i="12"/>
  <c r="J783" i="12"/>
  <c r="J782" i="12"/>
  <c r="J781" i="12"/>
  <c r="J780" i="12"/>
  <c r="J779" i="12"/>
  <c r="J778" i="12"/>
  <c r="J776" i="12"/>
  <c r="J775" i="12"/>
  <c r="J774" i="12"/>
  <c r="J773" i="12"/>
  <c r="J772" i="12"/>
  <c r="J771" i="12"/>
  <c r="J770" i="12"/>
  <c r="J769" i="12"/>
  <c r="J768" i="12"/>
  <c r="J767" i="12"/>
  <c r="J766" i="12"/>
  <c r="J765" i="12"/>
  <c r="J764" i="12"/>
  <c r="J763" i="12"/>
  <c r="J762" i="12"/>
  <c r="J761" i="12"/>
  <c r="J760" i="12"/>
  <c r="J759" i="12"/>
  <c r="J758" i="12"/>
  <c r="J757" i="12"/>
  <c r="J756" i="12"/>
  <c r="J755" i="12"/>
  <c r="J754" i="12"/>
  <c r="J753" i="12"/>
  <c r="J752" i="12"/>
  <c r="J751" i="12"/>
  <c r="J750" i="12"/>
  <c r="I794" i="12"/>
  <c r="I793" i="12"/>
  <c r="I792" i="12"/>
  <c r="I791" i="12"/>
  <c r="I790" i="12"/>
  <c r="I789" i="12"/>
  <c r="I788" i="12"/>
  <c r="I787" i="12"/>
  <c r="I784" i="12"/>
  <c r="I783" i="12"/>
  <c r="I782" i="12"/>
  <c r="I781" i="12"/>
  <c r="I780" i="12"/>
  <c r="I779" i="12"/>
  <c r="I778" i="12"/>
  <c r="I776" i="12"/>
  <c r="I775" i="12"/>
  <c r="I774" i="12"/>
  <c r="I773" i="12"/>
  <c r="I772" i="12"/>
  <c r="I771" i="12"/>
  <c r="I770" i="12"/>
  <c r="I769" i="12"/>
  <c r="I768" i="12"/>
  <c r="I767" i="12"/>
  <c r="I766" i="12"/>
  <c r="I765" i="12"/>
  <c r="I764" i="12"/>
  <c r="I763" i="12"/>
  <c r="I762" i="12"/>
  <c r="I761" i="12"/>
  <c r="I760" i="12"/>
  <c r="I759" i="12"/>
  <c r="I758" i="12"/>
  <c r="I757" i="12"/>
  <c r="I756" i="12"/>
  <c r="I755" i="12"/>
  <c r="I754" i="12"/>
  <c r="I753" i="12"/>
  <c r="I752" i="12"/>
  <c r="I751" i="12"/>
  <c r="I750" i="12"/>
  <c r="H794" i="12"/>
  <c r="H793" i="12"/>
  <c r="H792" i="12"/>
  <c r="H791" i="12"/>
  <c r="H790" i="12"/>
  <c r="H789" i="12"/>
  <c r="H788" i="12"/>
  <c r="H787" i="12"/>
  <c r="H784" i="12"/>
  <c r="H783" i="12"/>
  <c r="H782" i="12"/>
  <c r="H781" i="12"/>
  <c r="H780" i="12"/>
  <c r="H779" i="12"/>
  <c r="H778" i="12"/>
  <c r="H776" i="12"/>
  <c r="H775" i="12"/>
  <c r="H774" i="12"/>
  <c r="H773" i="12"/>
  <c r="H772" i="12"/>
  <c r="H771" i="12"/>
  <c r="H770" i="12"/>
  <c r="H769" i="12"/>
  <c r="H768" i="12"/>
  <c r="H767" i="12"/>
  <c r="H766" i="12"/>
  <c r="H765" i="12"/>
  <c r="H764" i="12"/>
  <c r="H763" i="12"/>
  <c r="H762" i="12"/>
  <c r="H761" i="12"/>
  <c r="H760" i="12"/>
  <c r="H759" i="12"/>
  <c r="H758" i="12"/>
  <c r="H757" i="12"/>
  <c r="H756" i="12"/>
  <c r="H755" i="12"/>
  <c r="H754" i="12"/>
  <c r="H753" i="12"/>
  <c r="H752" i="12"/>
  <c r="H751" i="12"/>
  <c r="H749" i="12"/>
  <c r="E794" i="12"/>
  <c r="E793" i="12"/>
  <c r="E792" i="12"/>
  <c r="E791" i="12"/>
  <c r="E790" i="12"/>
  <c r="E789" i="12"/>
  <c r="E788" i="12"/>
  <c r="E787" i="12"/>
  <c r="E784" i="12"/>
  <c r="E783" i="12"/>
  <c r="E782" i="12"/>
  <c r="E781" i="12"/>
  <c r="E780" i="12"/>
  <c r="E779" i="12"/>
  <c r="E778" i="12"/>
  <c r="E776" i="12"/>
  <c r="E775" i="12"/>
  <c r="E774" i="12"/>
  <c r="E773" i="12"/>
  <c r="E772" i="12"/>
  <c r="E771" i="12"/>
  <c r="E770" i="12"/>
  <c r="E769" i="12"/>
  <c r="E768" i="12"/>
  <c r="E767" i="12"/>
  <c r="E766" i="12"/>
  <c r="E765" i="12"/>
  <c r="E764" i="12"/>
  <c r="E763" i="12"/>
  <c r="E762" i="12"/>
  <c r="E761" i="12"/>
  <c r="E760" i="12"/>
  <c r="E759" i="12"/>
  <c r="E758" i="12"/>
  <c r="E757" i="12"/>
  <c r="E756" i="12"/>
  <c r="E755" i="12"/>
  <c r="E754" i="12"/>
  <c r="E753" i="12"/>
  <c r="E752" i="12"/>
  <c r="E751" i="12"/>
  <c r="E749" i="12"/>
  <c r="Q742" i="12"/>
  <c r="Q741" i="12"/>
  <c r="Q740" i="12"/>
  <c r="Q739" i="12"/>
  <c r="Q738" i="12"/>
  <c r="Q737" i="12"/>
  <c r="Q736" i="12"/>
  <c r="Q735" i="12"/>
  <c r="Q732" i="12"/>
  <c r="Q731" i="12"/>
  <c r="Q730" i="12"/>
  <c r="Q729" i="12"/>
  <c r="Q728" i="12"/>
  <c r="Q727" i="12"/>
  <c r="Q726" i="12"/>
  <c r="Q724" i="12"/>
  <c r="Q723" i="12"/>
  <c r="Q722" i="12"/>
  <c r="Q721" i="12"/>
  <c r="Q720" i="12"/>
  <c r="Q719" i="12"/>
  <c r="Q718" i="12"/>
  <c r="Q717" i="12"/>
  <c r="Q716" i="12"/>
  <c r="Q715" i="12"/>
  <c r="Q714" i="12"/>
  <c r="Q713" i="12"/>
  <c r="Q712" i="12"/>
  <c r="Q711" i="12"/>
  <c r="Q710" i="12"/>
  <c r="Q709" i="12"/>
  <c r="Q708" i="12"/>
  <c r="Q707" i="12"/>
  <c r="Q706" i="12"/>
  <c r="Q705" i="12"/>
  <c r="Q704" i="12"/>
  <c r="Q703" i="12"/>
  <c r="Q702" i="12"/>
  <c r="Q701" i="12"/>
  <c r="Q700" i="12"/>
  <c r="Q699" i="12"/>
  <c r="Q697" i="12"/>
  <c r="N742" i="12"/>
  <c r="N741" i="12"/>
  <c r="N740" i="12"/>
  <c r="N739" i="12"/>
  <c r="N738" i="12"/>
  <c r="N737" i="12"/>
  <c r="N736" i="12"/>
  <c r="N735" i="12"/>
  <c r="N732" i="12"/>
  <c r="N731" i="12"/>
  <c r="N730" i="12"/>
  <c r="N729" i="12"/>
  <c r="N728" i="12"/>
  <c r="N727" i="12"/>
  <c r="N726" i="12"/>
  <c r="N724" i="12"/>
  <c r="N723" i="12"/>
  <c r="N722" i="12"/>
  <c r="N721" i="12"/>
  <c r="N720" i="12"/>
  <c r="N719" i="12"/>
  <c r="N718" i="12"/>
  <c r="N717" i="12"/>
  <c r="N716" i="12"/>
  <c r="N715" i="12"/>
  <c r="N714" i="12"/>
  <c r="N713" i="12"/>
  <c r="N712" i="12"/>
  <c r="N711" i="12"/>
  <c r="N710" i="12"/>
  <c r="N709" i="12"/>
  <c r="N708" i="12"/>
  <c r="N707" i="12"/>
  <c r="N706" i="12"/>
  <c r="N705" i="12"/>
  <c r="N704" i="12"/>
  <c r="N703" i="12"/>
  <c r="N702" i="12"/>
  <c r="N701" i="12"/>
  <c r="N700" i="12"/>
  <c r="N699" i="12"/>
  <c r="N697" i="12"/>
  <c r="K742" i="12"/>
  <c r="K741" i="12"/>
  <c r="K740" i="12"/>
  <c r="K739" i="12"/>
  <c r="K738" i="12"/>
  <c r="K737" i="12"/>
  <c r="K736" i="12"/>
  <c r="K735" i="12"/>
  <c r="K732" i="12"/>
  <c r="K731" i="12"/>
  <c r="K730" i="12"/>
  <c r="K729" i="12"/>
  <c r="K728" i="12"/>
  <c r="K727" i="12"/>
  <c r="K726" i="12"/>
  <c r="K724" i="12"/>
  <c r="K723" i="12"/>
  <c r="K722" i="12"/>
  <c r="K721" i="12"/>
  <c r="K720" i="12"/>
  <c r="K719" i="12"/>
  <c r="K718" i="12"/>
  <c r="K717" i="12"/>
  <c r="K716" i="12"/>
  <c r="K715" i="12"/>
  <c r="K714" i="12"/>
  <c r="K713" i="12"/>
  <c r="K712" i="12"/>
  <c r="K711" i="12"/>
  <c r="K710" i="12"/>
  <c r="K709" i="12"/>
  <c r="K708" i="12"/>
  <c r="K707" i="12"/>
  <c r="K706" i="12"/>
  <c r="K705" i="12"/>
  <c r="K704" i="12"/>
  <c r="K703" i="12"/>
  <c r="K702" i="12"/>
  <c r="K701" i="12"/>
  <c r="K700" i="12"/>
  <c r="K699" i="12"/>
  <c r="K697" i="12"/>
  <c r="H742" i="12"/>
  <c r="H741" i="12"/>
  <c r="H740" i="12"/>
  <c r="H739" i="12"/>
  <c r="H738" i="12"/>
  <c r="H737" i="12"/>
  <c r="H736" i="12"/>
  <c r="H735" i="12"/>
  <c r="H732" i="12"/>
  <c r="H731" i="12"/>
  <c r="H730" i="12"/>
  <c r="H729" i="12"/>
  <c r="H728" i="12"/>
  <c r="H727" i="12"/>
  <c r="H726" i="12"/>
  <c r="H724" i="12"/>
  <c r="H723" i="12"/>
  <c r="H722" i="12"/>
  <c r="H721" i="12"/>
  <c r="H720" i="12"/>
  <c r="H719" i="12"/>
  <c r="H718" i="12"/>
  <c r="H717" i="12"/>
  <c r="H716" i="12"/>
  <c r="H715" i="12"/>
  <c r="H714" i="12"/>
  <c r="H713" i="12"/>
  <c r="H712" i="12"/>
  <c r="H711" i="12"/>
  <c r="H710" i="12"/>
  <c r="H709" i="12"/>
  <c r="H708" i="12"/>
  <c r="H707" i="12"/>
  <c r="H706" i="12"/>
  <c r="H705" i="12"/>
  <c r="H704" i="12"/>
  <c r="H703" i="12"/>
  <c r="H702" i="12"/>
  <c r="H701" i="12"/>
  <c r="H700" i="12"/>
  <c r="H699" i="12"/>
  <c r="H697" i="12"/>
  <c r="E742" i="12"/>
  <c r="E741" i="12"/>
  <c r="E740" i="12"/>
  <c r="E739" i="12"/>
  <c r="E738" i="12"/>
  <c r="E737" i="12"/>
  <c r="E736" i="12"/>
  <c r="E735" i="12"/>
  <c r="E732" i="12"/>
  <c r="E731" i="12"/>
  <c r="E730" i="12"/>
  <c r="E729" i="12"/>
  <c r="E728" i="12"/>
  <c r="E727" i="12"/>
  <c r="E726" i="12"/>
  <c r="E724" i="12"/>
  <c r="E723" i="12"/>
  <c r="E722" i="12"/>
  <c r="E721" i="12"/>
  <c r="E720" i="12"/>
  <c r="E719" i="12"/>
  <c r="E718" i="12"/>
  <c r="E717" i="12"/>
  <c r="E716" i="12"/>
  <c r="E715" i="12"/>
  <c r="E714" i="12"/>
  <c r="E713" i="12"/>
  <c r="E712" i="12"/>
  <c r="E711" i="12"/>
  <c r="E710" i="12"/>
  <c r="E709" i="12"/>
  <c r="E708" i="12"/>
  <c r="E707" i="12"/>
  <c r="E706" i="12"/>
  <c r="E705" i="12"/>
  <c r="E704" i="12"/>
  <c r="E703" i="12"/>
  <c r="E702" i="12"/>
  <c r="E701" i="12"/>
  <c r="E700" i="12"/>
  <c r="E699" i="12"/>
  <c r="E697" i="12"/>
  <c r="T690" i="12"/>
  <c r="T689" i="12"/>
  <c r="T688" i="12"/>
  <c r="T687" i="12"/>
  <c r="T686" i="12"/>
  <c r="T685" i="12"/>
  <c r="T684" i="12"/>
  <c r="T683" i="12"/>
  <c r="T680" i="12"/>
  <c r="T679" i="12"/>
  <c r="T678" i="12"/>
  <c r="T677" i="12"/>
  <c r="T676" i="12"/>
  <c r="T675" i="12"/>
  <c r="T674" i="12"/>
  <c r="T672" i="12"/>
  <c r="T671" i="12"/>
  <c r="T670" i="12"/>
  <c r="T669" i="12"/>
  <c r="T668" i="12"/>
  <c r="T667" i="12"/>
  <c r="T666" i="12"/>
  <c r="T665" i="12"/>
  <c r="T664" i="12"/>
  <c r="T663" i="12"/>
  <c r="T662" i="12"/>
  <c r="T661" i="12"/>
  <c r="T660" i="12"/>
  <c r="T659" i="12"/>
  <c r="T658" i="12"/>
  <c r="T657" i="12"/>
  <c r="T656" i="12"/>
  <c r="T655" i="12"/>
  <c r="T654" i="12"/>
  <c r="T653" i="12"/>
  <c r="T652" i="12"/>
  <c r="T651" i="12"/>
  <c r="T650" i="12"/>
  <c r="T649" i="12"/>
  <c r="T648" i="12"/>
  <c r="T647" i="12"/>
  <c r="T645" i="12"/>
  <c r="Q690" i="12"/>
  <c r="Q689" i="12"/>
  <c r="Q688" i="12"/>
  <c r="Q687" i="12"/>
  <c r="Q686" i="12"/>
  <c r="Q685" i="12"/>
  <c r="Q684" i="12"/>
  <c r="Q683" i="12"/>
  <c r="Q680" i="12"/>
  <c r="Q679" i="12"/>
  <c r="Q678" i="12"/>
  <c r="Q677" i="12"/>
  <c r="Q676" i="12"/>
  <c r="Q675" i="12"/>
  <c r="Q674" i="12"/>
  <c r="Q672" i="12"/>
  <c r="Q671" i="12"/>
  <c r="Q670" i="12"/>
  <c r="Q669" i="12"/>
  <c r="Q668" i="12"/>
  <c r="Q667" i="12"/>
  <c r="Q666" i="12"/>
  <c r="Q665" i="12"/>
  <c r="Q664" i="12"/>
  <c r="Q663" i="12"/>
  <c r="Q662" i="12"/>
  <c r="Q661" i="12"/>
  <c r="Q660" i="12"/>
  <c r="Q659" i="12"/>
  <c r="Q658" i="12"/>
  <c r="Q657" i="12"/>
  <c r="Q656" i="12"/>
  <c r="Q655" i="12"/>
  <c r="Q654" i="12"/>
  <c r="Q653" i="12"/>
  <c r="Q652" i="12"/>
  <c r="Q651" i="12"/>
  <c r="Q650" i="12"/>
  <c r="Q649" i="12"/>
  <c r="Q648" i="12"/>
  <c r="Q647" i="12"/>
  <c r="Q645" i="12"/>
  <c r="N690" i="12"/>
  <c r="N689" i="12"/>
  <c r="N688" i="12"/>
  <c r="N687" i="12"/>
  <c r="N686" i="12"/>
  <c r="N685" i="12"/>
  <c r="N684" i="12"/>
  <c r="N683" i="12"/>
  <c r="N680" i="12"/>
  <c r="N679" i="12"/>
  <c r="N678" i="12"/>
  <c r="N677" i="12"/>
  <c r="N676" i="12"/>
  <c r="N675" i="12"/>
  <c r="N674" i="12"/>
  <c r="N672" i="12"/>
  <c r="N671" i="12"/>
  <c r="N670" i="12"/>
  <c r="N669" i="12"/>
  <c r="N668" i="12"/>
  <c r="N667" i="12"/>
  <c r="N666" i="12"/>
  <c r="N665" i="12"/>
  <c r="N664" i="12"/>
  <c r="N663" i="12"/>
  <c r="N662" i="12"/>
  <c r="N661" i="12"/>
  <c r="N660" i="12"/>
  <c r="N659" i="12"/>
  <c r="N658" i="12"/>
  <c r="N657" i="12"/>
  <c r="N656" i="12"/>
  <c r="N655" i="12"/>
  <c r="N654" i="12"/>
  <c r="N653" i="12"/>
  <c r="N652" i="12"/>
  <c r="N651" i="12"/>
  <c r="N650" i="12"/>
  <c r="N649" i="12"/>
  <c r="N648" i="12"/>
  <c r="N647" i="12"/>
  <c r="N645" i="12"/>
  <c r="K690" i="12"/>
  <c r="K689" i="12"/>
  <c r="K688" i="12"/>
  <c r="K687" i="12"/>
  <c r="K686" i="12"/>
  <c r="K685" i="12"/>
  <c r="K684" i="12"/>
  <c r="K683" i="12"/>
  <c r="K680" i="12"/>
  <c r="K679" i="12"/>
  <c r="K678" i="12"/>
  <c r="K677" i="12"/>
  <c r="K676" i="12"/>
  <c r="K675" i="12"/>
  <c r="K674" i="12"/>
  <c r="K672" i="12"/>
  <c r="K671" i="12"/>
  <c r="K670" i="12"/>
  <c r="K669" i="12"/>
  <c r="K668" i="12"/>
  <c r="K667" i="12"/>
  <c r="K666" i="12"/>
  <c r="K665" i="12"/>
  <c r="K664" i="12"/>
  <c r="K663" i="12"/>
  <c r="K662" i="12"/>
  <c r="K661" i="12"/>
  <c r="K660" i="12"/>
  <c r="K659" i="12"/>
  <c r="K658" i="12"/>
  <c r="K657" i="12"/>
  <c r="K656" i="12"/>
  <c r="K655" i="12"/>
  <c r="K654" i="12"/>
  <c r="K653" i="12"/>
  <c r="K652" i="12"/>
  <c r="K651" i="12"/>
  <c r="K650" i="12"/>
  <c r="K649" i="12"/>
  <c r="K648" i="12"/>
  <c r="K647" i="12"/>
  <c r="K645" i="12"/>
  <c r="H690" i="12"/>
  <c r="H689" i="12"/>
  <c r="H688" i="12"/>
  <c r="H687" i="12"/>
  <c r="H686" i="12"/>
  <c r="H685" i="12"/>
  <c r="H684" i="12"/>
  <c r="H683" i="12"/>
  <c r="H680" i="12"/>
  <c r="H679" i="12"/>
  <c r="H678" i="12"/>
  <c r="H677" i="12"/>
  <c r="H676" i="12"/>
  <c r="H675" i="12"/>
  <c r="H674" i="12"/>
  <c r="H672" i="12"/>
  <c r="H671" i="12"/>
  <c r="H670" i="12"/>
  <c r="H669" i="12"/>
  <c r="H668" i="12"/>
  <c r="H667" i="12"/>
  <c r="H666" i="12"/>
  <c r="H665" i="12"/>
  <c r="H664" i="12"/>
  <c r="H663" i="12"/>
  <c r="H662" i="12"/>
  <c r="H661" i="12"/>
  <c r="H660" i="12"/>
  <c r="H659" i="12"/>
  <c r="H658" i="12"/>
  <c r="H657" i="12"/>
  <c r="H656" i="12"/>
  <c r="H655" i="12"/>
  <c r="H654" i="12"/>
  <c r="H653" i="12"/>
  <c r="H652" i="12"/>
  <c r="H651" i="12"/>
  <c r="H650" i="12"/>
  <c r="H649" i="12"/>
  <c r="H648" i="12"/>
  <c r="H647" i="12"/>
  <c r="H645" i="12"/>
  <c r="E690" i="12"/>
  <c r="E689" i="12"/>
  <c r="E688" i="12"/>
  <c r="E687" i="12"/>
  <c r="E686" i="12"/>
  <c r="E685" i="12"/>
  <c r="E684" i="12"/>
  <c r="E683" i="12"/>
  <c r="E680" i="12"/>
  <c r="E679" i="12"/>
  <c r="E678" i="12"/>
  <c r="E677" i="12"/>
  <c r="E676" i="12"/>
  <c r="E675" i="12"/>
  <c r="E674" i="12"/>
  <c r="E672" i="12"/>
  <c r="E671" i="12"/>
  <c r="E670" i="12"/>
  <c r="E669" i="12"/>
  <c r="E668" i="12"/>
  <c r="E667" i="12"/>
  <c r="E666" i="12"/>
  <c r="E665" i="12"/>
  <c r="E664" i="12"/>
  <c r="E663" i="12"/>
  <c r="E662" i="12"/>
  <c r="E661" i="12"/>
  <c r="E660" i="12"/>
  <c r="E659" i="12"/>
  <c r="E658" i="12"/>
  <c r="E657" i="12"/>
  <c r="E656" i="12"/>
  <c r="E655" i="12"/>
  <c r="E654" i="12"/>
  <c r="E653" i="12"/>
  <c r="E652" i="12"/>
  <c r="E651" i="12"/>
  <c r="E650" i="12"/>
  <c r="E649" i="12"/>
  <c r="E648" i="12"/>
  <c r="E647" i="12"/>
  <c r="E645" i="12"/>
  <c r="T638" i="12"/>
  <c r="T637" i="12"/>
  <c r="T636" i="12"/>
  <c r="T635" i="12"/>
  <c r="T634" i="12"/>
  <c r="T633" i="12"/>
  <c r="T632" i="12"/>
  <c r="T631" i="12"/>
  <c r="T628" i="12"/>
  <c r="T627" i="12"/>
  <c r="T626" i="12"/>
  <c r="T625" i="12"/>
  <c r="T624" i="12"/>
  <c r="T623" i="12"/>
  <c r="T622" i="12"/>
  <c r="T620" i="12"/>
  <c r="T619" i="12"/>
  <c r="T618" i="12"/>
  <c r="T617" i="12"/>
  <c r="T616" i="12"/>
  <c r="T615" i="12"/>
  <c r="T614" i="12"/>
  <c r="T613" i="12"/>
  <c r="T612" i="12"/>
  <c r="T611" i="12"/>
  <c r="T610" i="12"/>
  <c r="T609" i="12"/>
  <c r="T608" i="12"/>
  <c r="T607" i="12"/>
  <c r="T606" i="12"/>
  <c r="T605" i="12"/>
  <c r="T604" i="12"/>
  <c r="T603" i="12"/>
  <c r="T602" i="12"/>
  <c r="T601" i="12"/>
  <c r="T600" i="12"/>
  <c r="T599" i="12"/>
  <c r="T598" i="12"/>
  <c r="T597" i="12"/>
  <c r="T596" i="12"/>
  <c r="T595" i="12"/>
  <c r="T593" i="12"/>
  <c r="Q638" i="12"/>
  <c r="Q637" i="12"/>
  <c r="Q636" i="12"/>
  <c r="Q635" i="12"/>
  <c r="Q634" i="12"/>
  <c r="Q633" i="12"/>
  <c r="Q632" i="12"/>
  <c r="Q631" i="12"/>
  <c r="Q628" i="12"/>
  <c r="Q627" i="12"/>
  <c r="Q626" i="12"/>
  <c r="Q625" i="12"/>
  <c r="Q624" i="12"/>
  <c r="Q623" i="12"/>
  <c r="Q622" i="12"/>
  <c r="Q620" i="12"/>
  <c r="Q619" i="12"/>
  <c r="Q618" i="12"/>
  <c r="Q617" i="12"/>
  <c r="Q616" i="12"/>
  <c r="Q615" i="12"/>
  <c r="Q614" i="12"/>
  <c r="Q613" i="12"/>
  <c r="Q612" i="12"/>
  <c r="Q611" i="12"/>
  <c r="Q610" i="12"/>
  <c r="Q609" i="12"/>
  <c r="Q608" i="12"/>
  <c r="Q607" i="12"/>
  <c r="Q606" i="12"/>
  <c r="Q605" i="12"/>
  <c r="Q604" i="12"/>
  <c r="Q603" i="12"/>
  <c r="Q602" i="12"/>
  <c r="Q601" i="12"/>
  <c r="Q600" i="12"/>
  <c r="Q599" i="12"/>
  <c r="Q598" i="12"/>
  <c r="Q597" i="12"/>
  <c r="Q596" i="12"/>
  <c r="Q595" i="12"/>
  <c r="Q593" i="12"/>
  <c r="N638" i="12"/>
  <c r="N637" i="12"/>
  <c r="N636" i="12"/>
  <c r="N635" i="12"/>
  <c r="N634" i="12"/>
  <c r="N633" i="12"/>
  <c r="N632" i="12"/>
  <c r="N631" i="12"/>
  <c r="N628" i="12"/>
  <c r="N627" i="12"/>
  <c r="N626" i="12"/>
  <c r="N625" i="12"/>
  <c r="N624" i="12"/>
  <c r="N623" i="12"/>
  <c r="N622" i="12"/>
  <c r="N620" i="12"/>
  <c r="N619" i="12"/>
  <c r="N618" i="12"/>
  <c r="N617" i="12"/>
  <c r="N616" i="12"/>
  <c r="N615" i="12"/>
  <c r="N614" i="12"/>
  <c r="N613" i="12"/>
  <c r="N612" i="12"/>
  <c r="N611" i="12"/>
  <c r="N610" i="12"/>
  <c r="N609" i="12"/>
  <c r="N608" i="12"/>
  <c r="N607" i="12"/>
  <c r="N606" i="12"/>
  <c r="N605" i="12"/>
  <c r="N604" i="12"/>
  <c r="N603" i="12"/>
  <c r="N602" i="12"/>
  <c r="N601" i="12"/>
  <c r="N600" i="12"/>
  <c r="N599" i="12"/>
  <c r="N598" i="12"/>
  <c r="N597" i="12"/>
  <c r="N596" i="12"/>
  <c r="N595" i="12"/>
  <c r="N593" i="12"/>
  <c r="K638" i="12"/>
  <c r="K637" i="12"/>
  <c r="K636" i="12"/>
  <c r="K635" i="12"/>
  <c r="K634" i="12"/>
  <c r="K633" i="12"/>
  <c r="K632" i="12"/>
  <c r="K631" i="12"/>
  <c r="K628" i="12"/>
  <c r="K627" i="12"/>
  <c r="K626" i="12"/>
  <c r="K625" i="12"/>
  <c r="K624" i="12"/>
  <c r="K623" i="12"/>
  <c r="K622" i="12"/>
  <c r="K620" i="12"/>
  <c r="K619" i="12"/>
  <c r="K618" i="12"/>
  <c r="K617" i="12"/>
  <c r="K616" i="12"/>
  <c r="K615" i="12"/>
  <c r="K614" i="12"/>
  <c r="K613" i="12"/>
  <c r="K612" i="12"/>
  <c r="K611" i="12"/>
  <c r="K610" i="12"/>
  <c r="K609" i="12"/>
  <c r="K608" i="12"/>
  <c r="K607" i="12"/>
  <c r="K606" i="12"/>
  <c r="K605" i="12"/>
  <c r="K604" i="12"/>
  <c r="K603" i="12"/>
  <c r="K602" i="12"/>
  <c r="K601" i="12"/>
  <c r="K600" i="12"/>
  <c r="K599" i="12"/>
  <c r="K598" i="12"/>
  <c r="K597" i="12"/>
  <c r="K596" i="12"/>
  <c r="K595" i="12"/>
  <c r="K593" i="12"/>
  <c r="H638" i="12"/>
  <c r="H637" i="12"/>
  <c r="H636" i="12"/>
  <c r="H635" i="12"/>
  <c r="H634" i="12"/>
  <c r="H633" i="12"/>
  <c r="H632" i="12"/>
  <c r="H631" i="12"/>
  <c r="H628" i="12"/>
  <c r="H627" i="12"/>
  <c r="H626" i="12"/>
  <c r="H625" i="12"/>
  <c r="H624" i="12"/>
  <c r="H623" i="12"/>
  <c r="H622" i="12"/>
  <c r="H620" i="12"/>
  <c r="H619" i="12"/>
  <c r="H618" i="12"/>
  <c r="H617" i="12"/>
  <c r="H616" i="12"/>
  <c r="H615" i="12"/>
  <c r="H614" i="12"/>
  <c r="H613" i="12"/>
  <c r="H612" i="12"/>
  <c r="H611" i="12"/>
  <c r="H610" i="12"/>
  <c r="H609" i="12"/>
  <c r="H608" i="12"/>
  <c r="H607" i="12"/>
  <c r="H606" i="12"/>
  <c r="H605" i="12"/>
  <c r="H604" i="12"/>
  <c r="H603" i="12"/>
  <c r="H602" i="12"/>
  <c r="H601" i="12"/>
  <c r="H600" i="12"/>
  <c r="H599" i="12"/>
  <c r="H598" i="12"/>
  <c r="H597" i="12"/>
  <c r="H596" i="12"/>
  <c r="H595" i="12"/>
  <c r="H593" i="12"/>
  <c r="E638" i="12"/>
  <c r="E637" i="12"/>
  <c r="E636" i="12"/>
  <c r="E635" i="12"/>
  <c r="E634" i="12"/>
  <c r="E633" i="12"/>
  <c r="E632" i="12"/>
  <c r="E631" i="12"/>
  <c r="E628" i="12"/>
  <c r="E627" i="12"/>
  <c r="E626" i="12"/>
  <c r="E625" i="12"/>
  <c r="E624" i="12"/>
  <c r="E623" i="12"/>
  <c r="E622" i="12"/>
  <c r="E620" i="12"/>
  <c r="E619" i="12"/>
  <c r="E618" i="12"/>
  <c r="E617" i="12"/>
  <c r="E616" i="12"/>
  <c r="E615" i="12"/>
  <c r="E614" i="12"/>
  <c r="E613" i="12"/>
  <c r="E612" i="12"/>
  <c r="E611" i="12"/>
  <c r="E610" i="12"/>
  <c r="E609" i="12"/>
  <c r="E608" i="12"/>
  <c r="E607" i="12"/>
  <c r="E606" i="12"/>
  <c r="E605" i="12"/>
  <c r="E604" i="12"/>
  <c r="E603" i="12"/>
  <c r="E602" i="12"/>
  <c r="E601" i="12"/>
  <c r="E600" i="12"/>
  <c r="E599" i="12"/>
  <c r="E598" i="12"/>
  <c r="E597" i="12"/>
  <c r="E596" i="12"/>
  <c r="E595" i="12"/>
  <c r="E593" i="12"/>
  <c r="T586" i="12"/>
  <c r="T585" i="12"/>
  <c r="T584" i="12"/>
  <c r="T583" i="12"/>
  <c r="T582" i="12"/>
  <c r="T581" i="12"/>
  <c r="T580" i="12"/>
  <c r="T579" i="12"/>
  <c r="T576" i="12"/>
  <c r="T575" i="12"/>
  <c r="T574" i="12"/>
  <c r="T573" i="12"/>
  <c r="T572" i="12"/>
  <c r="T571" i="12"/>
  <c r="T570" i="12"/>
  <c r="T568" i="12"/>
  <c r="T567" i="12"/>
  <c r="T566" i="12"/>
  <c r="T565" i="12"/>
  <c r="T564" i="12"/>
  <c r="T563" i="12"/>
  <c r="T562" i="12"/>
  <c r="T561" i="12"/>
  <c r="T560" i="12"/>
  <c r="T559" i="12"/>
  <c r="T558" i="12"/>
  <c r="T557" i="12"/>
  <c r="T556" i="12"/>
  <c r="T555" i="12"/>
  <c r="T554" i="12"/>
  <c r="T553" i="12"/>
  <c r="T552" i="12"/>
  <c r="T551" i="12"/>
  <c r="T550" i="12"/>
  <c r="T549" i="12"/>
  <c r="T548" i="12"/>
  <c r="T547" i="12"/>
  <c r="T546" i="12"/>
  <c r="T545" i="12"/>
  <c r="T544" i="12"/>
  <c r="T543" i="12"/>
  <c r="T541" i="12"/>
  <c r="Q586" i="12"/>
  <c r="Q585" i="12"/>
  <c r="Q584" i="12"/>
  <c r="Q583" i="12"/>
  <c r="Q582" i="12"/>
  <c r="Q581" i="12"/>
  <c r="Q580" i="12"/>
  <c r="Q579" i="12"/>
  <c r="Q576" i="12"/>
  <c r="Q575" i="12"/>
  <c r="Q574" i="12"/>
  <c r="Q573" i="12"/>
  <c r="Q572" i="12"/>
  <c r="Q571" i="12"/>
  <c r="Q570" i="12"/>
  <c r="Q568" i="12"/>
  <c r="Q567" i="12"/>
  <c r="Q566" i="12"/>
  <c r="Q565" i="12"/>
  <c r="Q564" i="12"/>
  <c r="Q563" i="12"/>
  <c r="Q562" i="12"/>
  <c r="Q561" i="12"/>
  <c r="Q560" i="12"/>
  <c r="Q559" i="12"/>
  <c r="Q558" i="12"/>
  <c r="Q557" i="12"/>
  <c r="Q556" i="12"/>
  <c r="Q555" i="12"/>
  <c r="Q554" i="12"/>
  <c r="Q553" i="12"/>
  <c r="Q552" i="12"/>
  <c r="Q551" i="12"/>
  <c r="Q550" i="12"/>
  <c r="Q549" i="12"/>
  <c r="Q548" i="12"/>
  <c r="Q547" i="12"/>
  <c r="Q546" i="12"/>
  <c r="Q545" i="12"/>
  <c r="Q544" i="12"/>
  <c r="Q543" i="12"/>
  <c r="Q541" i="12"/>
  <c r="N586" i="12"/>
  <c r="N585" i="12"/>
  <c r="N584" i="12"/>
  <c r="N583" i="12"/>
  <c r="N582" i="12"/>
  <c r="N581" i="12"/>
  <c r="N580" i="12"/>
  <c r="N579" i="12"/>
  <c r="N576" i="12"/>
  <c r="N575" i="12"/>
  <c r="N574" i="12"/>
  <c r="N573" i="12"/>
  <c r="N572" i="12"/>
  <c r="N571" i="12"/>
  <c r="N570" i="12"/>
  <c r="N568" i="12"/>
  <c r="N567" i="12"/>
  <c r="N566" i="12"/>
  <c r="N565" i="12"/>
  <c r="N564" i="12"/>
  <c r="N563" i="12"/>
  <c r="N562" i="12"/>
  <c r="N561" i="12"/>
  <c r="N560" i="12"/>
  <c r="N559" i="12"/>
  <c r="N558" i="12"/>
  <c r="N557" i="12"/>
  <c r="N556" i="12"/>
  <c r="N555" i="12"/>
  <c r="N554" i="12"/>
  <c r="N553" i="12"/>
  <c r="N552" i="12"/>
  <c r="N551" i="12"/>
  <c r="N550" i="12"/>
  <c r="N549" i="12"/>
  <c r="N548" i="12"/>
  <c r="N547" i="12"/>
  <c r="N546" i="12"/>
  <c r="N545" i="12"/>
  <c r="N544" i="12"/>
  <c r="N543" i="12"/>
  <c r="N541" i="12"/>
  <c r="K586" i="12"/>
  <c r="K585" i="12"/>
  <c r="K584" i="12"/>
  <c r="K583" i="12"/>
  <c r="K582" i="12"/>
  <c r="K581" i="12"/>
  <c r="K580" i="12"/>
  <c r="K579" i="12"/>
  <c r="K576" i="12"/>
  <c r="K575" i="12"/>
  <c r="K574" i="12"/>
  <c r="K573" i="12"/>
  <c r="K572" i="12"/>
  <c r="K571" i="12"/>
  <c r="K570" i="12"/>
  <c r="K568" i="12"/>
  <c r="K567" i="12"/>
  <c r="K566" i="12"/>
  <c r="K565" i="12"/>
  <c r="K564" i="12"/>
  <c r="K563" i="12"/>
  <c r="K562" i="12"/>
  <c r="K561" i="12"/>
  <c r="K560" i="12"/>
  <c r="K559" i="12"/>
  <c r="K558" i="12"/>
  <c r="K557" i="12"/>
  <c r="K556" i="12"/>
  <c r="K555" i="12"/>
  <c r="K554" i="12"/>
  <c r="K553" i="12"/>
  <c r="K552" i="12"/>
  <c r="K551" i="12"/>
  <c r="K550" i="12"/>
  <c r="K549" i="12"/>
  <c r="K548" i="12"/>
  <c r="K547" i="12"/>
  <c r="K546" i="12"/>
  <c r="K545" i="12"/>
  <c r="K544" i="12"/>
  <c r="K543" i="12"/>
  <c r="K541" i="12"/>
  <c r="H586" i="12"/>
  <c r="H585" i="12"/>
  <c r="H584" i="12"/>
  <c r="H583" i="12"/>
  <c r="H582" i="12"/>
  <c r="H581" i="12"/>
  <c r="H580" i="12"/>
  <c r="H579" i="12"/>
  <c r="H576" i="12"/>
  <c r="H575" i="12"/>
  <c r="H574" i="12"/>
  <c r="H573" i="12"/>
  <c r="H572" i="12"/>
  <c r="H571" i="12"/>
  <c r="H570" i="12"/>
  <c r="H568" i="12"/>
  <c r="H567" i="12"/>
  <c r="H566" i="12"/>
  <c r="H565" i="12"/>
  <c r="H564" i="12"/>
  <c r="H563" i="12"/>
  <c r="H562" i="12"/>
  <c r="H561" i="12"/>
  <c r="H560" i="12"/>
  <c r="H559" i="12"/>
  <c r="H558" i="12"/>
  <c r="H557" i="12"/>
  <c r="H556" i="12"/>
  <c r="H555" i="12"/>
  <c r="H554" i="12"/>
  <c r="H553" i="12"/>
  <c r="H552" i="12"/>
  <c r="H551" i="12"/>
  <c r="H550" i="12"/>
  <c r="H549" i="12"/>
  <c r="H548" i="12"/>
  <c r="H547" i="12"/>
  <c r="H546" i="12"/>
  <c r="H545" i="12"/>
  <c r="H544" i="12"/>
  <c r="H543" i="12"/>
  <c r="H541" i="12"/>
  <c r="E586" i="12"/>
  <c r="E585" i="12"/>
  <c r="E584" i="12"/>
  <c r="E583" i="12"/>
  <c r="E582" i="12"/>
  <c r="E581" i="12"/>
  <c r="E580" i="12"/>
  <c r="E579" i="12"/>
  <c r="E576" i="12"/>
  <c r="E575" i="12"/>
  <c r="E574" i="12"/>
  <c r="E573" i="12"/>
  <c r="E572" i="12"/>
  <c r="E571" i="12"/>
  <c r="E570" i="12"/>
  <c r="E568" i="12"/>
  <c r="E567" i="12"/>
  <c r="E566" i="12"/>
  <c r="E565" i="12"/>
  <c r="E564" i="12"/>
  <c r="E563" i="12"/>
  <c r="E562" i="12"/>
  <c r="E561" i="12"/>
  <c r="E560" i="12"/>
  <c r="E559" i="12"/>
  <c r="E558" i="12"/>
  <c r="E557" i="12"/>
  <c r="E556" i="12"/>
  <c r="E555" i="12"/>
  <c r="E554" i="12"/>
  <c r="E553" i="12"/>
  <c r="E552" i="12"/>
  <c r="E551" i="12"/>
  <c r="E550" i="12"/>
  <c r="E549" i="12"/>
  <c r="E548" i="12"/>
  <c r="E547" i="12"/>
  <c r="E546" i="12"/>
  <c r="E545" i="12"/>
  <c r="E544" i="12"/>
  <c r="E543" i="12"/>
  <c r="E541" i="12"/>
  <c r="T534" i="12"/>
  <c r="T533" i="12"/>
  <c r="T532" i="12"/>
  <c r="T531" i="12"/>
  <c r="T530" i="12"/>
  <c r="T529" i="12"/>
  <c r="T528" i="12"/>
  <c r="T527" i="12"/>
  <c r="T524" i="12"/>
  <c r="T523" i="12"/>
  <c r="T522" i="12"/>
  <c r="T521" i="12"/>
  <c r="T520" i="12"/>
  <c r="T519" i="12"/>
  <c r="T518" i="12"/>
  <c r="T516" i="12"/>
  <c r="T515" i="12"/>
  <c r="T514" i="12"/>
  <c r="T513" i="12"/>
  <c r="T512" i="12"/>
  <c r="T511" i="12"/>
  <c r="T510" i="12"/>
  <c r="T509" i="12"/>
  <c r="T508" i="12"/>
  <c r="T507" i="12"/>
  <c r="T506" i="12"/>
  <c r="T505" i="12"/>
  <c r="T504" i="12"/>
  <c r="T503" i="12"/>
  <c r="T502" i="12"/>
  <c r="T501" i="12"/>
  <c r="T500" i="12"/>
  <c r="T499" i="12"/>
  <c r="T498" i="12"/>
  <c r="T497" i="12"/>
  <c r="T496" i="12"/>
  <c r="T495" i="12"/>
  <c r="T494" i="12"/>
  <c r="T493" i="12"/>
  <c r="T492" i="12"/>
  <c r="T491" i="12"/>
  <c r="T489" i="12"/>
  <c r="Q534" i="12"/>
  <c r="Q533" i="12"/>
  <c r="Q532" i="12"/>
  <c r="Q531" i="12"/>
  <c r="Q530" i="12"/>
  <c r="Q529" i="12"/>
  <c r="Q528" i="12"/>
  <c r="Q527" i="12"/>
  <c r="Q524" i="12"/>
  <c r="Q523" i="12"/>
  <c r="Q522" i="12"/>
  <c r="Q521" i="12"/>
  <c r="Q520" i="12"/>
  <c r="Q519" i="12"/>
  <c r="Q518" i="12"/>
  <c r="Q516" i="12"/>
  <c r="Q515" i="12"/>
  <c r="Q514" i="12"/>
  <c r="Q513" i="12"/>
  <c r="Q512" i="12"/>
  <c r="Q511" i="12"/>
  <c r="Q510" i="12"/>
  <c r="Q509" i="12"/>
  <c r="Q508" i="12"/>
  <c r="Q507" i="12"/>
  <c r="Q506" i="12"/>
  <c r="Q505" i="12"/>
  <c r="Q504" i="12"/>
  <c r="Q503" i="12"/>
  <c r="Q502" i="12"/>
  <c r="Q501" i="12"/>
  <c r="Q500" i="12"/>
  <c r="Q499" i="12"/>
  <c r="Q498" i="12"/>
  <c r="Q497" i="12"/>
  <c r="Q496" i="12"/>
  <c r="Q495" i="12"/>
  <c r="Q494" i="12"/>
  <c r="Q493" i="12"/>
  <c r="Q492" i="12"/>
  <c r="Q491" i="12"/>
  <c r="Q489" i="12"/>
  <c r="N534" i="12"/>
  <c r="N533" i="12"/>
  <c r="N532" i="12"/>
  <c r="N531" i="12"/>
  <c r="N530" i="12"/>
  <c r="N529" i="12"/>
  <c r="N528" i="12"/>
  <c r="N527" i="12"/>
  <c r="N524" i="12"/>
  <c r="N523" i="12"/>
  <c r="N522" i="12"/>
  <c r="N521" i="12"/>
  <c r="N520" i="12"/>
  <c r="N519" i="12"/>
  <c r="N518" i="12"/>
  <c r="N516" i="12"/>
  <c r="N515" i="12"/>
  <c r="N514" i="12"/>
  <c r="N513" i="12"/>
  <c r="N512" i="12"/>
  <c r="N511" i="12"/>
  <c r="N510" i="12"/>
  <c r="N509" i="12"/>
  <c r="N508" i="12"/>
  <c r="N507" i="12"/>
  <c r="N506" i="12"/>
  <c r="N505" i="12"/>
  <c r="N504" i="12"/>
  <c r="N503" i="12"/>
  <c r="N502" i="12"/>
  <c r="N501" i="12"/>
  <c r="N500" i="12"/>
  <c r="N499" i="12"/>
  <c r="N498" i="12"/>
  <c r="N497" i="12"/>
  <c r="N496" i="12"/>
  <c r="N495" i="12"/>
  <c r="N494" i="12"/>
  <c r="N493" i="12"/>
  <c r="N492" i="12"/>
  <c r="N491" i="12"/>
  <c r="N489" i="12"/>
  <c r="K534" i="12"/>
  <c r="K533" i="12"/>
  <c r="K532" i="12"/>
  <c r="K531" i="12"/>
  <c r="K530" i="12"/>
  <c r="K529" i="12"/>
  <c r="K528" i="12"/>
  <c r="K527" i="12"/>
  <c r="K524" i="12"/>
  <c r="K523" i="12"/>
  <c r="K522" i="12"/>
  <c r="K521" i="12"/>
  <c r="K520" i="12"/>
  <c r="K519" i="12"/>
  <c r="K518" i="12"/>
  <c r="K516" i="12"/>
  <c r="K515" i="12"/>
  <c r="K514" i="12"/>
  <c r="K513" i="12"/>
  <c r="K512" i="12"/>
  <c r="K511" i="12"/>
  <c r="K510" i="12"/>
  <c r="K509" i="12"/>
  <c r="K508" i="12"/>
  <c r="K507" i="12"/>
  <c r="K506" i="12"/>
  <c r="K505" i="12"/>
  <c r="K504" i="12"/>
  <c r="K503" i="12"/>
  <c r="K502" i="12"/>
  <c r="K501" i="12"/>
  <c r="K500" i="12"/>
  <c r="K499" i="12"/>
  <c r="K498" i="12"/>
  <c r="K497" i="12"/>
  <c r="K496" i="12"/>
  <c r="K495" i="12"/>
  <c r="K494" i="12"/>
  <c r="K493" i="12"/>
  <c r="K492" i="12"/>
  <c r="K491" i="12"/>
  <c r="K489" i="12"/>
  <c r="H534" i="12"/>
  <c r="H533" i="12"/>
  <c r="H532" i="12"/>
  <c r="H531" i="12"/>
  <c r="H530" i="12"/>
  <c r="H529" i="12"/>
  <c r="H528" i="12"/>
  <c r="H527" i="12"/>
  <c r="H524" i="12"/>
  <c r="H523" i="12"/>
  <c r="H522" i="12"/>
  <c r="H521" i="12"/>
  <c r="H520" i="12"/>
  <c r="H519" i="12"/>
  <c r="H518" i="12"/>
  <c r="H516" i="12"/>
  <c r="H515" i="12"/>
  <c r="H514" i="12"/>
  <c r="H513" i="12"/>
  <c r="H512" i="12"/>
  <c r="H511" i="12"/>
  <c r="H510" i="12"/>
  <c r="H509" i="12"/>
  <c r="H508" i="12"/>
  <c r="H507" i="12"/>
  <c r="H506" i="12"/>
  <c r="H505" i="12"/>
  <c r="H504" i="12"/>
  <c r="H503" i="12"/>
  <c r="H502" i="12"/>
  <c r="H501" i="12"/>
  <c r="H500" i="12"/>
  <c r="H499" i="12"/>
  <c r="H498" i="12"/>
  <c r="H497" i="12"/>
  <c r="H496" i="12"/>
  <c r="H495" i="12"/>
  <c r="H494" i="12"/>
  <c r="H493" i="12"/>
  <c r="H492" i="12"/>
  <c r="H491" i="12"/>
  <c r="H489" i="12"/>
  <c r="E534" i="12"/>
  <c r="E533" i="12"/>
  <c r="E532" i="12"/>
  <c r="E531" i="12"/>
  <c r="E530" i="12"/>
  <c r="E529" i="12"/>
  <c r="E528" i="12"/>
  <c r="E527" i="12"/>
  <c r="E524" i="12"/>
  <c r="E523" i="12"/>
  <c r="E522" i="12"/>
  <c r="E521" i="12"/>
  <c r="E520" i="12"/>
  <c r="E519" i="12"/>
  <c r="E518" i="12"/>
  <c r="E516" i="12"/>
  <c r="E515" i="12"/>
  <c r="E514" i="12"/>
  <c r="E513" i="12"/>
  <c r="E512" i="12"/>
  <c r="E511" i="12"/>
  <c r="E510" i="12"/>
  <c r="E509" i="12"/>
  <c r="E508" i="12"/>
  <c r="E507" i="12"/>
  <c r="E506" i="12"/>
  <c r="E505" i="12"/>
  <c r="E504" i="12"/>
  <c r="E503" i="12"/>
  <c r="E502" i="12"/>
  <c r="E501" i="12"/>
  <c r="E500" i="12"/>
  <c r="E499" i="12"/>
  <c r="E498" i="12"/>
  <c r="E497" i="12"/>
  <c r="E496" i="12"/>
  <c r="E495" i="12"/>
  <c r="E494" i="12"/>
  <c r="E493" i="12"/>
  <c r="E492" i="12"/>
  <c r="E491" i="12"/>
  <c r="E489" i="12"/>
  <c r="E490" i="12"/>
  <c r="T482" i="12"/>
  <c r="T481" i="12"/>
  <c r="T480" i="12"/>
  <c r="T479" i="12"/>
  <c r="T478" i="12"/>
  <c r="T477" i="12"/>
  <c r="T476" i="12"/>
  <c r="T475" i="12"/>
  <c r="T472" i="12"/>
  <c r="T471" i="12"/>
  <c r="T470" i="12"/>
  <c r="T469" i="12"/>
  <c r="T468" i="12"/>
  <c r="T467" i="12"/>
  <c r="T466" i="12"/>
  <c r="T464" i="12"/>
  <c r="T463" i="12"/>
  <c r="T462" i="12"/>
  <c r="T461" i="12"/>
  <c r="T460" i="12"/>
  <c r="T459" i="12"/>
  <c r="T458" i="12"/>
  <c r="T457" i="12"/>
  <c r="T456" i="12"/>
  <c r="T455" i="12"/>
  <c r="T454" i="12"/>
  <c r="T453" i="12"/>
  <c r="T452" i="12"/>
  <c r="T451" i="12"/>
  <c r="T450" i="12"/>
  <c r="T449" i="12"/>
  <c r="T448" i="12"/>
  <c r="T447" i="12"/>
  <c r="T446" i="12"/>
  <c r="T445" i="12"/>
  <c r="T444" i="12"/>
  <c r="T443" i="12"/>
  <c r="T442" i="12"/>
  <c r="T441" i="12"/>
  <c r="T440" i="12"/>
  <c r="T439" i="12"/>
  <c r="T437" i="12"/>
  <c r="Q482" i="12"/>
  <c r="Q481" i="12"/>
  <c r="Q480" i="12"/>
  <c r="Q479" i="12"/>
  <c r="Q478" i="12"/>
  <c r="Q477" i="12"/>
  <c r="Q476" i="12"/>
  <c r="Q475" i="12"/>
  <c r="Q472" i="12"/>
  <c r="Q471" i="12"/>
  <c r="Q470" i="12"/>
  <c r="Q469" i="12"/>
  <c r="Q468" i="12"/>
  <c r="Q467" i="12"/>
  <c r="Q466" i="12"/>
  <c r="Q464" i="12"/>
  <c r="Q463" i="12"/>
  <c r="Q462" i="12"/>
  <c r="Q461" i="12"/>
  <c r="Q460" i="12"/>
  <c r="Q459" i="12"/>
  <c r="Q458" i="12"/>
  <c r="Q457" i="12"/>
  <c r="Q456" i="12"/>
  <c r="Q455" i="12"/>
  <c r="Q454" i="12"/>
  <c r="Q453" i="12"/>
  <c r="Q452" i="12"/>
  <c r="Q451" i="12"/>
  <c r="Q450" i="12"/>
  <c r="Q449" i="12"/>
  <c r="Q448" i="12"/>
  <c r="Q447" i="12"/>
  <c r="Q446" i="12"/>
  <c r="Q445" i="12"/>
  <c r="Q444" i="12"/>
  <c r="Q443" i="12"/>
  <c r="Q442" i="12"/>
  <c r="Q441" i="12"/>
  <c r="Q440" i="12"/>
  <c r="Q439" i="12"/>
  <c r="Q437" i="12"/>
  <c r="N482" i="12"/>
  <c r="N481" i="12"/>
  <c r="N480" i="12"/>
  <c r="N479" i="12"/>
  <c r="N478" i="12"/>
  <c r="N477" i="12"/>
  <c r="N476" i="12"/>
  <c r="N475" i="12"/>
  <c r="N472" i="12"/>
  <c r="N471" i="12"/>
  <c r="N470" i="12"/>
  <c r="N469" i="12"/>
  <c r="N468" i="12"/>
  <c r="N467" i="12"/>
  <c r="N466" i="12"/>
  <c r="N464" i="12"/>
  <c r="N463" i="12"/>
  <c r="N462" i="12"/>
  <c r="N461" i="12"/>
  <c r="N460" i="12"/>
  <c r="N459" i="12"/>
  <c r="N458" i="12"/>
  <c r="N457" i="12"/>
  <c r="N456" i="12"/>
  <c r="N455" i="12"/>
  <c r="N454" i="12"/>
  <c r="N453" i="12"/>
  <c r="N452" i="12"/>
  <c r="N451" i="12"/>
  <c r="N450" i="12"/>
  <c r="N449" i="12"/>
  <c r="N448" i="12"/>
  <c r="N447" i="12"/>
  <c r="N446" i="12"/>
  <c r="N445" i="12"/>
  <c r="N444" i="12"/>
  <c r="N443" i="12"/>
  <c r="N442" i="12"/>
  <c r="N441" i="12"/>
  <c r="N440" i="12"/>
  <c r="N439" i="12"/>
  <c r="N437" i="12"/>
  <c r="K482" i="12"/>
  <c r="K481" i="12"/>
  <c r="K480" i="12"/>
  <c r="K479" i="12"/>
  <c r="K478" i="12"/>
  <c r="K477" i="12"/>
  <c r="K476" i="12"/>
  <c r="K475" i="12"/>
  <c r="K472" i="12"/>
  <c r="K471" i="12"/>
  <c r="K470" i="12"/>
  <c r="K469" i="12"/>
  <c r="K468" i="12"/>
  <c r="K467" i="12"/>
  <c r="K466" i="12"/>
  <c r="K464" i="12"/>
  <c r="K463" i="12"/>
  <c r="K462" i="12"/>
  <c r="K461" i="12"/>
  <c r="K460" i="12"/>
  <c r="K459" i="12"/>
  <c r="K458" i="12"/>
  <c r="K457" i="12"/>
  <c r="K456" i="12"/>
  <c r="K455" i="12"/>
  <c r="K454" i="12"/>
  <c r="K453" i="12"/>
  <c r="K452" i="12"/>
  <c r="K451" i="12"/>
  <c r="K450" i="12"/>
  <c r="K449" i="12"/>
  <c r="K448" i="12"/>
  <c r="K447" i="12"/>
  <c r="K446" i="12"/>
  <c r="K445" i="12"/>
  <c r="K444" i="12"/>
  <c r="K443" i="12"/>
  <c r="K442" i="12"/>
  <c r="K441" i="12"/>
  <c r="K440" i="12"/>
  <c r="K439" i="12"/>
  <c r="K437" i="12"/>
  <c r="H482" i="12"/>
  <c r="H481" i="12"/>
  <c r="H480" i="12"/>
  <c r="H479" i="12"/>
  <c r="H478" i="12"/>
  <c r="H477" i="12"/>
  <c r="H476" i="12"/>
  <c r="H475" i="12"/>
  <c r="H472" i="12"/>
  <c r="H471" i="12"/>
  <c r="H470" i="12"/>
  <c r="H469" i="12"/>
  <c r="H468" i="12"/>
  <c r="H467" i="12"/>
  <c r="H466" i="12"/>
  <c r="H464" i="12"/>
  <c r="H463" i="12"/>
  <c r="H462" i="12"/>
  <c r="H461" i="12"/>
  <c r="H460" i="12"/>
  <c r="H459" i="12"/>
  <c r="H458" i="12"/>
  <c r="H457" i="12"/>
  <c r="H456" i="12"/>
  <c r="H455" i="12"/>
  <c r="H454" i="12"/>
  <c r="H453" i="12"/>
  <c r="H452" i="12"/>
  <c r="H451" i="12"/>
  <c r="H450" i="12"/>
  <c r="H449" i="12"/>
  <c r="H448" i="12"/>
  <c r="H447" i="12"/>
  <c r="H446" i="12"/>
  <c r="H445" i="12"/>
  <c r="H444" i="12"/>
  <c r="H443" i="12"/>
  <c r="H442" i="12"/>
  <c r="H441" i="12"/>
  <c r="H440" i="12"/>
  <c r="H439" i="12"/>
  <c r="H437" i="12"/>
  <c r="E482" i="12"/>
  <c r="E481" i="12"/>
  <c r="E480" i="12"/>
  <c r="E479" i="12"/>
  <c r="E478" i="12"/>
  <c r="E477" i="12"/>
  <c r="E476" i="12"/>
  <c r="E475" i="12"/>
  <c r="E472" i="12"/>
  <c r="E471" i="12"/>
  <c r="E470" i="12"/>
  <c r="E469" i="12"/>
  <c r="E468" i="12"/>
  <c r="E467" i="12"/>
  <c r="E466" i="12"/>
  <c r="E464" i="12"/>
  <c r="E463" i="12"/>
  <c r="E462" i="12"/>
  <c r="E461" i="12"/>
  <c r="E460" i="12"/>
  <c r="E459" i="12"/>
  <c r="E458" i="12"/>
  <c r="E457" i="12"/>
  <c r="E456" i="12"/>
  <c r="E455" i="12"/>
  <c r="E454" i="12"/>
  <c r="E453" i="12"/>
  <c r="E452" i="12"/>
  <c r="E451" i="12"/>
  <c r="E450" i="12"/>
  <c r="E449" i="12"/>
  <c r="E448" i="12"/>
  <c r="E447" i="12"/>
  <c r="E446" i="12"/>
  <c r="E445" i="12"/>
  <c r="E444" i="12"/>
  <c r="E443" i="12"/>
  <c r="E442" i="12"/>
  <c r="E441" i="12"/>
  <c r="E440" i="12"/>
  <c r="E439" i="12"/>
  <c r="E437" i="12"/>
  <c r="O430" i="12"/>
  <c r="O429" i="12"/>
  <c r="O428" i="12"/>
  <c r="O427" i="12"/>
  <c r="O426" i="12"/>
  <c r="O425" i="12"/>
  <c r="O424" i="12"/>
  <c r="O423" i="12"/>
  <c r="O420" i="12"/>
  <c r="O419" i="12"/>
  <c r="O418" i="12"/>
  <c r="O417" i="12"/>
  <c r="O416" i="12"/>
  <c r="O415" i="12"/>
  <c r="O414" i="12"/>
  <c r="O412" i="12"/>
  <c r="O411" i="12"/>
  <c r="O410" i="12"/>
  <c r="O409" i="12"/>
  <c r="O408" i="12"/>
  <c r="O407" i="12"/>
  <c r="O406" i="12"/>
  <c r="O405" i="12"/>
  <c r="O404" i="12"/>
  <c r="O403" i="12"/>
  <c r="O402" i="12"/>
  <c r="O401" i="12"/>
  <c r="O400" i="12"/>
  <c r="O399" i="12"/>
  <c r="O398" i="12"/>
  <c r="O397" i="12"/>
  <c r="O396" i="12"/>
  <c r="O395" i="12"/>
  <c r="O394" i="12"/>
  <c r="O393" i="12"/>
  <c r="O392" i="12"/>
  <c r="O391" i="12"/>
  <c r="O390" i="12"/>
  <c r="O389" i="12"/>
  <c r="O388" i="12"/>
  <c r="O387" i="12"/>
  <c r="O385" i="12"/>
  <c r="J430" i="12"/>
  <c r="J429" i="12"/>
  <c r="J428" i="12"/>
  <c r="J427" i="12"/>
  <c r="J426" i="12"/>
  <c r="J425" i="12"/>
  <c r="J424" i="12"/>
  <c r="J423" i="12"/>
  <c r="J420" i="12"/>
  <c r="J419" i="12"/>
  <c r="J418" i="12"/>
  <c r="J417" i="12"/>
  <c r="J416" i="12"/>
  <c r="J415" i="12"/>
  <c r="J414" i="12"/>
  <c r="J412" i="12"/>
  <c r="J411" i="12"/>
  <c r="J410" i="12"/>
  <c r="J409" i="12"/>
  <c r="J408" i="12"/>
  <c r="J407" i="12"/>
  <c r="J406" i="12"/>
  <c r="J405" i="12"/>
  <c r="J404" i="12"/>
  <c r="J403" i="12"/>
  <c r="J402" i="12"/>
  <c r="J401" i="12"/>
  <c r="J400" i="12"/>
  <c r="J399" i="12"/>
  <c r="J398" i="12"/>
  <c r="J397" i="12"/>
  <c r="J396" i="12"/>
  <c r="J395" i="12"/>
  <c r="J394" i="12"/>
  <c r="J393" i="12"/>
  <c r="J392" i="12"/>
  <c r="J391" i="12"/>
  <c r="J390" i="12"/>
  <c r="J389" i="12"/>
  <c r="J388" i="12"/>
  <c r="J386" i="12"/>
  <c r="J385" i="12"/>
  <c r="E430" i="12"/>
  <c r="E429" i="12"/>
  <c r="E428" i="12"/>
  <c r="E427" i="12"/>
  <c r="E426" i="12"/>
  <c r="E425" i="12"/>
  <c r="E424" i="12"/>
  <c r="E423" i="12"/>
  <c r="E420" i="12"/>
  <c r="E419" i="12"/>
  <c r="E418" i="12"/>
  <c r="E417" i="12"/>
  <c r="E416" i="12"/>
  <c r="E415" i="12"/>
  <c r="E414" i="12"/>
  <c r="E412" i="12"/>
  <c r="E411" i="12"/>
  <c r="E410" i="12"/>
  <c r="E409" i="12"/>
  <c r="E408" i="12"/>
  <c r="E407" i="12"/>
  <c r="E406" i="12"/>
  <c r="E405" i="12"/>
  <c r="E404" i="12"/>
  <c r="E403" i="12"/>
  <c r="E402" i="12"/>
  <c r="E401" i="12"/>
  <c r="E400" i="12"/>
  <c r="E399" i="12"/>
  <c r="E398" i="12"/>
  <c r="E397" i="12"/>
  <c r="E396" i="12"/>
  <c r="E395" i="12"/>
  <c r="E394" i="12"/>
  <c r="E393" i="12"/>
  <c r="E392" i="12"/>
  <c r="E391" i="12"/>
  <c r="E390" i="12"/>
  <c r="E389" i="12"/>
  <c r="E388" i="12"/>
  <c r="E387" i="12"/>
  <c r="E385" i="12"/>
  <c r="R378" i="12"/>
  <c r="R377" i="12"/>
  <c r="R376" i="12"/>
  <c r="R375" i="12"/>
  <c r="R374" i="12"/>
  <c r="R373" i="12"/>
  <c r="R372" i="12"/>
  <c r="R371" i="12"/>
  <c r="R368" i="12"/>
  <c r="R367" i="12"/>
  <c r="R366" i="12"/>
  <c r="R365" i="12"/>
  <c r="R364" i="12"/>
  <c r="R363" i="12"/>
  <c r="R362" i="12"/>
  <c r="R360" i="12"/>
  <c r="R359" i="12"/>
  <c r="R358" i="12"/>
  <c r="R357" i="12"/>
  <c r="R356" i="12"/>
  <c r="R355" i="12"/>
  <c r="R354" i="12"/>
  <c r="R353" i="12"/>
  <c r="R352" i="12"/>
  <c r="R351" i="12"/>
  <c r="R350" i="12"/>
  <c r="R349" i="12"/>
  <c r="R348" i="12"/>
  <c r="R347" i="12"/>
  <c r="R346" i="12"/>
  <c r="R345" i="12"/>
  <c r="R344" i="12"/>
  <c r="R343" i="12"/>
  <c r="R342" i="12"/>
  <c r="R341" i="12"/>
  <c r="R340" i="12"/>
  <c r="R339" i="12"/>
  <c r="R338" i="12"/>
  <c r="R337" i="12"/>
  <c r="R336" i="12"/>
  <c r="R335" i="12"/>
  <c r="R333" i="12"/>
  <c r="O378" i="12"/>
  <c r="O377" i="12"/>
  <c r="O376" i="12"/>
  <c r="O375" i="12"/>
  <c r="O374" i="12"/>
  <c r="O373" i="12"/>
  <c r="O372" i="12"/>
  <c r="O371" i="12"/>
  <c r="O368" i="12"/>
  <c r="O367" i="12"/>
  <c r="O366" i="12"/>
  <c r="O365" i="12"/>
  <c r="O364" i="12"/>
  <c r="O363" i="12"/>
  <c r="O362" i="12"/>
  <c r="O360" i="12"/>
  <c r="O359" i="12"/>
  <c r="O358" i="12"/>
  <c r="O357" i="12"/>
  <c r="O356" i="12"/>
  <c r="O355" i="12"/>
  <c r="O354" i="12"/>
  <c r="O353" i="12"/>
  <c r="O352" i="12"/>
  <c r="O351" i="12"/>
  <c r="O350" i="12"/>
  <c r="O349" i="12"/>
  <c r="O348" i="12"/>
  <c r="O347" i="12"/>
  <c r="O346" i="12"/>
  <c r="O345" i="12"/>
  <c r="O344" i="12"/>
  <c r="O343" i="12"/>
  <c r="O342" i="12"/>
  <c r="O341" i="12"/>
  <c r="O340" i="12"/>
  <c r="O339" i="12"/>
  <c r="O338" i="12"/>
  <c r="O337" i="12"/>
  <c r="O336" i="12"/>
  <c r="O335" i="12"/>
  <c r="O334" i="12"/>
  <c r="N378" i="12"/>
  <c r="N377" i="12"/>
  <c r="N376" i="12"/>
  <c r="N375" i="12"/>
  <c r="N374" i="12"/>
  <c r="N373" i="12"/>
  <c r="N372" i="12"/>
  <c r="N371" i="12"/>
  <c r="N368" i="12"/>
  <c r="N367" i="12"/>
  <c r="N366" i="12"/>
  <c r="N365" i="12"/>
  <c r="N364" i="12"/>
  <c r="N363" i="12"/>
  <c r="N362" i="12"/>
  <c r="N360" i="12"/>
  <c r="N359" i="12"/>
  <c r="N358" i="12"/>
  <c r="N357" i="12"/>
  <c r="N356" i="12"/>
  <c r="N355" i="12"/>
  <c r="N354" i="12"/>
  <c r="N353" i="12"/>
  <c r="N352" i="12"/>
  <c r="N351" i="12"/>
  <c r="N350" i="12"/>
  <c r="N349" i="12"/>
  <c r="N348" i="12"/>
  <c r="N347" i="12"/>
  <c r="N346" i="12"/>
  <c r="N345" i="12"/>
  <c r="N344" i="12"/>
  <c r="N343" i="12"/>
  <c r="N342" i="12"/>
  <c r="N341" i="12"/>
  <c r="N340" i="12"/>
  <c r="N339" i="12"/>
  <c r="N338" i="12"/>
  <c r="N337" i="12"/>
  <c r="N336" i="12"/>
  <c r="N335" i="12"/>
  <c r="N334" i="12"/>
  <c r="M378" i="12"/>
  <c r="M377" i="12"/>
  <c r="M376" i="12"/>
  <c r="M375" i="12"/>
  <c r="M374" i="12"/>
  <c r="M373" i="12"/>
  <c r="M372" i="12"/>
  <c r="M371" i="12"/>
  <c r="M368" i="12"/>
  <c r="M367" i="12"/>
  <c r="M366" i="12"/>
  <c r="M365" i="12"/>
  <c r="M364" i="12"/>
  <c r="M363" i="12"/>
  <c r="M362" i="12"/>
  <c r="M360" i="12"/>
  <c r="M359" i="12"/>
  <c r="M358" i="12"/>
  <c r="M357" i="12"/>
  <c r="M356" i="12"/>
  <c r="M355" i="12"/>
  <c r="M354" i="12"/>
  <c r="M353" i="12"/>
  <c r="M352" i="12"/>
  <c r="M351" i="12"/>
  <c r="M350" i="12"/>
  <c r="M349" i="12"/>
  <c r="M348" i="12"/>
  <c r="M347" i="12"/>
  <c r="M346" i="12"/>
  <c r="M345" i="12"/>
  <c r="M344" i="12"/>
  <c r="M343" i="12"/>
  <c r="M342" i="12"/>
  <c r="M341" i="12"/>
  <c r="M340" i="12"/>
  <c r="M339" i="12"/>
  <c r="M338" i="12"/>
  <c r="M337" i="12"/>
  <c r="M336" i="12"/>
  <c r="M335" i="12"/>
  <c r="M333" i="12"/>
  <c r="J378" i="12"/>
  <c r="J377" i="12"/>
  <c r="J376" i="12"/>
  <c r="J375" i="12"/>
  <c r="J374" i="12"/>
  <c r="J373" i="12"/>
  <c r="J372" i="12"/>
  <c r="J371" i="12"/>
  <c r="J368" i="12"/>
  <c r="J367" i="12"/>
  <c r="J366" i="12"/>
  <c r="J365" i="12"/>
  <c r="J364" i="12"/>
  <c r="J363" i="12"/>
  <c r="J362" i="12"/>
  <c r="J360" i="12"/>
  <c r="J359" i="12"/>
  <c r="J358" i="12"/>
  <c r="J357" i="12"/>
  <c r="J356" i="12"/>
  <c r="J355" i="12"/>
  <c r="J354" i="12"/>
  <c r="J353" i="12"/>
  <c r="J352" i="12"/>
  <c r="J351" i="12"/>
  <c r="J350" i="12"/>
  <c r="J349" i="12"/>
  <c r="J348" i="12"/>
  <c r="J347" i="12"/>
  <c r="J346" i="12"/>
  <c r="J345" i="12"/>
  <c r="J344" i="12"/>
  <c r="J343" i="12"/>
  <c r="J342" i="12"/>
  <c r="J341" i="12"/>
  <c r="J340" i="12"/>
  <c r="J339" i="12"/>
  <c r="J338" i="12"/>
  <c r="J337" i="12"/>
  <c r="J336" i="12"/>
  <c r="J335" i="12"/>
  <c r="J334" i="12"/>
  <c r="H378" i="12"/>
  <c r="H377" i="12"/>
  <c r="H376" i="12"/>
  <c r="H375" i="12"/>
  <c r="H374" i="12"/>
  <c r="H373" i="12"/>
  <c r="H372" i="12"/>
  <c r="H371" i="12"/>
  <c r="H368" i="12"/>
  <c r="H367" i="12"/>
  <c r="H366" i="12"/>
  <c r="H365" i="12"/>
  <c r="H364" i="12"/>
  <c r="H363" i="12"/>
  <c r="H362" i="12"/>
  <c r="H360" i="12"/>
  <c r="H359" i="12"/>
  <c r="H358" i="12"/>
  <c r="H357" i="12"/>
  <c r="H356" i="12"/>
  <c r="H355" i="12"/>
  <c r="H354" i="12"/>
  <c r="H353" i="12"/>
  <c r="H352" i="12"/>
  <c r="H351" i="12"/>
  <c r="H350" i="12"/>
  <c r="H349" i="12"/>
  <c r="H348" i="12"/>
  <c r="H347" i="12"/>
  <c r="H346" i="12"/>
  <c r="H345" i="12"/>
  <c r="H344" i="12"/>
  <c r="H343" i="12"/>
  <c r="H342" i="12"/>
  <c r="H341" i="12"/>
  <c r="H340" i="12"/>
  <c r="H339" i="12"/>
  <c r="H338" i="12"/>
  <c r="H337" i="12"/>
  <c r="H336" i="12"/>
  <c r="H335" i="12"/>
  <c r="H333" i="12"/>
  <c r="E378" i="12"/>
  <c r="E377" i="12"/>
  <c r="E376" i="12"/>
  <c r="E375" i="12"/>
  <c r="E374" i="12"/>
  <c r="E373" i="12"/>
  <c r="E372" i="12"/>
  <c r="E371" i="12"/>
  <c r="E368" i="12"/>
  <c r="E367" i="12"/>
  <c r="E366" i="12"/>
  <c r="E365" i="12"/>
  <c r="E364" i="12"/>
  <c r="E363" i="12"/>
  <c r="E362" i="12"/>
  <c r="E360" i="12"/>
  <c r="E359" i="12"/>
  <c r="E358" i="12"/>
  <c r="E357" i="12"/>
  <c r="E356" i="12"/>
  <c r="E355" i="12"/>
  <c r="E354" i="12"/>
  <c r="E353" i="12"/>
  <c r="E352" i="12"/>
  <c r="E351" i="12"/>
  <c r="E350" i="12"/>
  <c r="E349" i="12"/>
  <c r="E348" i="12"/>
  <c r="E347" i="12"/>
  <c r="E346" i="12"/>
  <c r="E345" i="12"/>
  <c r="E344" i="12"/>
  <c r="E343" i="12"/>
  <c r="E342" i="12"/>
  <c r="E341" i="12"/>
  <c r="E340" i="12"/>
  <c r="E339" i="12"/>
  <c r="E338" i="12"/>
  <c r="E337" i="12"/>
  <c r="E336" i="12"/>
  <c r="E335" i="12"/>
  <c r="E333" i="12"/>
  <c r="O326" i="12"/>
  <c r="O325" i="12"/>
  <c r="O324" i="12"/>
  <c r="O323" i="12"/>
  <c r="O322" i="12"/>
  <c r="O321" i="12"/>
  <c r="O320" i="12"/>
  <c r="O319" i="12"/>
  <c r="O316" i="12"/>
  <c r="O315" i="12"/>
  <c r="O314" i="12"/>
  <c r="O313" i="12"/>
  <c r="O312" i="12"/>
  <c r="O311" i="12"/>
  <c r="O310" i="12"/>
  <c r="O308" i="12"/>
  <c r="O307" i="12"/>
  <c r="O306" i="12"/>
  <c r="O305" i="12"/>
  <c r="O304" i="12"/>
  <c r="O303" i="12"/>
  <c r="O302" i="12"/>
  <c r="O301" i="12"/>
  <c r="O300" i="12"/>
  <c r="O299" i="12"/>
  <c r="O298" i="12"/>
  <c r="O297" i="12"/>
  <c r="O296" i="12"/>
  <c r="O295" i="12"/>
  <c r="O294" i="12"/>
  <c r="O293" i="12"/>
  <c r="O292" i="12"/>
  <c r="O291" i="12"/>
  <c r="O290" i="12"/>
  <c r="O289" i="12"/>
  <c r="O288" i="12"/>
  <c r="O287" i="12"/>
  <c r="O286" i="12"/>
  <c r="O285" i="12"/>
  <c r="O284" i="12"/>
  <c r="O283" i="12"/>
  <c r="O281" i="12"/>
  <c r="J326" i="12"/>
  <c r="J325" i="12"/>
  <c r="J324" i="12"/>
  <c r="J323" i="12"/>
  <c r="J322" i="12"/>
  <c r="J321" i="12"/>
  <c r="J320" i="12"/>
  <c r="J319" i="12"/>
  <c r="J316" i="12"/>
  <c r="J315" i="12"/>
  <c r="J314" i="12"/>
  <c r="J313" i="12"/>
  <c r="J312" i="12"/>
  <c r="J311" i="12"/>
  <c r="J310" i="12"/>
  <c r="J308" i="12"/>
  <c r="J307" i="12"/>
  <c r="J306" i="12"/>
  <c r="J305" i="12"/>
  <c r="J304" i="12"/>
  <c r="J303" i="12"/>
  <c r="J302" i="12"/>
  <c r="J301" i="12"/>
  <c r="J300" i="12"/>
  <c r="J299" i="12"/>
  <c r="J298" i="12"/>
  <c r="J297" i="12"/>
  <c r="J296" i="12"/>
  <c r="J295" i="12"/>
  <c r="J294" i="12"/>
  <c r="J293" i="12"/>
  <c r="J292" i="12"/>
  <c r="J291" i="12"/>
  <c r="J290" i="12"/>
  <c r="J289" i="12"/>
  <c r="J288" i="12"/>
  <c r="J287" i="12"/>
  <c r="J286" i="12"/>
  <c r="J285" i="12"/>
  <c r="J284" i="12"/>
  <c r="J283" i="12"/>
  <c r="J281" i="12"/>
  <c r="E326" i="12"/>
  <c r="E325" i="12"/>
  <c r="E324" i="12"/>
  <c r="E323" i="12"/>
  <c r="E322" i="12"/>
  <c r="E321" i="12"/>
  <c r="E320" i="12"/>
  <c r="E319" i="12"/>
  <c r="E316" i="12"/>
  <c r="E315" i="12"/>
  <c r="E314" i="12"/>
  <c r="E313" i="12"/>
  <c r="E312" i="12"/>
  <c r="E311" i="12"/>
  <c r="E310" i="12"/>
  <c r="E308" i="12"/>
  <c r="E307" i="12"/>
  <c r="E306" i="12"/>
  <c r="E305" i="12"/>
  <c r="E304" i="12"/>
  <c r="E303" i="12"/>
  <c r="E302" i="12"/>
  <c r="E301" i="12"/>
  <c r="E300" i="12"/>
  <c r="E299" i="12"/>
  <c r="E298" i="12"/>
  <c r="E297" i="12"/>
  <c r="E296" i="12"/>
  <c r="E295" i="12"/>
  <c r="E294" i="12"/>
  <c r="E293" i="12"/>
  <c r="E292" i="12"/>
  <c r="E291" i="12"/>
  <c r="E290" i="12"/>
  <c r="E289" i="12"/>
  <c r="E288" i="12"/>
  <c r="E287" i="12"/>
  <c r="E286" i="12"/>
  <c r="E285" i="12"/>
  <c r="E284" i="12"/>
  <c r="E283" i="12"/>
  <c r="E281" i="12"/>
  <c r="H222" i="12"/>
  <c r="H221" i="12"/>
  <c r="H220" i="12"/>
  <c r="H219" i="12"/>
  <c r="H218" i="12"/>
  <c r="H217" i="12"/>
  <c r="H216" i="12"/>
  <c r="H215" i="12"/>
  <c r="H212" i="12"/>
  <c r="H211" i="12"/>
  <c r="H210" i="12"/>
  <c r="H209" i="12"/>
  <c r="H208" i="12"/>
  <c r="H207" i="12"/>
  <c r="H206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7" i="12"/>
  <c r="E222" i="12"/>
  <c r="E221" i="12"/>
  <c r="E220" i="12"/>
  <c r="E219" i="12"/>
  <c r="E218" i="12"/>
  <c r="E217" i="12"/>
  <c r="E216" i="12"/>
  <c r="E215" i="12"/>
  <c r="E212" i="12"/>
  <c r="E211" i="12"/>
  <c r="E210" i="12"/>
  <c r="E209" i="12"/>
  <c r="E208" i="12"/>
  <c r="E207" i="12"/>
  <c r="E206" i="12"/>
  <c r="E204" i="12"/>
  <c r="E203" i="12"/>
  <c r="E202" i="12"/>
  <c r="E201" i="12"/>
  <c r="E200" i="12"/>
  <c r="E199" i="12"/>
  <c r="E198" i="12"/>
  <c r="E197" i="12"/>
  <c r="E196" i="12"/>
  <c r="E195" i="12"/>
  <c r="E194" i="12"/>
  <c r="E193" i="12"/>
  <c r="E192" i="12"/>
  <c r="E191" i="12"/>
  <c r="E190" i="12"/>
  <c r="E189" i="12"/>
  <c r="E188" i="12"/>
  <c r="E187" i="12"/>
  <c r="E186" i="12"/>
  <c r="E185" i="12"/>
  <c r="E184" i="12"/>
  <c r="E183" i="12"/>
  <c r="E182" i="12"/>
  <c r="E181" i="12"/>
  <c r="E180" i="12"/>
  <c r="E179" i="12"/>
  <c r="E178" i="12"/>
  <c r="E177" i="12"/>
  <c r="O170" i="12"/>
  <c r="O169" i="12"/>
  <c r="O168" i="12"/>
  <c r="O167" i="12"/>
  <c r="O166" i="12"/>
  <c r="O165" i="12"/>
  <c r="O164" i="12"/>
  <c r="O163" i="12"/>
  <c r="O160" i="12"/>
  <c r="O159" i="12"/>
  <c r="O158" i="12"/>
  <c r="O157" i="12"/>
  <c r="O156" i="12"/>
  <c r="O155" i="12"/>
  <c r="O154" i="12"/>
  <c r="O152" i="12"/>
  <c r="O151" i="12"/>
  <c r="O150" i="12"/>
  <c r="O149" i="12"/>
  <c r="O148" i="12"/>
  <c r="O147" i="12"/>
  <c r="O146" i="12"/>
  <c r="O145" i="12"/>
  <c r="O144" i="12"/>
  <c r="O143" i="12"/>
  <c r="O142" i="12"/>
  <c r="O141" i="12"/>
  <c r="O140" i="12"/>
  <c r="O139" i="12"/>
  <c r="O138" i="12"/>
  <c r="O137" i="12"/>
  <c r="O136" i="12"/>
  <c r="O135" i="12"/>
  <c r="O134" i="12"/>
  <c r="O133" i="12"/>
  <c r="O132" i="12"/>
  <c r="O131" i="12"/>
  <c r="O130" i="12"/>
  <c r="O129" i="12"/>
  <c r="O128" i="12"/>
  <c r="O127" i="12"/>
  <c r="O125" i="12"/>
  <c r="J170" i="12"/>
  <c r="J169" i="12"/>
  <c r="J168" i="12"/>
  <c r="J167" i="12"/>
  <c r="J166" i="12"/>
  <c r="J165" i="12"/>
  <c r="J164" i="12"/>
  <c r="J163" i="12"/>
  <c r="J160" i="12"/>
  <c r="J159" i="12"/>
  <c r="J158" i="12"/>
  <c r="J157" i="12"/>
  <c r="J156" i="12"/>
  <c r="J155" i="12"/>
  <c r="J154" i="12"/>
  <c r="J152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5" i="12"/>
  <c r="E170" i="12"/>
  <c r="E169" i="12"/>
  <c r="E168" i="12"/>
  <c r="E167" i="12"/>
  <c r="E166" i="12"/>
  <c r="E165" i="12"/>
  <c r="E164" i="12"/>
  <c r="E163" i="12"/>
  <c r="E160" i="12"/>
  <c r="E159" i="12"/>
  <c r="E158" i="12"/>
  <c r="E157" i="12"/>
  <c r="E156" i="12"/>
  <c r="E155" i="12"/>
  <c r="E154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5" i="12"/>
  <c r="L170" i="12"/>
  <c r="L169" i="12"/>
  <c r="L168" i="12"/>
  <c r="L167" i="12"/>
  <c r="L166" i="12"/>
  <c r="L165" i="12"/>
  <c r="L164" i="12"/>
  <c r="L163" i="12"/>
  <c r="L160" i="12"/>
  <c r="L159" i="12"/>
  <c r="L158" i="12"/>
  <c r="L157" i="12"/>
  <c r="L156" i="12"/>
  <c r="L155" i="12"/>
  <c r="L154" i="12"/>
  <c r="L152" i="12"/>
  <c r="L151" i="12"/>
  <c r="L150" i="12"/>
  <c r="L149" i="12"/>
  <c r="L148" i="12"/>
  <c r="L147" i="12"/>
  <c r="L146" i="12"/>
  <c r="L145" i="12"/>
  <c r="L144" i="12"/>
  <c r="L143" i="12"/>
  <c r="L142" i="12"/>
  <c r="L141" i="12"/>
  <c r="L140" i="12"/>
  <c r="L139" i="12"/>
  <c r="L138" i="12"/>
  <c r="L137" i="12"/>
  <c r="L136" i="12"/>
  <c r="L135" i="12"/>
  <c r="L134" i="12"/>
  <c r="L133" i="12"/>
  <c r="L132" i="12"/>
  <c r="L131" i="12"/>
  <c r="L130" i="12"/>
  <c r="L129" i="12"/>
  <c r="L128" i="12"/>
  <c r="L127" i="12"/>
  <c r="L126" i="12"/>
  <c r="K170" i="12"/>
  <c r="K169" i="12"/>
  <c r="K168" i="12"/>
  <c r="K167" i="12"/>
  <c r="K166" i="12"/>
  <c r="K165" i="12"/>
  <c r="K164" i="12"/>
  <c r="K163" i="12"/>
  <c r="K160" i="12"/>
  <c r="K159" i="12"/>
  <c r="K158" i="12"/>
  <c r="K157" i="12"/>
  <c r="K156" i="12"/>
  <c r="K155" i="12"/>
  <c r="K154" i="12"/>
  <c r="K152" i="12"/>
  <c r="K151" i="12"/>
  <c r="K150" i="12"/>
  <c r="K149" i="12"/>
  <c r="K148" i="12"/>
  <c r="K147" i="12"/>
  <c r="K146" i="12"/>
  <c r="K145" i="12"/>
  <c r="K144" i="12"/>
  <c r="K143" i="12"/>
  <c r="K142" i="12"/>
  <c r="K141" i="12"/>
  <c r="K140" i="12"/>
  <c r="K139" i="12"/>
  <c r="K138" i="12"/>
  <c r="K137" i="12"/>
  <c r="K136" i="12"/>
  <c r="K135" i="12"/>
  <c r="K134" i="12"/>
  <c r="K133" i="12"/>
  <c r="K132" i="12"/>
  <c r="K131" i="12"/>
  <c r="K130" i="12"/>
  <c r="K129" i="12"/>
  <c r="K128" i="12"/>
  <c r="K127" i="12"/>
  <c r="K126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4" i="12"/>
  <c r="G155" i="12"/>
  <c r="G156" i="12"/>
  <c r="G157" i="12"/>
  <c r="G158" i="12"/>
  <c r="G159" i="12"/>
  <c r="G160" i="12"/>
  <c r="G163" i="12"/>
  <c r="G164" i="12"/>
  <c r="G165" i="12"/>
  <c r="G166" i="12"/>
  <c r="G167" i="12"/>
  <c r="G168" i="12"/>
  <c r="G169" i="12"/>
  <c r="G170" i="12"/>
  <c r="K125" i="12"/>
  <c r="L125" i="12"/>
  <c r="F170" i="12"/>
  <c r="F169" i="12"/>
  <c r="F168" i="12"/>
  <c r="F167" i="12"/>
  <c r="F166" i="12"/>
  <c r="F165" i="12"/>
  <c r="F164" i="12"/>
  <c r="F163" i="12"/>
  <c r="F160" i="12"/>
  <c r="F159" i="12"/>
  <c r="F158" i="12"/>
  <c r="F157" i="12"/>
  <c r="F156" i="12"/>
  <c r="F155" i="12"/>
  <c r="F154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R64" i="12"/>
  <c r="M64" i="12"/>
  <c r="H64" i="12"/>
  <c r="E64" i="12"/>
  <c r="R21" i="12"/>
  <c r="M21" i="12"/>
  <c r="H21" i="12"/>
  <c r="E21" i="12"/>
  <c r="R56" i="12"/>
  <c r="R55" i="12"/>
  <c r="R54" i="12"/>
  <c r="R53" i="12"/>
  <c r="R52" i="12"/>
  <c r="R51" i="12"/>
  <c r="M56" i="12"/>
  <c r="M55" i="12"/>
  <c r="M54" i="12"/>
  <c r="M53" i="12"/>
  <c r="M52" i="12"/>
  <c r="M51" i="12"/>
  <c r="H56" i="12"/>
  <c r="H55" i="12"/>
  <c r="H54" i="12"/>
  <c r="H53" i="12"/>
  <c r="E56" i="12"/>
  <c r="E55" i="12"/>
  <c r="E54" i="12"/>
  <c r="E53" i="12"/>
  <c r="I364" i="12" l="1"/>
  <c r="I363" i="12"/>
  <c r="I362" i="12"/>
  <c r="H51" i="12"/>
  <c r="E51" i="12"/>
  <c r="H52" i="12" l="1"/>
  <c r="E52" i="12"/>
  <c r="R50" i="12"/>
  <c r="M50" i="12"/>
  <c r="H50" i="12"/>
  <c r="E50" i="12"/>
  <c r="H114" i="36" l="1"/>
  <c r="H113" i="36"/>
  <c r="H112" i="36"/>
  <c r="H111" i="36"/>
  <c r="G110" i="36"/>
  <c r="F110" i="36"/>
  <c r="H109" i="36"/>
  <c r="H108" i="36"/>
  <c r="H107" i="36"/>
  <c r="H106" i="36"/>
  <c r="H105" i="36"/>
  <c r="H104" i="36"/>
  <c r="H103" i="36"/>
  <c r="H102" i="36"/>
  <c r="H101" i="36"/>
  <c r="H100" i="36"/>
  <c r="H99" i="36"/>
  <c r="H98" i="36"/>
  <c r="H97" i="36"/>
  <c r="H96" i="36"/>
  <c r="H95" i="36"/>
  <c r="H94" i="36"/>
  <c r="H93" i="36"/>
  <c r="H92" i="36"/>
  <c r="H91" i="36"/>
  <c r="H90" i="36"/>
  <c r="H89" i="36"/>
  <c r="H88" i="36"/>
  <c r="H87" i="36"/>
  <c r="H86" i="36"/>
  <c r="H85" i="36"/>
  <c r="H84" i="36"/>
  <c r="H83" i="36"/>
  <c r="H82" i="36"/>
  <c r="H81" i="36"/>
  <c r="H80" i="36"/>
  <c r="H79" i="36"/>
  <c r="H78" i="36"/>
  <c r="H77" i="36"/>
  <c r="H76" i="36"/>
  <c r="H75" i="36"/>
  <c r="H74" i="36"/>
  <c r="H73" i="36"/>
  <c r="H72" i="36"/>
  <c r="H71" i="36"/>
  <c r="H70" i="36"/>
  <c r="H69" i="36"/>
  <c r="H68" i="36"/>
  <c r="H67" i="36"/>
  <c r="H66" i="36"/>
  <c r="H65" i="36"/>
  <c r="H64" i="36"/>
  <c r="H63" i="36"/>
  <c r="H62" i="36"/>
  <c r="H61" i="36"/>
  <c r="H60" i="36"/>
  <c r="H59" i="36"/>
  <c r="H58" i="36"/>
  <c r="H57" i="36"/>
  <c r="G56" i="36"/>
  <c r="F56" i="36"/>
  <c r="H55" i="36"/>
  <c r="H54" i="36"/>
  <c r="H53" i="36"/>
  <c r="H52" i="36"/>
  <c r="H51" i="36"/>
  <c r="H50" i="36"/>
  <c r="H49" i="36"/>
  <c r="G47" i="36"/>
  <c r="G48" i="36" s="1"/>
  <c r="F47" i="36"/>
  <c r="F48" i="36" s="1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G30" i="36"/>
  <c r="F30" i="36"/>
  <c r="H29" i="36"/>
  <c r="H28" i="36"/>
  <c r="G27" i="36"/>
  <c r="F27" i="36"/>
  <c r="H26" i="36"/>
  <c r="G25" i="36"/>
  <c r="F25" i="36"/>
  <c r="H24" i="36"/>
  <c r="G23" i="36"/>
  <c r="F23" i="36"/>
  <c r="H22" i="36"/>
  <c r="H21" i="36"/>
  <c r="G20" i="36"/>
  <c r="F20" i="36"/>
  <c r="H19" i="36"/>
  <c r="H18" i="36"/>
  <c r="H17" i="36"/>
  <c r="H16" i="36"/>
  <c r="H15" i="36"/>
  <c r="G13" i="36"/>
  <c r="F13" i="36"/>
  <c r="H12" i="36"/>
  <c r="G11" i="36"/>
  <c r="F11" i="36"/>
  <c r="H10" i="36"/>
  <c r="H9" i="36"/>
  <c r="H8" i="36"/>
  <c r="H114" i="41"/>
  <c r="H113" i="41"/>
  <c r="H112" i="41"/>
  <c r="H111" i="41"/>
  <c r="G110" i="41"/>
  <c r="F110" i="41"/>
  <c r="H109" i="41"/>
  <c r="H108" i="41"/>
  <c r="H107" i="41"/>
  <c r="H106" i="41"/>
  <c r="H105" i="41"/>
  <c r="H104" i="41"/>
  <c r="H103" i="41"/>
  <c r="H102" i="41"/>
  <c r="H101" i="41"/>
  <c r="H100" i="41"/>
  <c r="H99" i="41"/>
  <c r="H98" i="41"/>
  <c r="H97" i="41"/>
  <c r="H96" i="41"/>
  <c r="H95" i="41"/>
  <c r="H94" i="41"/>
  <c r="H93" i="41"/>
  <c r="H92" i="41"/>
  <c r="H91" i="41"/>
  <c r="H90" i="41"/>
  <c r="H89" i="41"/>
  <c r="H88" i="41"/>
  <c r="H87" i="41"/>
  <c r="H86" i="41"/>
  <c r="H85" i="41"/>
  <c r="H84" i="41"/>
  <c r="H83" i="41"/>
  <c r="H82" i="41"/>
  <c r="H81" i="41"/>
  <c r="H80" i="41"/>
  <c r="H79" i="41"/>
  <c r="H78" i="41"/>
  <c r="H77" i="41"/>
  <c r="H76" i="41"/>
  <c r="H75" i="41"/>
  <c r="H74" i="41"/>
  <c r="H73" i="41"/>
  <c r="H72" i="41"/>
  <c r="H71" i="41"/>
  <c r="H70" i="41"/>
  <c r="H69" i="41"/>
  <c r="H68" i="41"/>
  <c r="H67" i="41"/>
  <c r="H66" i="41"/>
  <c r="H65" i="41"/>
  <c r="H64" i="41"/>
  <c r="H63" i="41"/>
  <c r="H62" i="41"/>
  <c r="H61" i="41"/>
  <c r="H60" i="41"/>
  <c r="H59" i="41"/>
  <c r="H58" i="41"/>
  <c r="H57" i="41"/>
  <c r="G56" i="41"/>
  <c r="F56" i="41"/>
  <c r="H55" i="41"/>
  <c r="H54" i="41"/>
  <c r="H53" i="41"/>
  <c r="H52" i="41"/>
  <c r="H51" i="41"/>
  <c r="H50" i="41"/>
  <c r="H49" i="41"/>
  <c r="G47" i="41"/>
  <c r="G48" i="41" s="1"/>
  <c r="F47" i="41"/>
  <c r="F48" i="41" s="1"/>
  <c r="H46" i="41"/>
  <c r="H45" i="41"/>
  <c r="H44" i="41"/>
  <c r="H43" i="41"/>
  <c r="H42" i="41"/>
  <c r="H41" i="41"/>
  <c r="H40" i="41"/>
  <c r="H39" i="41"/>
  <c r="H38" i="41"/>
  <c r="H37" i="41"/>
  <c r="H36" i="41"/>
  <c r="H35" i="41"/>
  <c r="H34" i="41"/>
  <c r="H33" i="41"/>
  <c r="H32" i="41"/>
  <c r="H31" i="41"/>
  <c r="G30" i="41"/>
  <c r="F30" i="41"/>
  <c r="H29" i="41"/>
  <c r="H28" i="41"/>
  <c r="G27" i="41"/>
  <c r="F27" i="41"/>
  <c r="H26" i="41"/>
  <c r="G25" i="41"/>
  <c r="F25" i="41"/>
  <c r="H24" i="41"/>
  <c r="G23" i="41"/>
  <c r="F23" i="41"/>
  <c r="H22" i="41"/>
  <c r="H21" i="41"/>
  <c r="G20" i="41"/>
  <c r="F20" i="41"/>
  <c r="H19" i="41"/>
  <c r="H18" i="41"/>
  <c r="H17" i="41"/>
  <c r="H16" i="41"/>
  <c r="H15" i="41"/>
  <c r="G13" i="41"/>
  <c r="F13" i="41"/>
  <c r="H12" i="41"/>
  <c r="G11" i="41"/>
  <c r="F11" i="41"/>
  <c r="H10" i="41"/>
  <c r="H9" i="41"/>
  <c r="H8" i="41"/>
  <c r="G6" i="41"/>
  <c r="F6" i="41"/>
  <c r="A4" i="41"/>
  <c r="H86" i="23"/>
  <c r="I86" i="36" s="1"/>
  <c r="H85" i="23"/>
  <c r="I85" i="36" s="1"/>
  <c r="F47" i="23"/>
  <c r="H47" i="36" l="1"/>
  <c r="H47" i="41"/>
  <c r="H46" i="23"/>
  <c r="I46" i="36" s="1"/>
  <c r="H45" i="23"/>
  <c r="I45" i="36" s="1"/>
  <c r="N438" i="12" l="1"/>
  <c r="N490" i="12"/>
  <c r="O282" i="12"/>
  <c r="S1322" i="12" l="1"/>
  <c r="P1322" i="12"/>
  <c r="E1322" i="12"/>
  <c r="M1218" i="12"/>
  <c r="H1218" i="12"/>
  <c r="E1218" i="12"/>
  <c r="M1166" i="12"/>
  <c r="H1166" i="12"/>
  <c r="E1166" i="12"/>
  <c r="M1114" i="12"/>
  <c r="H1114" i="12"/>
  <c r="E1114" i="12"/>
  <c r="H854" i="12"/>
  <c r="E854" i="12"/>
  <c r="T802" i="12"/>
  <c r="Q802" i="12"/>
  <c r="N802" i="12"/>
  <c r="K802" i="12"/>
  <c r="H802" i="12"/>
  <c r="E802" i="12"/>
  <c r="R750" i="12"/>
  <c r="M750" i="12"/>
  <c r="H750" i="12"/>
  <c r="E750" i="12"/>
  <c r="Q698" i="12"/>
  <c r="N698" i="12"/>
  <c r="K698" i="12"/>
  <c r="H698" i="12"/>
  <c r="E698" i="12"/>
  <c r="T646" i="12"/>
  <c r="Q646" i="12"/>
  <c r="N646" i="12"/>
  <c r="K646" i="12"/>
  <c r="H646" i="12"/>
  <c r="E646" i="12"/>
  <c r="T594" i="12"/>
  <c r="Q594" i="12"/>
  <c r="N594" i="12"/>
  <c r="K594" i="12"/>
  <c r="H594" i="12"/>
  <c r="E594" i="12"/>
  <c r="T542" i="12"/>
  <c r="Q542" i="12"/>
  <c r="N542" i="12"/>
  <c r="K542" i="12"/>
  <c r="H542" i="12"/>
  <c r="E542" i="12"/>
  <c r="T490" i="12"/>
  <c r="Q490" i="12"/>
  <c r="K490" i="12"/>
  <c r="H490" i="12"/>
  <c r="T438" i="12"/>
  <c r="Q438" i="12"/>
  <c r="K438" i="12"/>
  <c r="H438" i="12"/>
  <c r="E438" i="12"/>
  <c r="O386" i="12"/>
  <c r="J387" i="12"/>
  <c r="E386" i="12"/>
  <c r="R334" i="12"/>
  <c r="M334" i="12"/>
  <c r="H334" i="12"/>
  <c r="E334" i="12"/>
  <c r="E282" i="12"/>
  <c r="J282" i="12"/>
  <c r="H178" i="12"/>
  <c r="O126" i="12"/>
  <c r="J126" i="12"/>
  <c r="E126" i="12"/>
  <c r="R66" i="12"/>
  <c r="R65" i="12"/>
  <c r="R63" i="12"/>
  <c r="R62" i="12"/>
  <c r="R61" i="12"/>
  <c r="R60" i="12"/>
  <c r="R5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M66" i="12"/>
  <c r="M65" i="12"/>
  <c r="M63" i="12"/>
  <c r="M62" i="12"/>
  <c r="M61" i="12"/>
  <c r="M60" i="12"/>
  <c r="M5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H66" i="12"/>
  <c r="H65" i="12"/>
  <c r="H63" i="12"/>
  <c r="H62" i="12"/>
  <c r="H61" i="12"/>
  <c r="H60" i="12"/>
  <c r="H5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G110" i="23" l="1"/>
  <c r="I110" i="36" s="1"/>
  <c r="G56" i="23"/>
  <c r="I56" i="36" s="1"/>
  <c r="G47" i="23"/>
  <c r="G48" i="23" s="1"/>
  <c r="I48" i="36" s="1"/>
  <c r="G30" i="23"/>
  <c r="I30" i="36" s="1"/>
  <c r="G27" i="23"/>
  <c r="I27" i="36" s="1"/>
  <c r="G25" i="23"/>
  <c r="I25" i="36" s="1"/>
  <c r="G23" i="23"/>
  <c r="I23" i="36" s="1"/>
  <c r="G20" i="23"/>
  <c r="I20" i="36" s="1"/>
  <c r="G13" i="23"/>
  <c r="I13" i="36" s="1"/>
  <c r="G11" i="23"/>
  <c r="I11" i="36" s="1"/>
  <c r="H9" i="23"/>
  <c r="I9" i="36" s="1"/>
  <c r="H10" i="23"/>
  <c r="I10" i="36" s="1"/>
  <c r="H12" i="23"/>
  <c r="I12" i="36" s="1"/>
  <c r="H15" i="23"/>
  <c r="I15" i="36" s="1"/>
  <c r="H16" i="23"/>
  <c r="I16" i="36" s="1"/>
  <c r="H17" i="23"/>
  <c r="I17" i="36" s="1"/>
  <c r="H18" i="23"/>
  <c r="I18" i="36" s="1"/>
  <c r="H19" i="23"/>
  <c r="I19" i="36" s="1"/>
  <c r="H21" i="23"/>
  <c r="I21" i="36" s="1"/>
  <c r="H22" i="23"/>
  <c r="I22" i="36" s="1"/>
  <c r="H24" i="23"/>
  <c r="I24" i="36" s="1"/>
  <c r="H26" i="23"/>
  <c r="I26" i="36" s="1"/>
  <c r="H28" i="23"/>
  <c r="I28" i="36" s="1"/>
  <c r="H29" i="23"/>
  <c r="I29" i="36" s="1"/>
  <c r="H31" i="23"/>
  <c r="I31" i="36" s="1"/>
  <c r="H32" i="23"/>
  <c r="I32" i="36" s="1"/>
  <c r="H33" i="23"/>
  <c r="I33" i="36" s="1"/>
  <c r="H34" i="23"/>
  <c r="I34" i="36" s="1"/>
  <c r="H35" i="23"/>
  <c r="I35" i="36" s="1"/>
  <c r="H36" i="23"/>
  <c r="I36" i="36" s="1"/>
  <c r="H37" i="23"/>
  <c r="I37" i="36" s="1"/>
  <c r="H38" i="23"/>
  <c r="I38" i="36" s="1"/>
  <c r="H39" i="23"/>
  <c r="I39" i="36" s="1"/>
  <c r="H40" i="23"/>
  <c r="I40" i="36" s="1"/>
  <c r="H41" i="23"/>
  <c r="I41" i="36" s="1"/>
  <c r="H42" i="23"/>
  <c r="I42" i="36" s="1"/>
  <c r="H43" i="23"/>
  <c r="I43" i="36" s="1"/>
  <c r="H44" i="23"/>
  <c r="I44" i="36" s="1"/>
  <c r="H49" i="23"/>
  <c r="I49" i="36" s="1"/>
  <c r="H50" i="23"/>
  <c r="I50" i="36" s="1"/>
  <c r="H51" i="23"/>
  <c r="I51" i="36" s="1"/>
  <c r="H52" i="23"/>
  <c r="I52" i="36" s="1"/>
  <c r="H53" i="23"/>
  <c r="I53" i="36" s="1"/>
  <c r="H54" i="23"/>
  <c r="I54" i="36" s="1"/>
  <c r="H55" i="23"/>
  <c r="I55" i="36" s="1"/>
  <c r="H57" i="23"/>
  <c r="I57" i="36" s="1"/>
  <c r="H58" i="23"/>
  <c r="I58" i="36" s="1"/>
  <c r="H59" i="23"/>
  <c r="I59" i="36" s="1"/>
  <c r="H60" i="23"/>
  <c r="I60" i="36" s="1"/>
  <c r="H61" i="23"/>
  <c r="I61" i="36" s="1"/>
  <c r="H62" i="23"/>
  <c r="I62" i="36" s="1"/>
  <c r="H63" i="23"/>
  <c r="I63" i="36" s="1"/>
  <c r="H64" i="23"/>
  <c r="I64" i="36" s="1"/>
  <c r="H65" i="23"/>
  <c r="I65" i="36" s="1"/>
  <c r="H66" i="23"/>
  <c r="I66" i="36" s="1"/>
  <c r="H67" i="23"/>
  <c r="I67" i="36" s="1"/>
  <c r="H68" i="23"/>
  <c r="I68" i="36" s="1"/>
  <c r="H69" i="23"/>
  <c r="I69" i="36" s="1"/>
  <c r="H70" i="23"/>
  <c r="I70" i="36" s="1"/>
  <c r="H71" i="23"/>
  <c r="I71" i="36" s="1"/>
  <c r="H72" i="23"/>
  <c r="I72" i="36" s="1"/>
  <c r="H73" i="23"/>
  <c r="I73" i="36" s="1"/>
  <c r="H74" i="23"/>
  <c r="I74" i="36" s="1"/>
  <c r="H75" i="23"/>
  <c r="I75" i="36" s="1"/>
  <c r="H76" i="23"/>
  <c r="I76" i="36" s="1"/>
  <c r="H77" i="23"/>
  <c r="I77" i="36" s="1"/>
  <c r="H78" i="23"/>
  <c r="I78" i="36" s="1"/>
  <c r="H79" i="23"/>
  <c r="I79" i="36" s="1"/>
  <c r="H80" i="23"/>
  <c r="I80" i="36" s="1"/>
  <c r="H81" i="23"/>
  <c r="I81" i="36" s="1"/>
  <c r="H82" i="23"/>
  <c r="I82" i="36" s="1"/>
  <c r="H83" i="23"/>
  <c r="I83" i="36" s="1"/>
  <c r="H84" i="23"/>
  <c r="I84" i="36" s="1"/>
  <c r="H87" i="23"/>
  <c r="I87" i="36" s="1"/>
  <c r="H88" i="23"/>
  <c r="I88" i="36" s="1"/>
  <c r="H89" i="23"/>
  <c r="I89" i="36" s="1"/>
  <c r="H90" i="23"/>
  <c r="I90" i="36" s="1"/>
  <c r="H91" i="23"/>
  <c r="I91" i="36" s="1"/>
  <c r="H92" i="23"/>
  <c r="I92" i="36" s="1"/>
  <c r="H93" i="23"/>
  <c r="I93" i="36" s="1"/>
  <c r="H94" i="23"/>
  <c r="I94" i="36" s="1"/>
  <c r="H95" i="23"/>
  <c r="I95" i="36" s="1"/>
  <c r="H96" i="23"/>
  <c r="I96" i="36" s="1"/>
  <c r="H97" i="23"/>
  <c r="I97" i="36" s="1"/>
  <c r="H98" i="23"/>
  <c r="I98" i="36" s="1"/>
  <c r="H99" i="23"/>
  <c r="I99" i="36" s="1"/>
  <c r="H100" i="23"/>
  <c r="I100" i="36" s="1"/>
  <c r="H101" i="23"/>
  <c r="I101" i="36" s="1"/>
  <c r="H102" i="23"/>
  <c r="I102" i="36" s="1"/>
  <c r="H103" i="23"/>
  <c r="I103" i="36" s="1"/>
  <c r="H104" i="23"/>
  <c r="I104" i="36" s="1"/>
  <c r="H105" i="23"/>
  <c r="I105" i="36" s="1"/>
  <c r="H106" i="23"/>
  <c r="I106" i="36" s="1"/>
  <c r="H107" i="23"/>
  <c r="I107" i="36" s="1"/>
  <c r="H108" i="23"/>
  <c r="I108" i="36" s="1"/>
  <c r="H109" i="23"/>
  <c r="I109" i="36" s="1"/>
  <c r="H111" i="23"/>
  <c r="I111" i="36" s="1"/>
  <c r="H112" i="23"/>
  <c r="I112" i="36" s="1"/>
  <c r="H113" i="23"/>
  <c r="I113" i="36" s="1"/>
  <c r="H114" i="23"/>
  <c r="I114" i="36" s="1"/>
  <c r="A4" i="23"/>
  <c r="F125" i="12"/>
  <c r="O749" i="12"/>
  <c r="F56" i="23"/>
  <c r="F27" i="23"/>
  <c r="F20" i="23"/>
  <c r="I749" i="12"/>
  <c r="J749" i="12"/>
  <c r="N749" i="12"/>
  <c r="S749" i="12"/>
  <c r="T749" i="12"/>
  <c r="J853" i="12"/>
  <c r="I853" i="12"/>
  <c r="J1217" i="12"/>
  <c r="I1217" i="12"/>
  <c r="H8" i="23"/>
  <c r="I8" i="36" s="1"/>
  <c r="I357" i="12"/>
  <c r="E45" i="12"/>
  <c r="N333" i="12"/>
  <c r="E66" i="12"/>
  <c r="E65" i="12"/>
  <c r="E63" i="12"/>
  <c r="E62" i="12"/>
  <c r="E61" i="12"/>
  <c r="E60" i="12"/>
  <c r="E59" i="12"/>
  <c r="E48" i="12"/>
  <c r="E47" i="12"/>
  <c r="E46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I359" i="12"/>
  <c r="I360" i="12"/>
  <c r="I371" i="12"/>
  <c r="I372" i="12"/>
  <c r="I373" i="12"/>
  <c r="I374" i="12"/>
  <c r="I375" i="12"/>
  <c r="I377" i="12"/>
  <c r="I378" i="12"/>
  <c r="F110" i="23"/>
  <c r="O333" i="12"/>
  <c r="F30" i="23"/>
  <c r="F25" i="23"/>
  <c r="E37" i="17"/>
  <c r="J1165" i="12"/>
  <c r="I1165" i="12"/>
  <c r="F23" i="23"/>
  <c r="F13" i="23"/>
  <c r="F11" i="23"/>
  <c r="I1113" i="12"/>
  <c r="J1113" i="12"/>
  <c r="G6" i="23"/>
  <c r="F6" i="23"/>
  <c r="I358" i="12"/>
  <c r="I356" i="12"/>
  <c r="I355" i="12"/>
  <c r="I354" i="12"/>
  <c r="I353" i="12"/>
  <c r="I352" i="12"/>
  <c r="I351" i="12"/>
  <c r="I350" i="12"/>
  <c r="I349" i="12"/>
  <c r="I348" i="12"/>
  <c r="I347" i="12"/>
  <c r="I346" i="12"/>
  <c r="I345" i="12"/>
  <c r="I344" i="12"/>
  <c r="I343" i="12"/>
  <c r="I342" i="12"/>
  <c r="I341" i="12"/>
  <c r="I340" i="12"/>
  <c r="I339" i="12"/>
  <c r="I338" i="12"/>
  <c r="I337" i="12"/>
  <c r="I336" i="12"/>
  <c r="I335" i="12"/>
  <c r="I334" i="12"/>
  <c r="J333" i="12"/>
  <c r="I333" i="12"/>
  <c r="A15" i="12"/>
  <c r="H47" i="23" l="1"/>
  <c r="I47" i="36" s="1"/>
  <c r="F48" i="23"/>
</calcChain>
</file>

<file path=xl/sharedStrings.xml><?xml version="1.0" encoding="utf-8"?>
<sst xmlns="http://schemas.openxmlformats.org/spreadsheetml/2006/main" count="2424" uniqueCount="440">
  <si>
    <t>ДОВІДКА</t>
  </si>
  <si>
    <t>про слідчу роботу</t>
  </si>
  <si>
    <t>Рядок</t>
  </si>
  <si>
    <t>Дин. % (по Укр. без ВП)</t>
  </si>
  <si>
    <t>Провадження про правопорушення, вчинені у бюджетній системі</t>
  </si>
  <si>
    <t>Таблиця 8. Направлено до суду кримінальних проваджень з обвинувальним актом (без повторних).</t>
  </si>
  <si>
    <t xml:space="preserve">з них: у сфері службової діяльності </t>
  </si>
  <si>
    <t>Таблиця 7. Направлено до суду кримінальних проваджень з обвинувальним актом (без повторних).</t>
  </si>
  <si>
    <t>Крим. правопорушення, вчинені особами посади яких згідно зі ст. 25 Закону України «Про держ. службу» віднесено до 3 категорії посад (крім праців. правоох. органів та суддів)</t>
  </si>
  <si>
    <t>Таблиця 9. Направлено до суду кримінальних проваджень з обвинувальним актом (без повторних).</t>
  </si>
  <si>
    <t>Таблиця 11. Направлено до суду кримінальних проваджень з обвинувальним актом (без повторних).</t>
  </si>
  <si>
    <t>з них: у сфері здійснення правосуддя</t>
  </si>
  <si>
    <t>інші крим. правопор., вчинені у сфері службової діяльності щодо здійснення правосуддя</t>
  </si>
  <si>
    <t>Закрито кримінальних проваджень за  п.п. 1-3 ч. 1 ст.284 КПК</t>
  </si>
  <si>
    <t>особу повідомлено про підозру у вчиненні кримінального правопорушення, зі строком розслідування</t>
  </si>
  <si>
    <r>
      <t xml:space="preserve">Відшкодовано збитків
</t>
    </r>
    <r>
      <rPr>
        <sz val="10"/>
        <rFont val="Times New Roman"/>
        <family val="1"/>
        <charset val="204"/>
      </rPr>
      <t>на суму
(у тис. грн.)</t>
    </r>
  </si>
  <si>
    <t xml:space="preserve">Подають: </t>
  </si>
  <si>
    <t>Відшкодовано збитків на суму (у тис. грн.)</t>
  </si>
  <si>
    <t>з них:</t>
  </si>
  <si>
    <t xml:space="preserve">Затримано осіб у порядку, передбаченому ст.ст. 207, 208 КПК України </t>
  </si>
  <si>
    <t>Усього звільнено осіб</t>
  </si>
  <si>
    <t>питома вага</t>
  </si>
  <si>
    <t>питома вага до числа закінчених проваджень (без повторних)</t>
  </si>
  <si>
    <t>направлено до суду кримінальних проваджень з обвинувальним актом</t>
  </si>
  <si>
    <t>закрито кримінальних проваджень (без повторних)</t>
  </si>
  <si>
    <t>питома вага закритих проваджень до закінчених</t>
  </si>
  <si>
    <t>понад шістдесят днів</t>
  </si>
  <si>
    <t>закрито кримінальних проваджень за  п.п. 1-3 ч. 1 ст.284 КПК</t>
  </si>
  <si>
    <t>Установлено збитків за закінченими кримінальними провадженнями (у тис. грн.)</t>
  </si>
  <si>
    <t>Відшкодовано збитків за закінченими кримінальними провадженнями (у тис. грн.)</t>
  </si>
  <si>
    <t>Відшкодовано збитків про земельні правовідносини (у тис. грн.)</t>
  </si>
  <si>
    <t>закрито за  п.п. 1-3 ч. 1 ст.284 КПК</t>
  </si>
  <si>
    <t>через відмову суду в обранні запобіжного заходу у вигляді тримання під вартою</t>
  </si>
  <si>
    <t>у зв’язку із скасуванням апеляційним судом постанови суду про тримання під вартою</t>
  </si>
  <si>
    <r>
      <t>Установлено збитків</t>
    </r>
    <r>
      <rPr>
        <sz val="10"/>
        <rFont val="Times New Roman"/>
        <family val="1"/>
        <charset val="204"/>
      </rPr>
      <t xml:space="preserve">
на суму
(у тис. грн.)</t>
    </r>
  </si>
  <si>
    <r>
      <t>Сума, на яку пред’явлено позови</t>
    </r>
    <r>
      <rPr>
        <sz val="10"/>
        <rFont val="Times New Roman"/>
        <family val="1"/>
        <charset val="204"/>
      </rPr>
      <t xml:space="preserve">
( у тис. грн.)</t>
    </r>
  </si>
  <si>
    <t>Усього надійшло кримінальних проваджень із судів</t>
  </si>
  <si>
    <t>направлено до суду в звітному періоді без проведення досудового розслідування</t>
  </si>
  <si>
    <t>Перебувало кримінальних проваджень у слідчого у звітному періоді</t>
  </si>
  <si>
    <t>з них (з рядка 3):</t>
  </si>
  <si>
    <t>направлено кримінальних проваджень до суду з обвинувальним актом</t>
  </si>
  <si>
    <t>направлено до суду клопотань  для звільнення від кримінальної відповідальності</t>
  </si>
  <si>
    <t>направлено до суду клопотань про застосування заходів медичного характеру</t>
  </si>
  <si>
    <t>3упинено проваджень</t>
  </si>
  <si>
    <t>Направлено проваджень за підслідністю</t>
  </si>
  <si>
    <t>Залишок незакінчених кримінальних проваджень</t>
  </si>
  <si>
    <t>усього</t>
  </si>
  <si>
    <t>Направлено до суду кримінальних проваджень про правопорушення, вчинені ОГ та ЗО</t>
  </si>
  <si>
    <t>Направлено до суду кримінальних проваджень про правопорушення, вчинені у сфері земельних правовідносин</t>
  </si>
  <si>
    <t xml:space="preserve">у т. ч. </t>
  </si>
  <si>
    <t>Повернуто справ судом для проведення додаткового розслідування</t>
  </si>
  <si>
    <t>Повернуто справ судом для проведення додаткового розс.</t>
  </si>
  <si>
    <t>за непідтвердженням підозри у вчиненні правопорушення</t>
  </si>
  <si>
    <t>Направлено до суду кримінальних проваджень про правопорушення, вчинені у бюджетній системі</t>
  </si>
  <si>
    <t>Притягнуто до відповідальності осіб (про корупційні правопорушення)</t>
  </si>
  <si>
    <t>Направлено до суду кримінальних проваджень про корупційні правопорушення</t>
  </si>
  <si>
    <t>Направлено до суду обвинувальних актів</t>
  </si>
  <si>
    <t>Направлено до суду кримінальних проваджень з обвинувальним актом (без повторних)</t>
  </si>
  <si>
    <t>Направлено клопотань до суду для звільнення від кримінальної відповідальності (без повторних)</t>
  </si>
  <si>
    <t>Усього закрито кримінальних проваджень (без повторних)</t>
  </si>
  <si>
    <t xml:space="preserve">У сфері службової діяльності </t>
  </si>
  <si>
    <t>перевищення влади або службових повноважень (ст. 365)</t>
  </si>
  <si>
    <t>службова недбалість (ст. 367)</t>
  </si>
  <si>
    <t>злочини щодо хабарництва (ст.ст. 368-370)</t>
  </si>
  <si>
    <t>інші кримінальні правопорушення, вчинені у сфері службової діяльності</t>
  </si>
  <si>
    <t>Кримінальні правопорушення, не пов’язані із службовою діяльністю</t>
  </si>
  <si>
    <t>Кримінальні правопорушення, вчинені працівниками правоохоронних органів</t>
  </si>
  <si>
    <t>органів внутрішніх справ</t>
  </si>
  <si>
    <t>органів прокуратури</t>
  </si>
  <si>
    <t>Служби безпеки України</t>
  </si>
  <si>
    <t>Державної податкової служби</t>
  </si>
  <si>
    <t>митної служби</t>
  </si>
  <si>
    <t>працівниками пенітенціарної системи</t>
  </si>
  <si>
    <t>працівниками інших органів, що здійснюють правозастосовні або правоохоронні функції</t>
  </si>
  <si>
    <t>прикордонниками</t>
  </si>
  <si>
    <t>працівниками органів Держфінінспекції</t>
  </si>
  <si>
    <t>працівниками державної лісової охорони</t>
  </si>
  <si>
    <t>співробітниками Військової служби правопорядку у ЗСУ</t>
  </si>
  <si>
    <t>зловживання владою або службовим становищем (ст. 364)</t>
  </si>
  <si>
    <t>злочини проти життя та здоров’я особи (розділ ІІ КК України)</t>
  </si>
  <si>
    <t>злочини проти волі, честі та гідності особи (розділ ІІІ КК України)</t>
  </si>
  <si>
    <t>інші кримінальні правопорушення, не пов’язані із службовою діяльністю</t>
  </si>
  <si>
    <t>закрито</t>
  </si>
  <si>
    <t>Форма № 1-СЛ</t>
  </si>
  <si>
    <t>Питома вага</t>
  </si>
  <si>
    <t>6 місяців</t>
  </si>
  <si>
    <t>а</t>
  </si>
  <si>
    <t>б</t>
  </si>
  <si>
    <t>Контрольний рядок</t>
  </si>
  <si>
    <t>12 місяців</t>
  </si>
  <si>
    <t>рядок</t>
  </si>
  <si>
    <t>3 місяці</t>
  </si>
  <si>
    <t>9 місяців</t>
  </si>
  <si>
    <t>ПРО РОБОТУ</t>
  </si>
  <si>
    <t>ЗВІТНІСТЬ</t>
  </si>
  <si>
    <t>про земельні правовідносини</t>
  </si>
  <si>
    <t>Генеральна прокуратура України</t>
  </si>
  <si>
    <t>по Україні</t>
  </si>
  <si>
    <t>(у розрізі областей)</t>
  </si>
  <si>
    <t>до 3 місяців</t>
  </si>
  <si>
    <t>від 6 місяців до 1 року</t>
  </si>
  <si>
    <t>Центральний апарат</t>
  </si>
  <si>
    <t xml:space="preserve">Респондент: </t>
  </si>
  <si>
    <t>Місцезнаходження:</t>
  </si>
  <si>
    <t>Найменування:</t>
  </si>
  <si>
    <t>Код</t>
  </si>
  <si>
    <t>Прокуратура</t>
  </si>
  <si>
    <t xml:space="preserve"> %</t>
  </si>
  <si>
    <t>Вінницької області</t>
  </si>
  <si>
    <t>Волинської області</t>
  </si>
  <si>
    <t>Дніпропетровської області</t>
  </si>
  <si>
    <t>Донецької області</t>
  </si>
  <si>
    <t>Житомирської області</t>
  </si>
  <si>
    <t>Закарпатської області</t>
  </si>
  <si>
    <t>Запорізької області</t>
  </si>
  <si>
    <t>Івано-Франківської області</t>
  </si>
  <si>
    <t>Київської області</t>
  </si>
  <si>
    <t>міста Києва</t>
  </si>
  <si>
    <t>Кіровоградської області</t>
  </si>
  <si>
    <t>Луганської області</t>
  </si>
  <si>
    <t>Львівської області</t>
  </si>
  <si>
    <t>Миколаївської області</t>
  </si>
  <si>
    <t>Одеської області</t>
  </si>
  <si>
    <t>Полтавської області</t>
  </si>
  <si>
    <t>Рівненської області</t>
  </si>
  <si>
    <t>Сумської області</t>
  </si>
  <si>
    <t>Тернопільської області</t>
  </si>
  <si>
    <t>Харківської області</t>
  </si>
  <si>
    <t>Херсонської області</t>
  </si>
  <si>
    <t>Хмельницької області</t>
  </si>
  <si>
    <t>Черкаської області</t>
  </si>
  <si>
    <t>Чернівецької області</t>
  </si>
  <si>
    <t>Чернігівської області</t>
  </si>
  <si>
    <t>Західного регіону</t>
  </si>
  <si>
    <t>Південного регіону</t>
  </si>
  <si>
    <t>Центрального регіону</t>
  </si>
  <si>
    <t>Питома вага до всіх направлених до суду з обвинувальним висновком</t>
  </si>
  <si>
    <t>Питома вага звільнених осіб</t>
  </si>
  <si>
    <t>зі смертельними наслідками</t>
  </si>
  <si>
    <t>Терміни
подання</t>
  </si>
  <si>
    <t>Розслідувалось кримінальних проваджень</t>
  </si>
  <si>
    <t>Направлено до суду кримінальних проваджень з обвинувальним актом</t>
  </si>
  <si>
    <t>Кримінальні правопорушення, вчинені суддями</t>
  </si>
  <si>
    <t>Не пов’язані із службовою діяльністю щодо здійснення правосуддя</t>
  </si>
  <si>
    <t>У сфері здійснення правосуддя</t>
  </si>
  <si>
    <t>постановлення завідомо неправосудного вироку, рішення або ухвали (ст.375)</t>
  </si>
  <si>
    <t>інші кримінальні правопорушення, вчинені у сфері службової діяльності щодо здійснення правосуддя</t>
  </si>
  <si>
    <t>Кількість осіб, стосовно яких кримінальні провадження направлені до суду з обвинувальним актом</t>
  </si>
  <si>
    <t>Закрито кримінальних проваджень</t>
  </si>
  <si>
    <t>Таблиця 3. Строки досудового розслідування</t>
  </si>
  <si>
    <t>У С Ь О Г О</t>
  </si>
  <si>
    <t>у т.ч.:</t>
  </si>
  <si>
    <t>Закінчено кримінальних проваджень (без повторно закінчених)</t>
  </si>
  <si>
    <t>Залишок незакінчених кримінальних проваджень на початок звітного періоду</t>
  </si>
  <si>
    <t>Усього закінчено кримінальних проваджень у звітному періоді</t>
  </si>
  <si>
    <t>розслідування у яких розпочато у звітному періоді</t>
  </si>
  <si>
    <t>закінчено кримінальних проваджень у строки понад 2 місяці</t>
  </si>
  <si>
    <t>з угодою про примирення</t>
  </si>
  <si>
    <t>з угодою про визнання винуватості</t>
  </si>
  <si>
    <t>клопотань про застосування примусових заходів медичного характеру</t>
  </si>
  <si>
    <t>клопотань про звільнення підозрюваного від кримінальної відповідальності</t>
  </si>
  <si>
    <t>закрито кримінальних проваджень із числа закінчених</t>
  </si>
  <si>
    <t>закрито прокурором</t>
  </si>
  <si>
    <t>питома вага закінчених кримінальних проваджень у строки понад 2 місяці</t>
  </si>
  <si>
    <t>направлено до суду проваджень з обвинувальним актом</t>
  </si>
  <si>
    <t>питома вага направлених до суду проваджень до числа закінчених</t>
  </si>
  <si>
    <t>направлено до суду клопотань про звільнення підозрюваного від кримінальної відповідальності</t>
  </si>
  <si>
    <t>Направлено кримінальних проваджень за підслідністю</t>
  </si>
  <si>
    <t>Приєднано кримінальних проваджень до інших проваджень</t>
  </si>
  <si>
    <t xml:space="preserve">Залишок незакінчених кримінальних проваджень </t>
  </si>
  <si>
    <t>з повідомленням особи про підозру у вчиненні кримінального правопорушення</t>
  </si>
  <si>
    <t>понад 2 місяці, але не більше 6 місяців</t>
  </si>
  <si>
    <t>понад 6 місяців, але не більше 1 року</t>
  </si>
  <si>
    <t>Число осіб, які тримаються під вартою за незакінченими кримінальними провадженнями</t>
  </si>
  <si>
    <t>у т.ч. зі строком:</t>
  </si>
  <si>
    <t>понад шістдесят днів, але не більше 6 місяців</t>
  </si>
  <si>
    <t>Таблиця 4. Підстави закриття кримінальних проваджень (без повторно закритих)</t>
  </si>
  <si>
    <t>трималися під вартою</t>
  </si>
  <si>
    <t>перебували під домашнім арештом</t>
  </si>
  <si>
    <t>Крим. правопорушення, вчинені особами посади яких згідно зі ст. 25 Закону України «Про державну службу» віднесено до 3 категорії посад (крім працівників правоох. органів та суддів)</t>
  </si>
  <si>
    <t>Крим. правопорушення, вчинені особами посади яких згідно зі ч.1 ст. 9 Закону України «Про державну службу» та посади яких відповідно до цього Закону віднесено до 1-2 категорії (крім працівників правоохоронних органів)</t>
  </si>
  <si>
    <t>Направлено за підслідністю</t>
  </si>
  <si>
    <t>у т.ч. стосовно працівників</t>
  </si>
  <si>
    <t>МВС</t>
  </si>
  <si>
    <t>ДПС</t>
  </si>
  <si>
    <t>СБУ</t>
  </si>
  <si>
    <t>ДПтС</t>
  </si>
  <si>
    <t>Про катування та інше жорстоке поводження з особами</t>
  </si>
  <si>
    <t>Всього</t>
  </si>
  <si>
    <t>направлено до суду з обвинувальним актом</t>
  </si>
  <si>
    <t>з угодами про примирення</t>
  </si>
  <si>
    <t>з угодами про визнання винуватості</t>
  </si>
  <si>
    <t>за п. п. 1-3 ст. 284 КПК України</t>
  </si>
  <si>
    <r>
      <t>Накладено арешт на майно</t>
    </r>
    <r>
      <rPr>
        <sz val="10"/>
        <rFont val="Times New Roman"/>
        <family val="1"/>
        <charset val="204"/>
      </rPr>
      <t xml:space="preserve"> на суму
(у тис. грн.)</t>
    </r>
  </si>
  <si>
    <t>Дин. %</t>
  </si>
  <si>
    <t>Відшкодовано збитків заподіяних інтересам держави та територіальних громад
(у тис. грн.)</t>
  </si>
  <si>
    <t xml:space="preserve">Провадження про корупційні правопорушення </t>
  </si>
  <si>
    <t>Стосовно якої кількості осіб</t>
  </si>
  <si>
    <t>Провадження про правопорушення, вчинені ОГ та ЗО</t>
  </si>
  <si>
    <t>Провадження про правопорушення, вчинені у сфері земельних правовідносин</t>
  </si>
  <si>
    <t>a</t>
  </si>
  <si>
    <t>УСЬОГО</t>
  </si>
  <si>
    <t>звільнено осіб безпосередньо слідчим (прокурором) без застосування запобіжного заходу</t>
  </si>
  <si>
    <t xml:space="preserve">у зв’язку з відмовою прок. підтр. клопотання про застос. запобіжного заходу – тримання під вартою </t>
  </si>
  <si>
    <t>Крим. правопорушення, вчинені особами посади яких до ч.1 ст. 9 Закону України «Про державну службу»  віднесено до 1-2 категорії (крім працівників правоох. органів)</t>
  </si>
  <si>
    <t>закрито за п.п. 1-3 ст. 284 КПК України</t>
  </si>
  <si>
    <t>усього закрито</t>
  </si>
  <si>
    <t>Установлено збитків на суму (у тис. грн.)</t>
  </si>
  <si>
    <t>Сума, на яку пред’явлено позови ( у тис. грн.)</t>
  </si>
  <si>
    <t>Питома вага відшкодування (%)</t>
  </si>
  <si>
    <t>направлено до суду</t>
  </si>
  <si>
    <t>Питома вага звільнених осіб до числа затриманих</t>
  </si>
  <si>
    <t>Звільнено осіб за непідтвердженням підозри у вчиненні злочину</t>
  </si>
  <si>
    <t>інші крим. правопор., вчинені у сфері служб. діяльності щодо здійснення правосуддя</t>
  </si>
  <si>
    <t>Таблиця 21. Забезпечення відшкодування збитків за закінченими кримінальними провадженнями</t>
  </si>
  <si>
    <t>Таблиця 22. Забезпечення відшкодування збитків за закінченими кримінальними провадженнями інтересам держави та територіальних громад</t>
  </si>
  <si>
    <t>Таблиця 23. Забезпечення відшкодування збитків за закінченими кримінальними провадженнями про земельні правовідносини</t>
  </si>
  <si>
    <t>Інші кримінальні правопорушення</t>
  </si>
  <si>
    <t>Таблиця 3. Результати розслідування кримінальних правопорушень</t>
  </si>
  <si>
    <t>Таблиця 4. Дані про виправданих осіб, та осіб стосовно яких кримінальне провадження закрито (без повторних) за реабілітуючих підстав</t>
  </si>
  <si>
    <t>Таблиця 5. Дані про виправданих осіб, та осіб стосовно яких кримінальне провадження закрито (без повторних) за реабілітуючих підстав  (за кримінальними справами, розслідуваними до 20.11.2012)</t>
  </si>
  <si>
    <t>Таблиця 6 Кримінальні провадження, у яких закінчено досудове розслідування (без повторних)</t>
  </si>
  <si>
    <t>Таблиця 10. Направлено до суду кримінальних проваджень з обвинувальним актом (без повторних).</t>
  </si>
  <si>
    <t>Таблиця 12. Направлено до суду кримінальних проваджень з обвинувальним актом (без повторних) про кримінальні правопорушення, вчинені працівниками правоохоронних органів</t>
  </si>
  <si>
    <t>Таблиця 13. Направлено до суду кримінальних проваджень з обвинувальним актом (без повторних).</t>
  </si>
  <si>
    <t>Таблиця 14. Кримінальні провадження, у яких закінчено досудове розслідування (без повторних)</t>
  </si>
  <si>
    <t>Таблиця 15. Робота слідчого апарату органів прокуратури.</t>
  </si>
  <si>
    <t>Таблиця 16. Затримання осіб як підозрюваних</t>
  </si>
  <si>
    <t>статистичної інформації органів досудового розслідування
(прокуратура)</t>
  </si>
  <si>
    <t>Знаходилось кримінальних проваджень</t>
  </si>
  <si>
    <t>Закінчено кримінальних проваджень (з повторно закінченими)</t>
  </si>
  <si>
    <t>закінчено проваджень у строки понад 2 місяці</t>
  </si>
  <si>
    <t>Направлено до суду проваджень з обвинувальним актом</t>
  </si>
  <si>
    <t>Направлено до суду клопотань про звільнення підозрюваного від крим. відповідальності</t>
  </si>
  <si>
    <t>Зупинено кримінальних проваджень</t>
  </si>
  <si>
    <t>Таблиця 1. Результати розслідування кримінальних правопорушень</t>
  </si>
  <si>
    <t>Таблиця 2. Результати розслідування кримінальних правопорушень</t>
  </si>
  <si>
    <t>Апарат ГВП</t>
  </si>
  <si>
    <t>Клопотання про застосування примусових заходів медичного характеру (не входить у рядок 59)</t>
  </si>
  <si>
    <t>Кількість осіб, стосовно яких кримінальні справи закриті судом у зв’язку з відмовою прокурора від підтримання державного обвинувачення (за кримінальними справами, направленими до суду до 20.11.2012)</t>
  </si>
  <si>
    <t>Кількість осіб, яких притягнуто до кримінальної відповідальності, але у зв’язку із зміною законодавства (декриміналізацією) провадження стосовно них закриті на стадії розслідування за відсутністю складу злочину</t>
  </si>
  <si>
    <t>Кількість осіб, стосовно яких провадження закриті судом у зв’язку із зміною законодавства (декриміналізацією) за відсутністю складу злочину</t>
  </si>
  <si>
    <t>Кількість підозрюваних осіб, стосовно яких кримінальне провадження закрито прокурором на підставі п.п. 1-3 ч.1 ст. 284 КПК України</t>
  </si>
  <si>
    <t xml:space="preserve">у зв’язку із внесенням  клопотань слідчими про обрання більш м’яких запобіжних заходів (застави, домашнього арешту тощо) </t>
  </si>
  <si>
    <t>проваджень на підставі п. 1 ч. 3 ст. 314,  п.2 ч.2 ст. 407 КПК</t>
  </si>
  <si>
    <t>З них: розпочатих у поточному році</t>
  </si>
  <si>
    <t>Кількість осіб, стосовно яких кримінальні справи закриті судом у зв’язку з відмовою прокурора від підтримання державного обвинувачення</t>
  </si>
  <si>
    <t>у т.ч.
Національної  гвардії</t>
  </si>
  <si>
    <t>за непідтвердженням підозри у вчиненні злочину</t>
  </si>
  <si>
    <t>АР Крим</t>
  </si>
  <si>
    <t>у т.ч. Національної  гвардії</t>
  </si>
  <si>
    <t>в органах прокуратури України (Усього по Україні)</t>
  </si>
  <si>
    <t>в органах прокуратури України (Усього без ВП)</t>
  </si>
  <si>
    <t>Усього (без ЦА)</t>
  </si>
  <si>
    <t>Усього (без ВП)</t>
  </si>
  <si>
    <t>Усього по ВП</t>
  </si>
  <si>
    <t>Усього по Україні</t>
  </si>
  <si>
    <t>Кількість виправданих і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</si>
  <si>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державного обвинувачення</t>
  </si>
  <si>
    <t>Кількість виправданих і осіб, стосовно яких справи закриті судом за відсутністю події або складу злочину</t>
  </si>
  <si>
    <t>Кількість обвинувачених та підозрюваних, стосовно яких провадження закрито</t>
  </si>
  <si>
    <t>Кількість підозрюваних осіб, стосовно яких крим. провад. закрито прокурором</t>
  </si>
  <si>
    <t>Кількість виправданих осіб судами</t>
  </si>
  <si>
    <t>Кількість осіб, стосовно яких провадження закриті судом у зв’язку з відмовою прокурора</t>
  </si>
  <si>
    <t>Кількість обвинувачених та підозрюваних, стосовно яких провадження закрито за реабілітуючими підставами (за к/справами, розслідуваними до 20.11.2012)</t>
  </si>
  <si>
    <t>Кількість осіб, стосовно яких провадження закриті судом у зв’язку з відмовою прокурора від підтримання державного обвинувачення</t>
  </si>
  <si>
    <t>Повернуто проваджень, обвинувальних актів, клопотань, у тому числі:</t>
  </si>
  <si>
    <t>клопотань про звільнення особи від кримінальної відповідальності (п. 4 ст. 288 КПК)</t>
  </si>
  <si>
    <t>обвинувальних актів (п.3 ч. 3 ст. 314 КПК)</t>
  </si>
  <si>
    <t>клопотань про застосування примусових заходів мед. характеру (п.3 ч. 3 ст. 314 КПК)</t>
  </si>
  <si>
    <t>клопотань про застосування примусових заходів медичного характеру
 (п.3 ч. 3 ст. 314 КПК)</t>
  </si>
  <si>
    <t>клопотань про звільнення особи від кримінальної відповідальності
(п. 4 ст. 288 КПК)</t>
  </si>
  <si>
    <t>Таблиця 20. Повернення судом кримінальних проваджень, обвинувальних актів, клопотань прокурору та результати їх розслідування</t>
  </si>
  <si>
    <t>Таблиця 19. Повернення судом кримінальних проваджень, обвинувальних актів, клопотань прокурору та результати їх розслідування</t>
  </si>
  <si>
    <t>Таблиця 18. Повернення судом кримінальних проваджень, обвинувальних актів, клопотань прокурору та результати їх розслідування</t>
  </si>
  <si>
    <t>Таблиця 17. Повернення судом кримінальних проваджень, обвинувальних актів, клопотань прокурору та результати їх розслідування</t>
  </si>
  <si>
    <t>Сил АТО</t>
  </si>
  <si>
    <t>Управління організаційного забезпечення Єдиного реєстру досудових розслідувань 
та інформаційно - аналітичної роботи</t>
  </si>
  <si>
    <t>№17</t>
  </si>
  <si>
    <t>№26</t>
  </si>
  <si>
    <t>№07</t>
  </si>
  <si>
    <t>№07/1</t>
  </si>
  <si>
    <t>№29</t>
  </si>
  <si>
    <t>№29/1</t>
  </si>
  <si>
    <t>№23</t>
  </si>
  <si>
    <t>№30</t>
  </si>
  <si>
    <t>№25</t>
  </si>
  <si>
    <t>№14</t>
  </si>
  <si>
    <t>за 12 місяців 2017 року</t>
  </si>
  <si>
    <t>d:\stat2018\Прокуратура\</t>
  </si>
  <si>
    <t>Додаток 1
до Інструкції зі складання 
звітності про роботу слідчих
(підпункт 1 пункту 2 розділу I)</t>
  </si>
  <si>
    <t xml:space="preserve"> (без військових прокуратур)</t>
  </si>
  <si>
    <t xml:space="preserve">Слідчі підрозділи регіональних прокуратур – керівнику регіональної прокуратури </t>
  </si>
  <si>
    <t>до 03 числа місяця, що настає за звітним періодом</t>
  </si>
  <si>
    <t xml:space="preserve">Керівники регіональних прокуратур – Генеральній прокуратурі України </t>
  </si>
  <si>
    <t>до 05 числа місяця, що настає за звітним періодом</t>
  </si>
  <si>
    <t xml:space="preserve">Структурні підрозділи Генеральної прокуратури України, які здійснюють досудове розслідування,  – підрозділу з питань організаційного забезпечення Єдиного реєстру досудових розслідувань та інформаційно-аналітичної роботи Генеральної прокуратури України </t>
  </si>
  <si>
    <t xml:space="preserve">Генеральна прокуратура України – Державній службі статистики України  </t>
  </si>
  <si>
    <t>на 35 день, 
що настає за звітним періодом (півріччя, рік)</t>
  </si>
  <si>
    <r>
      <rPr>
        <b/>
        <sz val="12"/>
        <color indexed="8"/>
        <rFont val="Times New Roman"/>
        <family val="1"/>
        <charset val="204"/>
      </rPr>
      <t>(квартальна)</t>
    </r>
    <r>
      <rPr>
        <i/>
        <sz val="12"/>
        <color indexed="8"/>
        <rFont val="Times New Roman"/>
        <family val="1"/>
        <charset val="204"/>
      </rPr>
      <t xml:space="preserve">
</t>
    </r>
  </si>
  <si>
    <t>ЗАТВЕРДЖЕНО
Наказ 
Генеральної прокуратури України, 
Міністерства внутрішніх справ України, 
Служби безпеки України, 
Міністерства фінансів України, 
Національного антикорупційного 
бюро України
від 24 жовтня 2017 року 
№ 298/875/593/866/200-О    
за погодженням з Держстатом</t>
  </si>
  <si>
    <t>(поштовий індекс, область, район, населений пункт, вулиця/провулок, площа тощо, № будинку/корпусу)</t>
  </si>
  <si>
    <t>Таблиця 1. Кількість кримінальних проваджень, у яких закінчено досудове розслідування (без повторних)</t>
  </si>
  <si>
    <t>Кількість закритих
кримінальних проваджень</t>
  </si>
  <si>
    <t>стосовно
якої
кількості
осіб</t>
  </si>
  <si>
    <t>у тому числі за пунктами 1-3 частини першої статті 284 КПК України</t>
  </si>
  <si>
    <t xml:space="preserve">Кримінальні правопорушення, вчинені державними службовцями, посада яких належить до категорії «А» </t>
  </si>
  <si>
    <t>у тому числі:</t>
  </si>
  <si>
    <t>зловживання владою або службовим становищем 
(стаття 364 КК України)</t>
  </si>
  <si>
    <t>службова недбалість (стаття 367 КК України)</t>
  </si>
  <si>
    <t>злочини щодо неправомірної вигоди (статті 368-370 КК України)</t>
  </si>
  <si>
    <t>злочини проти безпеки руху та експлуатації транспорту (статті 276-292 КК України)</t>
  </si>
  <si>
    <t>Кримінальні правопорушення, вчинені державними службовцями, посада яких належить до категорії «Б»</t>
  </si>
  <si>
    <t xml:space="preserve"> У сфері службової діяльності </t>
  </si>
  <si>
    <t>Національної поліції України</t>
  </si>
  <si>
    <t>Національної гвардії України</t>
  </si>
  <si>
    <t>прокуратури</t>
  </si>
  <si>
    <t>Державної фіскальної служби України</t>
  </si>
  <si>
    <t>органів і установ Державної кримінально-виконавчої служби України</t>
  </si>
  <si>
    <t>Державної фінансової інспекції України</t>
  </si>
  <si>
    <t>Державної рибної охорони України</t>
  </si>
  <si>
    <t>Державної лісової охорони України</t>
  </si>
  <si>
    <t>Військової служби правопорядку у Збройних Силах України</t>
  </si>
  <si>
    <t>Державної прикордонної служби України</t>
  </si>
  <si>
    <t>Кількість
направлених до суду
обвинувальних
актів</t>
  </si>
  <si>
    <t xml:space="preserve">Кількість
направлених до суду клопотань про звільнення від кримінальної відповідальності </t>
  </si>
  <si>
    <t>постановлення завідомо неправосудного вироку, рішення або ухвали (стаття 375 КК України)</t>
  </si>
  <si>
    <t>про правопорушення, вчинені організованою групою та злочинною організацією</t>
  </si>
  <si>
    <t xml:space="preserve">про корупційні правопорушення </t>
  </si>
  <si>
    <t>про правопорушення, вчинені у сфері земельних правовідносин</t>
  </si>
  <si>
    <t>про правопорушення, вчинені у бюджетній системі</t>
  </si>
  <si>
    <r>
      <t>у тому числі</t>
    </r>
    <r>
      <rPr>
        <sz val="11"/>
        <color indexed="8"/>
        <rFont val="Times New Roman"/>
        <family val="1"/>
        <charset val="204"/>
      </rPr>
      <t>:</t>
    </r>
  </si>
  <si>
    <t>зловживання владою або службовим становищем (стаття 364 КК України)</t>
  </si>
  <si>
    <t>перевищення влади або службових повноважень (стаття 365 КК України)</t>
  </si>
  <si>
    <t>злочини проти безпеки руху та експ. транспорту (статті 276-292 КК України)</t>
  </si>
  <si>
    <t>злочини проти безпеки руху та експлуатації  транспорту (статті 276-292 КК України)</t>
  </si>
  <si>
    <t xml:space="preserve"> Усього</t>
  </si>
  <si>
    <t>Розпочато проваджень у звітному періоді (у тому числі виділених в окреме провадження згідно з частиною третьою статті 217 КПК України)</t>
  </si>
  <si>
    <t>Відновлено розслідування у раніше закритих кримінальних провадженнях</t>
  </si>
  <si>
    <t>Відновлено розслідування у раніше зупинених кримінальних провадженнях</t>
  </si>
  <si>
    <t>Надійшло проваджень від інших органів (у тому числі із судів), прийнятих до провадження</t>
  </si>
  <si>
    <t>з них (з рядка  6):</t>
  </si>
  <si>
    <t>обвинувальних актів</t>
  </si>
  <si>
    <t>у яких здійснювалося спеціальне досудове розслідування</t>
  </si>
  <si>
    <t xml:space="preserve">Об’єднано кримінальних проваджень </t>
  </si>
  <si>
    <t xml:space="preserve">Кількість кримінальних проваджень, у яких зупинено досудове розслідування </t>
  </si>
  <si>
    <t xml:space="preserve">  з них:</t>
  </si>
  <si>
    <t>за пунктом 1 частини першої статті 280 КПК України (у зв’язку з хворобою підозрюваного)</t>
  </si>
  <si>
    <t>за пунктом 2 частини першої статті 280 КПК України (у зв’язку з оголошенням у розшук підозрюваного)</t>
  </si>
  <si>
    <r>
      <t>за пунктом 2</t>
    </r>
    <r>
      <rPr>
        <sz val="12"/>
        <color indexed="8"/>
        <rFont val="Times New Roman"/>
        <family val="1"/>
        <charset val="204"/>
      </rPr>
      <t>¹</t>
    </r>
    <r>
      <rPr>
        <sz val="10"/>
        <color indexed="8"/>
        <rFont val="Times New Roman"/>
        <family val="1"/>
        <charset val="204"/>
      </rPr>
      <t xml:space="preserve"> частини першої статті 280 КПК України (у зв’язку з відмовою слідчим суддею у задоволенні клопотання про здійснення спеціального досудового розслідування)</t>
    </r>
  </si>
  <si>
    <t>за пунктом 3 частини першої статті 280 КПК України (для виконання процесуальних дій у межах міжнародного співробітництва)</t>
  </si>
  <si>
    <t>Із залишку незакінчених кримінальних проваджень, за якими особу повідомлено про підозру у вчиненні кримінального правопорушення, зі строком розслідування (з рядка 25)</t>
  </si>
  <si>
    <t>Кількість осіб, які тримаються під вартою, за незакінченими кримінальними провадженнями</t>
  </si>
  <si>
    <t>у тому числі зі строком:</t>
  </si>
  <si>
    <t xml:space="preserve">понад 6 місяців, але не більше 1 року </t>
  </si>
  <si>
    <r>
      <t xml:space="preserve">Кількість слідчих </t>
    </r>
    <r>
      <rPr>
        <i/>
        <sz val="10"/>
        <color indexed="8"/>
        <rFont val="Times New Roman"/>
        <family val="1"/>
        <charset val="204"/>
      </rPr>
      <t>(станом на 01.01)</t>
    </r>
  </si>
  <si>
    <t xml:space="preserve">у тому числі: </t>
  </si>
  <si>
    <t>у яких особі повідомлено про підозру у вчиненні злочину</t>
  </si>
  <si>
    <t>з них (з рядка 2):</t>
  </si>
  <si>
    <t>закінчено у строк понад 2 місяці з дня повідомлення особі про підозру</t>
  </si>
  <si>
    <t xml:space="preserve">від 3 до 6 місяців </t>
  </si>
  <si>
    <t>закінчено у строк 
(з рядка 3):</t>
  </si>
  <si>
    <t xml:space="preserve">Таблиця 2. Результати розслідування кримінальних проваджень </t>
  </si>
  <si>
    <t xml:space="preserve">Таблиця 5. Дані про виправданих осіб та осіб, стосовно яких кримінальне провадження
закрито за реабілітуючими підставами (без повторних) </t>
  </si>
  <si>
    <t>Таблиця 6. Кількість кримінальних проваджень, у яких зупинено досудове розслідування 
(без повторно зупинених)</t>
  </si>
  <si>
    <t>Закрито проваджень на підставі:</t>
  </si>
  <si>
    <t>пункту 1 частини першої статті 284 КПК України (за відсутністю події кримінального правопорушення)</t>
  </si>
  <si>
    <t>пункту 2 частини першої статті 284 КПК України (за відсутністю складу кримінального правопорушення)</t>
  </si>
  <si>
    <t>пункту 3 частини першої статті 284 КПК України (за невстановленням доказів винуватості особи)</t>
  </si>
  <si>
    <t>пункту 4 частини першої статті 284 КПК України (законом скасована кримінальна відповідальність)</t>
  </si>
  <si>
    <t>пункту 5 частини першої статті 284 КПК України (у зв’язку зі смертю підозрюваного, обвинуваченого)</t>
  </si>
  <si>
    <t>пункту 6 частини першої статті 284 КПК України (за наявністю вироку по тому самому обвинуваченню)</t>
  </si>
  <si>
    <t>пункту 7 частини першої статті 284 КПК України (у разі відмови потерпілого від обвинувачення)</t>
  </si>
  <si>
    <t>пункту 8 частини першої статті 284 КПК України (у разі неотримання згоди держави, яка видала особу)</t>
  </si>
  <si>
    <t>Направлено до суду клопотань про звільнення підозрюваного, обвинуваченого від кримінальної відповідальності у зв’язку із закінченням строків давності (дані в таблицю 1 не включаються)</t>
  </si>
  <si>
    <t xml:space="preserve">Кількість підозрюваних осіб, стосовно яких кримінальне провадження закрито прокурором на підставі пунктів 1-3 частини першої статті 284 КПК України </t>
  </si>
  <si>
    <t>Кількість обвинувачених та підозрюваних осіб, стосовно яких провадження закрито за реабілітуючими підставами (за кримінальними справами, розслідуваними до 20.11.2012)</t>
  </si>
  <si>
    <t xml:space="preserve">Кількість виправданих осіб та осіб, стосовно яких провадження закриті судом за реабілітуючими підставами 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</si>
  <si>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</si>
  <si>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Залишок кримінальних проваджень, у яких зупинено досудове розслідування, на кінець звітного періоду</t>
  </si>
  <si>
    <t>зупинено вперше в поточному році</t>
  </si>
  <si>
    <t>Унаслідок захворювання підозрюваного (пункт 1 частини першої статті 280 КПК України)</t>
  </si>
  <si>
    <t>Оголошено в розшук підозрюваного (пункт 2 частини першої статті 280 КПК України)</t>
  </si>
  <si>
    <r>
      <t>Слідчий суддя відмовив у задоволенні клопотання про здійснення спеціального досудового розслідування (пункт 2</t>
    </r>
    <r>
      <rPr>
        <sz val="12"/>
        <color indexed="8"/>
        <rFont val="Times New Roman"/>
        <family val="1"/>
        <charset val="204"/>
      </rPr>
      <t>¹</t>
    </r>
    <r>
      <rPr>
        <sz val="10"/>
        <color indexed="8"/>
        <rFont val="Times New Roman"/>
        <family val="1"/>
        <charset val="204"/>
      </rPr>
      <t xml:space="preserve"> частини першої статті 280 КПК України)</t>
    </r>
  </si>
  <si>
    <t>За необхідності виконання процесуальних дій у межах міжнародного співробітництва (пункт 3 частини першої статті 280 КПК України)</t>
  </si>
  <si>
    <t>Таблиця 7. Кількість затриманих осіб як підозрюваних, обрання запобіжного заходу</t>
  </si>
  <si>
    <t xml:space="preserve">Затримано осіб у порядку, передбаченому статтями 207, 208 КПК України  </t>
  </si>
  <si>
    <t>звільнено осіб слідчим (прокурором, судом) без застосування запобіжного заходу у вигляді тримання під вартою</t>
  </si>
  <si>
    <t>у зв’язку із закінченням установленого законом строку затримання</t>
  </si>
  <si>
    <t xml:space="preserve">у зв’язку з відмовою прокурора підтримати клопотання про застосування запобіжного заходу 
у вигляді тримання під вартою </t>
  </si>
  <si>
    <t>у зв’язку з обранням
інших запобіжних заходів:</t>
  </si>
  <si>
    <t xml:space="preserve"> застави</t>
  </si>
  <si>
    <t xml:space="preserve"> особистої поруки</t>
  </si>
  <si>
    <t xml:space="preserve"> особистого зобов’язання </t>
  </si>
  <si>
    <t>домашнього арешту</t>
  </si>
  <si>
    <t xml:space="preserve">Таблиця 8. Кількість повернутих судом кримінальних проваджень, обвинувальних актів, клопотань прокурору та результати їх розслідування   </t>
  </si>
  <si>
    <t xml:space="preserve">обвинувальних актів 
(пункт 3 частини третьої статті 314 КПК України) </t>
  </si>
  <si>
    <t>клопотань про застосування примусових заходів медичного характеру
(пункт 3 частини третьої статті 314 
КПК України)</t>
  </si>
  <si>
    <t>клопотань про звільнення особи від кримінальної відповідальності
(частина четверта статті 288 
КПК України)</t>
  </si>
  <si>
    <t>проваджень 
(пункт 1 частини 
третьої статті 314, 
пункт 2 частини 
другої статті 407 
КПК України)</t>
  </si>
  <si>
    <t>Усього надійшло із судів прокурору</t>
  </si>
  <si>
    <t>направлено до суду в звітному періоді
без проведення досудового розслідування</t>
  </si>
  <si>
    <t>Перебувало у слідчого в провадженні у звітному періоді</t>
  </si>
  <si>
    <t>направлено до суду обвинувальних актів</t>
  </si>
  <si>
    <t>за пунктами 1-3 частини першої статті 284 КПК України</t>
  </si>
  <si>
    <t>направлено до суду клопотань про звільнення від кримінальної відповідальності</t>
  </si>
  <si>
    <t>направлено до суду клопотань про застосування примусових заходів медичного характеру</t>
  </si>
  <si>
    <t xml:space="preserve">Таблиця 9. Забезпечення відшкодування збитків за закінченими кримінальними  провадженнями
(за обвинувальними актами, клопотаннями, постановами про закриття провадження на підставі пункту 5 частини першої статті 284 КПК України) </t>
  </si>
  <si>
    <t>інтересам держави 
та територіальних громад</t>
  </si>
  <si>
    <t>У тому числі вилучено грошей та цінностей 
(для забезпечення відшкодування збитків)
на суму
(у тис. грн)</t>
  </si>
  <si>
    <t xml:space="preserve">Таблиця 10. Кримінальні провадження про злочини, вчинені працівниками правоохоронних органів, щодо застосування катувань та іншого жорстокого поводження (без повторних) </t>
  </si>
  <si>
    <t>З них за злочинами, передбаченими статтями КК України:</t>
  </si>
  <si>
    <t>З графи 1</t>
  </si>
  <si>
    <t xml:space="preserve">стаття 127 </t>
  </si>
  <si>
    <t xml:space="preserve">стаття 364 </t>
  </si>
  <si>
    <t xml:space="preserve">стаття 365 </t>
  </si>
  <si>
    <t xml:space="preserve">стаття 367 </t>
  </si>
  <si>
    <t xml:space="preserve">стаття 373 </t>
  </si>
  <si>
    <t>за іншими статтями КК України</t>
  </si>
  <si>
    <t>у тому числі стосовно працівників:</t>
  </si>
  <si>
    <t>Державної кримінально-виконавчої служби України</t>
  </si>
  <si>
    <t xml:space="preserve">Кількість осіб, стосовно яких обвинувальні акти направлені до суду </t>
  </si>
  <si>
    <t>Направлено до суду клопотань про звільнення підозрюваного від кримінальної відповідальності</t>
  </si>
  <si>
    <t>Таблиця 11. Кількість повернутих справ судом для проведення додаткового розслідування відповідно до пункту 12 Перехідних положень КПК України</t>
  </si>
  <si>
    <t xml:space="preserve">з них:  </t>
  </si>
  <si>
    <t xml:space="preserve">направлено за підслідністю </t>
  </si>
  <si>
    <t>Таблиця 1. Результати розслідування кримінальних правопорушень (продовження)</t>
  </si>
  <si>
    <t>Залишок</t>
  </si>
  <si>
    <t>Розпочато</t>
  </si>
  <si>
    <t>Відновленно раніше закритих</t>
  </si>
  <si>
    <t>Відновленно зупинені</t>
  </si>
  <si>
    <t>Надійшло від інших органів</t>
  </si>
  <si>
    <t>У яких здійснювалося спеціальне досудове розслідування</t>
  </si>
  <si>
    <t>Таблиця 24. Повернення справ судом для проведення додаткового розслідування відповідно до пункту 12 Перехідних положень КПК України</t>
  </si>
  <si>
    <t>Таблиця 25. Кримінальні провадження про злочини, вчинені працівниками правоохоронних органів щодо застосування катувань та іншого жорстокого поводження (без повторних)</t>
  </si>
  <si>
    <t>управління/відділ ГПУ №</t>
  </si>
  <si>
    <t>СЛІДЧИХ ОРГАНІВ ПРОКУРАТУРИ</t>
  </si>
  <si>
    <t>за 12 місяців 2019 року</t>
  </si>
  <si>
    <t>Прокуратура Дніпропетровської області</t>
  </si>
  <si>
    <t>49044, Дніпропетровська область, м. Дніпро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</si>
</sst>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0.0"/>
    <numFmt numFmtId="168" formatCode="0.0%"/>
  </numFmts>
  <fonts count="87" x14ac:knownFonts="1">
    <font>
      <sz val="10"/>
      <name val="Courier New Cyr"/>
    </font>
    <font>
      <sz val="12"/>
      <name val="Arial"/>
      <family val="2"/>
      <charset val="204"/>
    </font>
    <font>
      <sz val="10"/>
      <name val="Courier New Cyr"/>
    </font>
    <font>
      <sz val="10"/>
      <name val="Arial"/>
      <family val="2"/>
      <charset val="204"/>
    </font>
    <font>
      <sz val="10"/>
      <name val="Arial Cyr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8"/>
      <name val="Tahoma"/>
      <family val="2"/>
      <charset val="204"/>
    </font>
    <font>
      <b/>
      <sz val="16"/>
      <name val="Times New Roman Cyr"/>
      <family val="1"/>
      <charset val="204"/>
    </font>
    <font>
      <b/>
      <i/>
      <u/>
      <sz val="16"/>
      <name val="Times New Roman Cyr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 Cyr"/>
      <charset val="204"/>
    </font>
    <font>
      <sz val="9"/>
      <name val="Times New Roman"/>
      <family val="1"/>
      <charset val="204"/>
    </font>
    <font>
      <b/>
      <sz val="10"/>
      <name val="Times New Roman Cyr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12"/>
      <name val="Times New Roman Cyr"/>
      <charset val="204"/>
    </font>
    <font>
      <b/>
      <i/>
      <sz val="14"/>
      <name val="Times New Roman Cyr"/>
      <charset val="204"/>
    </font>
    <font>
      <sz val="2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 Cyr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i/>
      <sz val="14"/>
      <name val="Times New Roman"/>
      <family val="1"/>
      <charset val="204"/>
    </font>
    <font>
      <sz val="9"/>
      <name val="Times New Roman Cyr"/>
      <charset val="204"/>
    </font>
    <font>
      <i/>
      <sz val="10"/>
      <name val="Times New Roman"/>
      <family val="1"/>
      <charset val="204"/>
    </font>
    <font>
      <i/>
      <sz val="12"/>
      <name val="Times New Roman Cyr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8"/>
      <name val="Times New Roman Cyr"/>
      <charset val="204"/>
    </font>
    <font>
      <sz val="12"/>
      <color indexed="18"/>
      <name val="Times New Roman Cyr"/>
      <charset val="204"/>
    </font>
    <font>
      <b/>
      <sz val="11"/>
      <color indexed="8"/>
      <name val="Times New Roman Cyr"/>
      <charset val="204"/>
    </font>
    <font>
      <i/>
      <sz val="12"/>
      <color indexed="18"/>
      <name val="Times New Roman Cyr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color indexed="18"/>
      <name val="Times New Roman"/>
      <family val="1"/>
      <charset val="204"/>
    </font>
    <font>
      <b/>
      <i/>
      <sz val="11"/>
      <name val="Times New Roman Cyr"/>
      <charset val="204"/>
    </font>
    <font>
      <b/>
      <sz val="8"/>
      <name val="Times New Roman Cyr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 Cyr"/>
      <charset val="204"/>
    </font>
    <font>
      <i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8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sz val="12"/>
      <color rgb="FF000080"/>
      <name val="Times New Roman Cyr"/>
    </font>
    <font>
      <sz val="10"/>
      <color rgb="FF000000"/>
      <name val="Courier New Cyr"/>
    </font>
    <font>
      <b/>
      <sz val="12"/>
      <color rgb="FF000000"/>
      <name val="Times New Roman Cyr"/>
    </font>
    <font>
      <b/>
      <u/>
      <sz val="18"/>
      <name val="Times New Roman"/>
      <family val="1"/>
      <charset val="204"/>
    </font>
    <font>
      <b/>
      <sz val="14"/>
      <name val="Times New Roman Cyr"/>
      <charset val="204"/>
    </font>
    <font>
      <sz val="11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Arial Cyr"/>
      <family val="2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Courier New Cyr"/>
    </font>
    <font>
      <i/>
      <sz val="10"/>
      <color indexed="8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0"/>
      <color theme="0"/>
      <name val="Courier New Cyr"/>
    </font>
    <font>
      <b/>
      <sz val="8"/>
      <color theme="1"/>
      <name val="Times New Roman"/>
      <family val="1"/>
      <charset val="204"/>
    </font>
    <font>
      <b/>
      <sz val="12"/>
      <color rgb="FFFF0000"/>
      <name val="Times New Roman Cyr"/>
      <charset val="204"/>
    </font>
    <font>
      <sz val="10"/>
      <color theme="0"/>
      <name val="Times New Roman Cyr"/>
      <charset val="204"/>
    </font>
    <font>
      <sz val="12"/>
      <color theme="0"/>
      <name val="Times New Roman Cyr"/>
      <charset val="204"/>
    </font>
    <font>
      <b/>
      <sz val="12"/>
      <color theme="0"/>
      <name val="Times New Roman Cyr"/>
      <charset val="204"/>
    </font>
    <font>
      <i/>
      <sz val="12"/>
      <color theme="0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0" fontId="4" fillId="0" borderId="0"/>
    <xf numFmtId="0" fontId="3" fillId="0" borderId="0"/>
    <xf numFmtId="9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</cellStyleXfs>
  <cellXfs count="1016">
    <xf numFmtId="0" fontId="0" fillId="0" borderId="0" xfId="0"/>
    <xf numFmtId="0" fontId="0" fillId="2" borderId="0" xfId="0" applyFill="1"/>
    <xf numFmtId="0" fontId="0" fillId="0" borderId="0" xfId="0" applyProtection="1"/>
    <xf numFmtId="0" fontId="0" fillId="2" borderId="0" xfId="0" applyFill="1" applyProtection="1"/>
    <xf numFmtId="0" fontId="0" fillId="2" borderId="11" xfId="0" applyFill="1" applyBorder="1" applyProtection="1"/>
    <xf numFmtId="0" fontId="0" fillId="2" borderId="12" xfId="0" applyFill="1" applyBorder="1" applyProtection="1"/>
    <xf numFmtId="0" fontId="13" fillId="0" borderId="0" xfId="0" applyFont="1"/>
    <xf numFmtId="0" fontId="13" fillId="2" borderId="0" xfId="0" applyFont="1" applyFill="1" applyBorder="1"/>
    <xf numFmtId="0" fontId="5" fillId="2" borderId="0" xfId="4" applyFill="1" applyProtection="1"/>
    <xf numFmtId="0" fontId="5" fillId="0" borderId="0" xfId="4" applyProtection="1"/>
    <xf numFmtId="0" fontId="18" fillId="2" borderId="13" xfId="4" applyFont="1" applyFill="1" applyBorder="1" applyAlignment="1" applyProtection="1">
      <alignment horizontal="center" wrapText="1"/>
    </xf>
    <xf numFmtId="0" fontId="19" fillId="2" borderId="14" xfId="0" applyFont="1" applyFill="1" applyBorder="1" applyProtection="1"/>
    <xf numFmtId="0" fontId="19" fillId="2" borderId="15" xfId="0" applyFont="1" applyFill="1" applyBorder="1" applyAlignment="1" applyProtection="1"/>
    <xf numFmtId="0" fontId="19" fillId="2" borderId="5" xfId="0" applyFont="1" applyFill="1" applyBorder="1" applyAlignment="1" applyProtection="1"/>
    <xf numFmtId="0" fontId="19" fillId="2" borderId="16" xfId="0" applyFont="1" applyFill="1" applyBorder="1" applyAlignment="1" applyProtection="1"/>
    <xf numFmtId="0" fontId="0" fillId="2" borderId="17" xfId="0" applyFill="1" applyBorder="1" applyProtection="1"/>
    <xf numFmtId="0" fontId="0" fillId="2" borderId="5" xfId="0" applyFill="1" applyBorder="1" applyProtection="1"/>
    <xf numFmtId="0" fontId="0" fillId="2" borderId="16" xfId="0" applyFill="1" applyBorder="1" applyProtection="1"/>
    <xf numFmtId="0" fontId="20" fillId="2" borderId="5" xfId="0" applyFont="1" applyFill="1" applyBorder="1" applyAlignment="1" applyProtection="1">
      <protection locked="0"/>
    </xf>
    <xf numFmtId="0" fontId="13" fillId="2" borderId="0" xfId="0" applyFont="1" applyFill="1" applyProtection="1"/>
    <xf numFmtId="0" fontId="12" fillId="2" borderId="19" xfId="0" applyFont="1" applyFill="1" applyBorder="1" applyAlignment="1">
      <alignment horizontal="center" vertical="center"/>
    </xf>
    <xf numFmtId="167" fontId="32" fillId="2" borderId="20" xfId="7" applyNumberFormat="1" applyFont="1" applyFill="1" applyBorder="1" applyAlignment="1">
      <alignment horizontal="right" vertical="center"/>
    </xf>
    <xf numFmtId="167" fontId="32" fillId="2" borderId="21" xfId="0" applyNumberFormat="1" applyFont="1" applyFill="1" applyBorder="1" applyAlignment="1" applyProtection="1">
      <alignment horizontal="center" vertical="center"/>
      <protection locked="0"/>
    </xf>
    <xf numFmtId="167" fontId="32" fillId="2" borderId="20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/>
    <xf numFmtId="167" fontId="38" fillId="2" borderId="22" xfId="0" applyNumberFormat="1" applyFont="1" applyFill="1" applyBorder="1" applyAlignment="1" applyProtection="1">
      <alignment horizontal="center" vertical="center"/>
      <protection locked="0"/>
    </xf>
    <xf numFmtId="167" fontId="38" fillId="2" borderId="23" xfId="0" applyNumberFormat="1" applyFont="1" applyFill="1" applyBorder="1" applyAlignment="1" applyProtection="1">
      <alignment horizontal="center" vertical="center"/>
      <protection locked="0"/>
    </xf>
    <xf numFmtId="167" fontId="38" fillId="2" borderId="24" xfId="0" applyNumberFormat="1" applyFont="1" applyFill="1" applyBorder="1" applyAlignment="1" applyProtection="1">
      <alignment horizontal="center" vertical="center"/>
      <protection locked="0"/>
    </xf>
    <xf numFmtId="167" fontId="38" fillId="2" borderId="25" xfId="0" applyNumberFormat="1" applyFont="1" applyFill="1" applyBorder="1" applyAlignment="1" applyProtection="1">
      <alignment horizontal="center" vertical="center"/>
      <protection locked="0"/>
    </xf>
    <xf numFmtId="167" fontId="38" fillId="2" borderId="26" xfId="0" applyNumberFormat="1" applyFont="1" applyFill="1" applyBorder="1" applyAlignment="1" applyProtection="1">
      <alignment horizontal="center" vertical="center"/>
      <protection locked="0"/>
    </xf>
    <xf numFmtId="167" fontId="38" fillId="2" borderId="27" xfId="0" applyNumberFormat="1" applyFont="1" applyFill="1" applyBorder="1" applyAlignment="1" applyProtection="1">
      <alignment horizontal="center" vertical="center"/>
      <protection locked="0"/>
    </xf>
    <xf numFmtId="0" fontId="27" fillId="2" borderId="19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/>
    </xf>
    <xf numFmtId="168" fontId="32" fillId="2" borderId="0" xfId="7" applyNumberFormat="1" applyFont="1" applyFill="1" applyBorder="1" applyAlignment="1">
      <alignment horizontal="right" vertical="center"/>
    </xf>
    <xf numFmtId="167" fontId="32" fillId="2" borderId="0" xfId="0" applyNumberFormat="1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>
      <alignment vertical="center"/>
    </xf>
    <xf numFmtId="167" fontId="38" fillId="2" borderId="30" xfId="0" applyNumberFormat="1" applyFont="1" applyFill="1" applyBorder="1" applyAlignment="1" applyProtection="1">
      <alignment horizontal="center" vertical="center"/>
      <protection locked="0"/>
    </xf>
    <xf numFmtId="167" fontId="38" fillId="2" borderId="31" xfId="0" applyNumberFormat="1" applyFont="1" applyFill="1" applyBorder="1" applyAlignment="1" applyProtection="1">
      <alignment horizontal="center" vertical="center"/>
      <protection locked="0"/>
    </xf>
    <xf numFmtId="167" fontId="38" fillId="2" borderId="32" xfId="0" applyNumberFormat="1" applyFont="1" applyFill="1" applyBorder="1" applyAlignment="1" applyProtection="1">
      <alignment horizontal="center" vertical="center"/>
      <protection locked="0"/>
    </xf>
    <xf numFmtId="167" fontId="38" fillId="2" borderId="33" xfId="0" applyNumberFormat="1" applyFont="1" applyFill="1" applyBorder="1" applyAlignment="1" applyProtection="1">
      <alignment horizontal="center" vertical="center"/>
      <protection locked="0"/>
    </xf>
    <xf numFmtId="0" fontId="27" fillId="2" borderId="21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vertical="center"/>
    </xf>
    <xf numFmtId="3" fontId="25" fillId="2" borderId="32" xfId="0" applyNumberFormat="1" applyFont="1" applyFill="1" applyBorder="1" applyAlignment="1" applyProtection="1">
      <alignment horizontal="center" vertical="center"/>
      <protection locked="0"/>
    </xf>
    <xf numFmtId="3" fontId="25" fillId="2" borderId="24" xfId="0" applyNumberFormat="1" applyFont="1" applyFill="1" applyBorder="1" applyAlignment="1" applyProtection="1">
      <alignment horizontal="center" vertical="center"/>
      <protection locked="0"/>
    </xf>
    <xf numFmtId="3" fontId="25" fillId="2" borderId="26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Protection="1">
      <protection locked="0"/>
    </xf>
    <xf numFmtId="0" fontId="41" fillId="3" borderId="0" xfId="0" applyFont="1" applyFill="1" applyAlignment="1" applyProtection="1">
      <alignment horizontal="right" vertical="center"/>
      <protection locked="0"/>
    </xf>
    <xf numFmtId="0" fontId="41" fillId="3" borderId="0" xfId="0" applyFont="1" applyFill="1" applyAlignment="1" applyProtection="1">
      <alignment horizontal="center" vertical="center"/>
      <protection locked="0"/>
    </xf>
    <xf numFmtId="0" fontId="42" fillId="3" borderId="0" xfId="0" applyFont="1" applyFill="1" applyAlignment="1" applyProtection="1">
      <alignment vertical="center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Protection="1">
      <protection locked="0"/>
    </xf>
    <xf numFmtId="49" fontId="18" fillId="0" borderId="0" xfId="0" applyNumberFormat="1" applyFont="1" applyAlignment="1">
      <alignment horizontal="right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/>
    <xf numFmtId="0" fontId="18" fillId="0" borderId="0" xfId="0" applyFont="1" applyProtection="1"/>
    <xf numFmtId="0" fontId="19" fillId="2" borderId="0" xfId="0" applyFont="1" applyFill="1" applyProtection="1"/>
    <xf numFmtId="0" fontId="18" fillId="2" borderId="0" xfId="0" applyFont="1" applyFill="1" applyProtection="1"/>
    <xf numFmtId="0" fontId="18" fillId="0" borderId="0" xfId="5" applyFont="1" applyFill="1" applyBorder="1" applyProtection="1">
      <protection locked="0"/>
    </xf>
    <xf numFmtId="0" fontId="18" fillId="0" borderId="15" xfId="0" applyFont="1" applyBorder="1" applyProtection="1">
      <protection locked="0"/>
    </xf>
    <xf numFmtId="3" fontId="3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Border="1" applyProtection="1">
      <protection locked="0"/>
    </xf>
    <xf numFmtId="3" fontId="44" fillId="0" borderId="0" xfId="0" applyNumberFormat="1" applyFont="1" applyFill="1" applyBorder="1" applyAlignment="1" applyProtection="1">
      <alignment horizontal="center" vertical="center"/>
      <protection locked="0"/>
    </xf>
    <xf numFmtId="3" fontId="35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/>
    <xf numFmtId="0" fontId="45" fillId="2" borderId="35" xfId="0" applyFont="1" applyFill="1" applyBorder="1" applyAlignment="1" applyProtection="1">
      <alignment horizontal="center" vertical="center"/>
    </xf>
    <xf numFmtId="0" fontId="45" fillId="2" borderId="20" xfId="0" applyFont="1" applyFill="1" applyBorder="1" applyAlignment="1" applyProtection="1">
      <alignment horizontal="center" vertical="center"/>
    </xf>
    <xf numFmtId="0" fontId="45" fillId="2" borderId="19" xfId="0" applyFont="1" applyFill="1" applyBorder="1" applyAlignment="1" applyProtection="1">
      <alignment horizontal="center" vertical="center"/>
    </xf>
    <xf numFmtId="0" fontId="45" fillId="2" borderId="1" xfId="0" applyFont="1" applyFill="1" applyBorder="1" applyAlignment="1" applyProtection="1">
      <alignment horizontal="center" vertical="center"/>
    </xf>
    <xf numFmtId="3" fontId="27" fillId="2" borderId="21" xfId="0" applyNumberFormat="1" applyFont="1" applyFill="1" applyBorder="1" applyAlignment="1" applyProtection="1">
      <alignment horizontal="center" vertical="center"/>
      <protection locked="0"/>
    </xf>
    <xf numFmtId="3" fontId="30" fillId="2" borderId="21" xfId="0" applyNumberFormat="1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</xf>
    <xf numFmtId="0" fontId="13" fillId="2" borderId="38" xfId="0" applyFont="1" applyFill="1" applyBorder="1" applyAlignment="1" applyProtection="1">
      <alignment horizontal="center" vertical="center"/>
    </xf>
    <xf numFmtId="0" fontId="13" fillId="2" borderId="39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0" fontId="45" fillId="2" borderId="37" xfId="0" applyFont="1" applyFill="1" applyBorder="1" applyAlignment="1" applyProtection="1">
      <alignment horizontal="center" vertical="center"/>
    </xf>
    <xf numFmtId="3" fontId="27" fillId="2" borderId="35" xfId="0" applyNumberFormat="1" applyFont="1" applyFill="1" applyBorder="1" applyAlignment="1" applyProtection="1">
      <alignment horizontal="center" vertical="center" wrapText="1"/>
    </xf>
    <xf numFmtId="3" fontId="27" fillId="2" borderId="2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Protection="1"/>
    <xf numFmtId="0" fontId="45" fillId="2" borderId="40" xfId="0" applyFont="1" applyFill="1" applyBorder="1" applyAlignment="1" applyProtection="1">
      <alignment horizontal="center" vertical="center"/>
    </xf>
    <xf numFmtId="3" fontId="51" fillId="2" borderId="0" xfId="0" applyNumberFormat="1" applyFont="1" applyFill="1" applyBorder="1" applyAlignment="1" applyProtection="1">
      <alignment horizontal="center" vertical="center" wrapText="1"/>
    </xf>
    <xf numFmtId="0" fontId="47" fillId="2" borderId="0" xfId="0" applyFont="1" applyFill="1" applyBorder="1" applyAlignment="1" applyProtection="1">
      <alignment vertical="center" wrapText="1"/>
    </xf>
    <xf numFmtId="3" fontId="25" fillId="2" borderId="34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41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left" vertical="top"/>
    </xf>
    <xf numFmtId="0" fontId="19" fillId="2" borderId="2" xfId="0" applyFont="1" applyFill="1" applyBorder="1" applyAlignment="1" applyProtection="1">
      <alignment horizontal="left" vertical="top"/>
    </xf>
    <xf numFmtId="0" fontId="18" fillId="2" borderId="2" xfId="0" applyFont="1" applyFill="1" applyBorder="1" applyAlignment="1" applyProtection="1"/>
    <xf numFmtId="0" fontId="31" fillId="2" borderId="2" xfId="0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 applyProtection="1">
      <alignment horizontal="center" vertical="center" wrapText="1"/>
    </xf>
    <xf numFmtId="0" fontId="18" fillId="2" borderId="37" xfId="0" applyFont="1" applyFill="1" applyBorder="1" applyAlignment="1" applyProtection="1">
      <alignment horizontal="center" vertical="center"/>
    </xf>
    <xf numFmtId="1" fontId="19" fillId="2" borderId="19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Protection="1"/>
    <xf numFmtId="0" fontId="18" fillId="2" borderId="2" xfId="0" applyFont="1" applyFill="1" applyBorder="1" applyProtection="1"/>
    <xf numFmtId="0" fontId="18" fillId="2" borderId="19" xfId="0" applyFont="1" applyFill="1" applyBorder="1" applyAlignment="1" applyProtection="1">
      <alignment horizontal="center" vertical="center" textRotation="90"/>
    </xf>
    <xf numFmtId="0" fontId="5" fillId="2" borderId="19" xfId="0" applyFont="1" applyFill="1" applyBorder="1" applyAlignment="1" applyProtection="1">
      <alignment horizontal="center" vertical="center" wrapText="1"/>
    </xf>
    <xf numFmtId="3" fontId="19" fillId="2" borderId="19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3" fontId="29" fillId="2" borderId="24" xfId="0" applyNumberFormat="1" applyFont="1" applyFill="1" applyBorder="1" applyAlignment="1" applyProtection="1">
      <alignment horizontal="center" vertical="center"/>
      <protection locked="0"/>
    </xf>
    <xf numFmtId="3" fontId="29" fillId="2" borderId="26" xfId="0" applyNumberFormat="1" applyFont="1" applyFill="1" applyBorder="1" applyAlignment="1" applyProtection="1">
      <alignment horizontal="center" vertical="center"/>
      <protection locked="0"/>
    </xf>
    <xf numFmtId="3" fontId="29" fillId="2" borderId="32" xfId="0" applyNumberFormat="1" applyFont="1" applyFill="1" applyBorder="1" applyAlignment="1" applyProtection="1">
      <alignment horizontal="center" vertical="center"/>
      <protection locked="0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0" fontId="25" fillId="2" borderId="27" xfId="0" applyFont="1" applyFill="1" applyBorder="1" applyAlignment="1">
      <alignment vertical="center" wrapText="1"/>
    </xf>
    <xf numFmtId="0" fontId="27" fillId="2" borderId="0" xfId="0" applyFont="1" applyFill="1" applyBorder="1"/>
    <xf numFmtId="0" fontId="13" fillId="2" borderId="19" xfId="0" applyFont="1" applyFill="1" applyBorder="1" applyAlignment="1">
      <alignment horizontal="center" vertical="center" textRotation="90"/>
    </xf>
    <xf numFmtId="0" fontId="45" fillId="2" borderId="19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3" fontId="25" fillId="2" borderId="37" xfId="0" applyNumberFormat="1" applyFont="1" applyFill="1" applyBorder="1" applyAlignment="1" applyProtection="1">
      <alignment horizontal="right" vertical="center"/>
    </xf>
    <xf numFmtId="0" fontId="12" fillId="2" borderId="38" xfId="0" applyFont="1" applyFill="1" applyBorder="1" applyAlignment="1">
      <alignment horizontal="center" vertical="center"/>
    </xf>
    <xf numFmtId="3" fontId="25" fillId="2" borderId="38" xfId="0" applyNumberFormat="1" applyFont="1" applyFill="1" applyBorder="1" applyAlignment="1" applyProtection="1">
      <alignment horizontal="right" vertical="center"/>
    </xf>
    <xf numFmtId="167" fontId="26" fillId="2" borderId="38" xfId="0" applyNumberFormat="1" applyFont="1" applyFill="1" applyBorder="1" applyAlignment="1" applyProtection="1">
      <alignment horizontal="right" vertical="center"/>
    </xf>
    <xf numFmtId="3" fontId="25" fillId="2" borderId="38" xfId="0" applyNumberFormat="1" applyFont="1" applyFill="1" applyBorder="1" applyAlignment="1" applyProtection="1">
      <alignment horizontal="right" vertical="center"/>
      <protection locked="0"/>
    </xf>
    <xf numFmtId="0" fontId="12" fillId="2" borderId="39" xfId="0" applyFont="1" applyFill="1" applyBorder="1" applyAlignment="1">
      <alignment horizontal="center" vertical="center"/>
    </xf>
    <xf numFmtId="3" fontId="25" fillId="2" borderId="39" xfId="0" applyNumberFormat="1" applyFont="1" applyFill="1" applyBorder="1" applyAlignment="1" applyProtection="1">
      <alignment horizontal="right" vertical="center"/>
    </xf>
    <xf numFmtId="0" fontId="53" fillId="2" borderId="19" xfId="0" applyFont="1" applyFill="1" applyBorder="1" applyAlignment="1">
      <alignment horizontal="center" vertical="center" wrapText="1"/>
    </xf>
    <xf numFmtId="167" fontId="26" fillId="2" borderId="22" xfId="0" applyNumberFormat="1" applyFont="1" applyFill="1" applyBorder="1" applyAlignment="1" applyProtection="1">
      <alignment horizontal="center" vertical="center"/>
      <protection locked="0"/>
    </xf>
    <xf numFmtId="167" fontId="26" fillId="2" borderId="23" xfId="0" applyNumberFormat="1" applyFont="1" applyFill="1" applyBorder="1" applyAlignment="1" applyProtection="1">
      <alignment horizontal="center" vertical="center"/>
      <protection locked="0"/>
    </xf>
    <xf numFmtId="167" fontId="26" fillId="2" borderId="26" xfId="0" applyNumberFormat="1" applyFont="1" applyFill="1" applyBorder="1" applyAlignment="1" applyProtection="1">
      <alignment horizontal="center" vertical="center"/>
      <protection locked="0"/>
    </xf>
    <xf numFmtId="167" fontId="26" fillId="2" borderId="27" xfId="0" applyNumberFormat="1" applyFont="1" applyFill="1" applyBorder="1" applyAlignment="1" applyProtection="1">
      <alignment horizontal="center" vertical="center"/>
      <protection locked="0"/>
    </xf>
    <xf numFmtId="167" fontId="47" fillId="2" borderId="21" xfId="0" applyNumberFormat="1" applyFont="1" applyFill="1" applyBorder="1" applyAlignment="1" applyProtection="1">
      <alignment horizontal="center" vertical="center"/>
      <protection locked="0"/>
    </xf>
    <xf numFmtId="167" fontId="47" fillId="2" borderId="20" xfId="0" applyNumberFormat="1" applyFont="1" applyFill="1" applyBorder="1" applyAlignment="1" applyProtection="1">
      <alignment horizontal="center" vertical="center"/>
      <protection locked="0"/>
    </xf>
    <xf numFmtId="167" fontId="38" fillId="2" borderId="25" xfId="7" applyNumberFormat="1" applyFont="1" applyFill="1" applyBorder="1" applyAlignment="1">
      <alignment horizontal="right" vertical="center"/>
    </xf>
    <xf numFmtId="167" fontId="38" fillId="2" borderId="27" xfId="7" applyNumberFormat="1" applyFont="1" applyFill="1" applyBorder="1" applyAlignment="1">
      <alignment horizontal="right" vertical="center"/>
    </xf>
    <xf numFmtId="167" fontId="38" fillId="2" borderId="33" xfId="7" applyNumberFormat="1" applyFont="1" applyFill="1" applyBorder="1" applyAlignment="1">
      <alignment horizontal="right" vertical="center"/>
    </xf>
    <xf numFmtId="3" fontId="37" fillId="2" borderId="34" xfId="0" applyNumberFormat="1" applyFont="1" applyFill="1" applyBorder="1" applyAlignment="1" applyProtection="1">
      <alignment horizontal="center" vertical="center"/>
      <protection locked="0"/>
    </xf>
    <xf numFmtId="3" fontId="37" fillId="2" borderId="13" xfId="0" applyNumberFormat="1" applyFont="1" applyFill="1" applyBorder="1" applyAlignment="1" applyProtection="1">
      <alignment horizontal="center" vertical="center"/>
      <protection locked="0"/>
    </xf>
    <xf numFmtId="3" fontId="37" fillId="2" borderId="41" xfId="0" applyNumberFormat="1" applyFont="1" applyFill="1" applyBorder="1" applyAlignment="1" applyProtection="1">
      <alignment horizontal="center" vertical="center"/>
      <protection locked="0"/>
    </xf>
    <xf numFmtId="3" fontId="36" fillId="2" borderId="21" xfId="0" applyNumberFormat="1" applyFont="1" applyFill="1" applyBorder="1" applyAlignment="1" applyProtection="1">
      <alignment horizontal="center" vertical="center"/>
      <protection locked="0"/>
    </xf>
    <xf numFmtId="3" fontId="39" fillId="2" borderId="35" xfId="0" applyNumberFormat="1" applyFont="1" applyFill="1" applyBorder="1" applyAlignment="1" applyProtection="1">
      <alignment horizontal="center" vertical="center"/>
      <protection locked="0"/>
    </xf>
    <xf numFmtId="3" fontId="36" fillId="2" borderId="21" xfId="0" applyNumberFormat="1" applyFont="1" applyFill="1" applyBorder="1" applyAlignment="1">
      <alignment horizontal="center" vertical="center"/>
    </xf>
    <xf numFmtId="3" fontId="36" fillId="2" borderId="35" xfId="0" applyNumberFormat="1" applyFont="1" applyFill="1" applyBorder="1" applyAlignment="1">
      <alignment horizontal="center" vertical="center"/>
    </xf>
    <xf numFmtId="3" fontId="40" fillId="2" borderId="34" xfId="0" applyNumberFormat="1" applyFont="1" applyFill="1" applyBorder="1" applyAlignment="1" applyProtection="1">
      <alignment horizontal="center" vertical="center"/>
      <protection locked="0"/>
    </xf>
    <xf numFmtId="3" fontId="40" fillId="2" borderId="13" xfId="0" applyNumberFormat="1" applyFont="1" applyFill="1" applyBorder="1" applyAlignment="1" applyProtection="1">
      <alignment horizontal="center" vertical="center"/>
      <protection locked="0"/>
    </xf>
    <xf numFmtId="3" fontId="40" fillId="2" borderId="41" xfId="0" applyNumberFormat="1" applyFont="1" applyFill="1" applyBorder="1" applyAlignment="1" applyProtection="1">
      <alignment horizontal="center" vertical="center"/>
      <protection locked="0"/>
    </xf>
    <xf numFmtId="3" fontId="46" fillId="2" borderId="35" xfId="0" applyNumberFormat="1" applyFont="1" applyFill="1" applyBorder="1" applyAlignment="1" applyProtection="1">
      <alignment horizontal="center" vertical="center"/>
      <protection locked="0"/>
    </xf>
    <xf numFmtId="3" fontId="27" fillId="2" borderId="21" xfId="0" applyNumberFormat="1" applyFont="1" applyFill="1" applyBorder="1" applyAlignment="1">
      <alignment horizontal="center" vertical="center"/>
    </xf>
    <xf numFmtId="3" fontId="27" fillId="2" borderId="35" xfId="0" applyNumberFormat="1" applyFont="1" applyFill="1" applyBorder="1" applyAlignment="1">
      <alignment horizontal="center" vertical="center"/>
    </xf>
    <xf numFmtId="3" fontId="37" fillId="2" borderId="25" xfId="0" applyNumberFormat="1" applyFont="1" applyFill="1" applyBorder="1" applyAlignment="1" applyProtection="1">
      <alignment horizontal="center" vertical="center"/>
      <protection locked="0"/>
    </xf>
    <xf numFmtId="3" fontId="37" fillId="2" borderId="27" xfId="0" applyNumberFormat="1" applyFont="1" applyFill="1" applyBorder="1" applyAlignment="1" applyProtection="1">
      <alignment horizontal="center" vertical="center"/>
      <protection locked="0"/>
    </xf>
    <xf numFmtId="3" fontId="37" fillId="2" borderId="33" xfId="0" applyNumberFormat="1" applyFont="1" applyFill="1" applyBorder="1" applyAlignment="1" applyProtection="1">
      <alignment horizontal="center" vertical="center"/>
      <protection locked="0"/>
    </xf>
    <xf numFmtId="3" fontId="39" fillId="2" borderId="20" xfId="0" applyNumberFormat="1" applyFont="1" applyFill="1" applyBorder="1" applyAlignment="1" applyProtection="1">
      <alignment horizontal="center" vertical="center"/>
      <protection locked="0"/>
    </xf>
    <xf numFmtId="3" fontId="36" fillId="2" borderId="20" xfId="0" applyNumberFormat="1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 wrapText="1"/>
    </xf>
    <xf numFmtId="49" fontId="27" fillId="2" borderId="20" xfId="0" applyNumberFormat="1" applyFont="1" applyFill="1" applyBorder="1" applyAlignment="1">
      <alignment horizontal="center" vertical="center" wrapText="1"/>
    </xf>
    <xf numFmtId="3" fontId="29" fillId="2" borderId="43" xfId="0" applyNumberFormat="1" applyFont="1" applyFill="1" applyBorder="1" applyAlignment="1" applyProtection="1">
      <alignment horizontal="center" vertical="center"/>
      <protection locked="0"/>
    </xf>
    <xf numFmtId="3" fontId="29" fillId="2" borderId="44" xfId="0" applyNumberFormat="1" applyFont="1" applyFill="1" applyBorder="1" applyAlignment="1" applyProtection="1">
      <alignment horizontal="center" vertical="center"/>
      <protection locked="0"/>
    </xf>
    <xf numFmtId="3" fontId="29" fillId="2" borderId="45" xfId="0" applyNumberFormat="1" applyFont="1" applyFill="1" applyBorder="1" applyAlignment="1" applyProtection="1">
      <alignment horizontal="center" vertical="center"/>
      <protection locked="0"/>
    </xf>
    <xf numFmtId="3" fontId="36" fillId="2" borderId="46" xfId="0" applyNumberFormat="1" applyFont="1" applyFill="1" applyBorder="1" applyAlignment="1" applyProtection="1">
      <alignment horizontal="center" vertical="center"/>
      <protection locked="0"/>
    </xf>
    <xf numFmtId="3" fontId="36" fillId="2" borderId="46" xfId="0" applyNumberFormat="1" applyFont="1" applyFill="1" applyBorder="1" applyAlignment="1">
      <alignment horizontal="center" vertical="center"/>
    </xf>
    <xf numFmtId="3" fontId="54" fillId="2" borderId="35" xfId="0" applyNumberFormat="1" applyFont="1" applyFill="1" applyBorder="1" applyAlignment="1" applyProtection="1">
      <alignment horizontal="center" vertical="center"/>
      <protection locked="0"/>
    </xf>
    <xf numFmtId="3" fontId="30" fillId="2" borderId="21" xfId="0" applyNumberFormat="1" applyFont="1" applyFill="1" applyBorder="1" applyAlignment="1">
      <alignment horizontal="center" vertical="center"/>
    </xf>
    <xf numFmtId="3" fontId="30" fillId="2" borderId="35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left" vertical="center"/>
    </xf>
    <xf numFmtId="0" fontId="19" fillId="2" borderId="1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/>
    </xf>
    <xf numFmtId="0" fontId="18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horizontal="center" vertical="center"/>
    </xf>
    <xf numFmtId="0" fontId="18" fillId="2" borderId="19" xfId="0" applyFont="1" applyFill="1" applyBorder="1" applyAlignment="1" applyProtection="1">
      <alignment horizontal="center" vertical="center"/>
    </xf>
    <xf numFmtId="0" fontId="18" fillId="2" borderId="40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33" fillId="2" borderId="19" xfId="0" applyFont="1" applyFill="1" applyBorder="1" applyAlignment="1" applyProtection="1">
      <alignment horizontal="center" vertical="center" wrapText="1"/>
    </xf>
    <xf numFmtId="0" fontId="18" fillId="2" borderId="38" xfId="0" applyFont="1" applyFill="1" applyBorder="1" applyAlignment="1" applyProtection="1">
      <alignment horizontal="center" vertical="center"/>
    </xf>
    <xf numFmtId="0" fontId="18" fillId="2" borderId="39" xfId="0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center" vertical="center" textRotation="90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Alignment="1" applyProtection="1">
      <alignment vertical="center" wrapText="1"/>
    </xf>
    <xf numFmtId="0" fontId="18" fillId="2" borderId="7" xfId="0" applyFont="1" applyFill="1" applyBorder="1" applyAlignment="1" applyProtection="1">
      <alignment horizontal="center" vertical="center"/>
    </xf>
    <xf numFmtId="0" fontId="18" fillId="2" borderId="53" xfId="0" applyFont="1" applyFill="1" applyBorder="1" applyAlignment="1" applyProtection="1">
      <alignment horizontal="center" vertical="center"/>
    </xf>
    <xf numFmtId="0" fontId="18" fillId="2" borderId="54" xfId="0" applyFont="1" applyFill="1" applyBorder="1" applyAlignment="1" applyProtection="1">
      <alignment horizontal="center" vertical="center"/>
    </xf>
    <xf numFmtId="0" fontId="18" fillId="2" borderId="50" xfId="0" applyFont="1" applyFill="1" applyBorder="1" applyAlignment="1" applyProtection="1">
      <alignment horizontal="center" vertical="center"/>
    </xf>
    <xf numFmtId="0" fontId="18" fillId="2" borderId="55" xfId="0" applyFont="1" applyFill="1" applyBorder="1" applyAlignment="1" applyProtection="1">
      <alignment horizontal="center" vertical="center"/>
    </xf>
    <xf numFmtId="0" fontId="18" fillId="0" borderId="0" xfId="0" applyFont="1" applyBorder="1" applyProtection="1"/>
    <xf numFmtId="0" fontId="13" fillId="2" borderId="26" xfId="0" applyFont="1" applyFill="1" applyBorder="1" applyAlignment="1" applyProtection="1">
      <alignment horizontal="center" vertical="center" wrapText="1"/>
    </xf>
    <xf numFmtId="0" fontId="16" fillId="2" borderId="19" xfId="0" applyFont="1" applyFill="1" applyBorder="1" applyAlignment="1" applyProtection="1">
      <alignment horizontal="center" vertical="center"/>
    </xf>
    <xf numFmtId="3" fontId="19" fillId="2" borderId="21" xfId="0" applyNumberFormat="1" applyFont="1" applyFill="1" applyBorder="1" applyAlignment="1" applyProtection="1">
      <alignment horizontal="center" vertical="center"/>
    </xf>
    <xf numFmtId="3" fontId="19" fillId="2" borderId="20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Alignment="1" applyProtection="1">
      <alignment horizontal="right"/>
    </xf>
    <xf numFmtId="3" fontId="35" fillId="0" borderId="15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8" fillId="2" borderId="56" xfId="0" applyFont="1" applyFill="1" applyBorder="1" applyAlignment="1" applyProtection="1">
      <alignment horizontal="center" vertical="center"/>
    </xf>
    <xf numFmtId="0" fontId="25" fillId="2" borderId="59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vertical="center" wrapText="1"/>
    </xf>
    <xf numFmtId="0" fontId="18" fillId="2" borderId="0" xfId="0" applyFont="1" applyFill="1" applyBorder="1" applyAlignment="1" applyProtection="1">
      <alignment horizontal="center" vertical="center"/>
    </xf>
    <xf numFmtId="1" fontId="5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/>
    </xf>
    <xf numFmtId="0" fontId="25" fillId="2" borderId="26" xfId="0" applyFont="1" applyFill="1" applyBorder="1" applyAlignment="1">
      <alignment horizontal="center" vertical="center" wrapText="1"/>
    </xf>
    <xf numFmtId="167" fontId="26" fillId="2" borderId="37" xfId="7" applyNumberFormat="1" applyFont="1" applyFill="1" applyBorder="1" applyAlignment="1" applyProtection="1">
      <alignment horizontal="right" vertical="center"/>
    </xf>
    <xf numFmtId="167" fontId="26" fillId="2" borderId="38" xfId="7" applyNumberFormat="1" applyFont="1" applyFill="1" applyBorder="1" applyAlignment="1" applyProtection="1">
      <alignment horizontal="right" vertical="center"/>
    </xf>
    <xf numFmtId="167" fontId="26" fillId="2" borderId="39" xfId="7" applyNumberFormat="1" applyFont="1" applyFill="1" applyBorder="1" applyAlignment="1" applyProtection="1">
      <alignment horizontal="righ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horizontal="center" vertical="center"/>
    </xf>
    <xf numFmtId="0" fontId="64" fillId="2" borderId="19" xfId="0" applyFont="1" applyFill="1" applyBorder="1" applyAlignment="1">
      <alignment horizontal="left" vertical="center"/>
    </xf>
    <xf numFmtId="0" fontId="13" fillId="4" borderId="3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>
      <alignment vertical="center" wrapText="1"/>
    </xf>
    <xf numFmtId="0" fontId="25" fillId="2" borderId="3" xfId="0" applyFont="1" applyFill="1" applyBorder="1" applyAlignment="1">
      <alignment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167" fontId="26" fillId="2" borderId="39" xfId="0" applyNumberFormat="1" applyFont="1" applyFill="1" applyBorder="1" applyAlignment="1" applyProtection="1">
      <alignment horizontal="right" vertical="center"/>
    </xf>
    <xf numFmtId="0" fontId="25" fillId="2" borderId="26" xfId="0" applyFont="1" applyFill="1" applyBorder="1" applyAlignment="1">
      <alignment horizontal="center" vertical="center" wrapText="1"/>
    </xf>
    <xf numFmtId="167" fontId="47" fillId="2" borderId="20" xfId="7" applyNumberFormat="1" applyFont="1" applyFill="1" applyBorder="1" applyAlignment="1">
      <alignment horizontal="right" vertical="center"/>
    </xf>
    <xf numFmtId="167" fontId="26" fillId="2" borderId="27" xfId="7" applyNumberFormat="1" applyFont="1" applyFill="1" applyBorder="1" applyAlignment="1">
      <alignment horizontal="right" vertical="center"/>
    </xf>
    <xf numFmtId="167" fontId="26" fillId="2" borderId="25" xfId="7" applyNumberFormat="1" applyFont="1" applyFill="1" applyBorder="1" applyAlignment="1">
      <alignment horizontal="right" vertical="center"/>
    </xf>
    <xf numFmtId="167" fontId="26" fillId="2" borderId="33" xfId="7" applyNumberFormat="1" applyFont="1" applyFill="1" applyBorder="1" applyAlignment="1">
      <alignment horizontal="right" vertical="center"/>
    </xf>
    <xf numFmtId="0" fontId="27" fillId="2" borderId="14" xfId="0" applyFont="1" applyFill="1" applyBorder="1" applyAlignment="1" applyProtection="1">
      <alignment vertical="top"/>
    </xf>
    <xf numFmtId="0" fontId="27" fillId="2" borderId="11" xfId="0" applyFont="1" applyFill="1" applyBorder="1" applyAlignment="1" applyProtection="1">
      <alignment vertical="top"/>
    </xf>
    <xf numFmtId="0" fontId="27" fillId="2" borderId="12" xfId="0" applyFont="1" applyFill="1" applyBorder="1" applyAlignment="1" applyProtection="1">
      <alignment vertical="top"/>
    </xf>
    <xf numFmtId="0" fontId="27" fillId="2" borderId="15" xfId="0" applyFont="1" applyFill="1" applyBorder="1" applyAlignment="1" applyProtection="1">
      <alignment vertical="top"/>
    </xf>
    <xf numFmtId="0" fontId="27" fillId="2" borderId="0" xfId="0" applyFont="1" applyFill="1" applyBorder="1" applyAlignment="1" applyProtection="1">
      <alignment vertical="top"/>
    </xf>
    <xf numFmtId="0" fontId="27" fillId="2" borderId="62" xfId="0" applyFont="1" applyFill="1" applyBorder="1" applyAlignment="1" applyProtection="1">
      <alignment vertical="top"/>
    </xf>
    <xf numFmtId="0" fontId="27" fillId="2" borderId="60" xfId="0" applyFont="1" applyFill="1" applyBorder="1" applyAlignment="1" applyProtection="1">
      <alignment vertical="top"/>
    </xf>
    <xf numFmtId="0" fontId="27" fillId="2" borderId="7" xfId="0" applyFont="1" applyFill="1" applyBorder="1" applyAlignment="1" applyProtection="1">
      <alignment vertical="top"/>
    </xf>
    <xf numFmtId="0" fontId="27" fillId="2" borderId="53" xfId="0" applyFont="1" applyFill="1" applyBorder="1" applyAlignment="1" applyProtection="1">
      <alignment vertical="top"/>
    </xf>
    <xf numFmtId="0" fontId="5" fillId="2" borderId="1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/>
    </xf>
    <xf numFmtId="3" fontId="29" fillId="2" borderId="30" xfId="0" applyNumberFormat="1" applyFont="1" applyFill="1" applyBorder="1" applyAlignment="1" applyProtection="1">
      <alignment horizontal="center" vertical="center"/>
      <protection locked="0"/>
    </xf>
    <xf numFmtId="3" fontId="37" fillId="2" borderId="4" xfId="0" applyNumberFormat="1" applyFont="1" applyFill="1" applyBorder="1" applyAlignment="1" applyProtection="1">
      <alignment horizontal="center" vertical="center"/>
      <protection locked="0"/>
    </xf>
    <xf numFmtId="167" fontId="38" fillId="2" borderId="31" xfId="7" applyNumberFormat="1" applyFont="1" applyFill="1" applyBorder="1" applyAlignment="1">
      <alignment horizontal="right" vertical="center"/>
    </xf>
    <xf numFmtId="3" fontId="37" fillId="2" borderId="31" xfId="0" applyNumberFormat="1" applyFont="1" applyFill="1" applyBorder="1" applyAlignment="1" applyProtection="1">
      <alignment horizontal="center" vertical="center"/>
      <protection locked="0"/>
    </xf>
    <xf numFmtId="3" fontId="29" fillId="2" borderId="67" xfId="0" applyNumberFormat="1" applyFont="1" applyFill="1" applyBorder="1" applyAlignment="1" applyProtection="1">
      <alignment horizontal="center" vertical="center"/>
      <protection locked="0"/>
    </xf>
    <xf numFmtId="3" fontId="25" fillId="2" borderId="30" xfId="0" applyNumberFormat="1" applyFont="1" applyFill="1" applyBorder="1" applyAlignment="1" applyProtection="1">
      <alignment horizontal="center" vertical="center"/>
      <protection locked="0"/>
    </xf>
    <xf numFmtId="3" fontId="40" fillId="2" borderId="4" xfId="0" applyNumberFormat="1" applyFont="1" applyFill="1" applyBorder="1" applyAlignment="1" applyProtection="1">
      <alignment horizontal="center" vertical="center"/>
      <protection locked="0"/>
    </xf>
    <xf numFmtId="167" fontId="26" fillId="2" borderId="31" xfId="7" applyNumberFormat="1" applyFont="1" applyFill="1" applyBorder="1" applyAlignment="1">
      <alignment horizontal="right" vertical="center"/>
    </xf>
    <xf numFmtId="167" fontId="26" fillId="2" borderId="30" xfId="0" applyNumberFormat="1" applyFont="1" applyFill="1" applyBorder="1" applyAlignment="1" applyProtection="1">
      <alignment horizontal="center" vertical="center"/>
      <protection locked="0"/>
    </xf>
    <xf numFmtId="167" fontId="26" fillId="2" borderId="31" xfId="0" applyNumberFormat="1" applyFont="1" applyFill="1" applyBorder="1" applyAlignment="1" applyProtection="1">
      <alignment horizontal="center" vertical="center"/>
      <protection locked="0"/>
    </xf>
    <xf numFmtId="3" fontId="36" fillId="2" borderId="75" xfId="0" applyNumberFormat="1" applyFont="1" applyFill="1" applyBorder="1" applyAlignment="1" applyProtection="1">
      <alignment horizontal="center" vertical="center"/>
      <protection locked="0"/>
    </xf>
    <xf numFmtId="3" fontId="39" fillId="2" borderId="76" xfId="0" applyNumberFormat="1" applyFont="1" applyFill="1" applyBorder="1" applyAlignment="1" applyProtection="1">
      <alignment horizontal="center" vertical="center"/>
      <protection locked="0"/>
    </xf>
    <xf numFmtId="167" fontId="32" fillId="2" borderId="77" xfId="7" applyNumberFormat="1" applyFont="1" applyFill="1" applyBorder="1" applyAlignment="1">
      <alignment horizontal="right" vertical="center"/>
    </xf>
    <xf numFmtId="167" fontId="32" fillId="2" borderId="75" xfId="0" applyNumberFormat="1" applyFont="1" applyFill="1" applyBorder="1" applyAlignment="1" applyProtection="1">
      <alignment horizontal="center" vertical="center"/>
      <protection locked="0"/>
    </xf>
    <xf numFmtId="167" fontId="32" fillId="2" borderId="77" xfId="0" applyNumberFormat="1" applyFont="1" applyFill="1" applyBorder="1" applyAlignment="1" applyProtection="1">
      <alignment horizontal="center" vertical="center"/>
      <protection locked="0"/>
    </xf>
    <xf numFmtId="0" fontId="19" fillId="2" borderId="54" xfId="0" applyFont="1" applyFill="1" applyBorder="1" applyAlignment="1">
      <alignment horizontal="left" vertical="center"/>
    </xf>
    <xf numFmtId="3" fontId="36" fillId="2" borderId="55" xfId="0" applyNumberFormat="1" applyFont="1" applyFill="1" applyBorder="1" applyAlignment="1" applyProtection="1">
      <alignment horizontal="center" vertical="center"/>
      <protection locked="0"/>
    </xf>
    <xf numFmtId="3" fontId="39" fillId="2" borderId="8" xfId="0" applyNumberFormat="1" applyFont="1" applyFill="1" applyBorder="1" applyAlignment="1" applyProtection="1">
      <alignment horizontal="center" vertical="center"/>
      <protection locked="0"/>
    </xf>
    <xf numFmtId="167" fontId="32" fillId="2" borderId="61" xfId="7" applyNumberFormat="1" applyFont="1" applyFill="1" applyBorder="1" applyAlignment="1">
      <alignment horizontal="right" vertical="center"/>
    </xf>
    <xf numFmtId="167" fontId="32" fillId="2" borderId="55" xfId="0" applyNumberFormat="1" applyFont="1" applyFill="1" applyBorder="1" applyAlignment="1" applyProtection="1">
      <alignment horizontal="center" vertical="center"/>
      <protection locked="0"/>
    </xf>
    <xf numFmtId="167" fontId="32" fillId="2" borderId="61" xfId="0" applyNumberFormat="1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>
      <alignment horizontal="left" vertical="center"/>
    </xf>
    <xf numFmtId="167" fontId="38" fillId="2" borderId="43" xfId="0" applyNumberFormat="1" applyFont="1" applyFill="1" applyBorder="1" applyAlignment="1" applyProtection="1">
      <alignment horizontal="center" vertical="center"/>
      <protection locked="0"/>
    </xf>
    <xf numFmtId="167" fontId="38" fillId="2" borderId="44" xfId="0" applyNumberFormat="1" applyFont="1" applyFill="1" applyBorder="1" applyAlignment="1" applyProtection="1">
      <alignment horizontal="center" vertical="center"/>
      <protection locked="0"/>
    </xf>
    <xf numFmtId="167" fontId="38" fillId="2" borderId="45" xfId="0" applyNumberFormat="1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>
      <alignment horizontal="center" vertical="center"/>
    </xf>
    <xf numFmtId="3" fontId="39" fillId="2" borderId="77" xfId="0" applyNumberFormat="1" applyFont="1" applyFill="1" applyBorder="1" applyAlignment="1" applyProtection="1">
      <alignment horizontal="center" vertical="center"/>
      <protection locked="0"/>
    </xf>
    <xf numFmtId="3" fontId="39" fillId="2" borderId="61" xfId="0" applyNumberFormat="1" applyFont="1" applyFill="1" applyBorder="1" applyAlignment="1" applyProtection="1">
      <alignment horizontal="center" vertical="center"/>
      <protection locked="0"/>
    </xf>
    <xf numFmtId="3" fontId="36" fillId="2" borderId="78" xfId="0" applyNumberFormat="1" applyFont="1" applyFill="1" applyBorder="1" applyAlignment="1" applyProtection="1">
      <alignment horizontal="center" vertical="center"/>
      <protection locked="0"/>
    </xf>
    <xf numFmtId="3" fontId="36" fillId="2" borderId="50" xfId="0" applyNumberFormat="1" applyFont="1" applyFill="1" applyBorder="1" applyAlignment="1" applyProtection="1">
      <alignment horizontal="center" vertical="center"/>
      <protection locked="0"/>
    </xf>
    <xf numFmtId="3" fontId="27" fillId="2" borderId="75" xfId="0" applyNumberFormat="1" applyFont="1" applyFill="1" applyBorder="1" applyAlignment="1" applyProtection="1">
      <alignment horizontal="center" vertical="center"/>
      <protection locked="0"/>
    </xf>
    <xf numFmtId="3" fontId="46" fillId="2" borderId="76" xfId="0" applyNumberFormat="1" applyFont="1" applyFill="1" applyBorder="1" applyAlignment="1" applyProtection="1">
      <alignment horizontal="center" vertical="center"/>
      <protection locked="0"/>
    </xf>
    <xf numFmtId="167" fontId="47" fillId="2" borderId="77" xfId="7" applyNumberFormat="1" applyFont="1" applyFill="1" applyBorder="1" applyAlignment="1">
      <alignment horizontal="right" vertical="center"/>
    </xf>
    <xf numFmtId="167" fontId="47" fillId="2" borderId="75" xfId="0" applyNumberFormat="1" applyFont="1" applyFill="1" applyBorder="1" applyAlignment="1" applyProtection="1">
      <alignment horizontal="center" vertical="center"/>
      <protection locked="0"/>
    </xf>
    <xf numFmtId="167" fontId="47" fillId="2" borderId="77" xfId="0" applyNumberFormat="1" applyFont="1" applyFill="1" applyBorder="1" applyAlignment="1" applyProtection="1">
      <alignment horizontal="center" vertical="center"/>
      <protection locked="0"/>
    </xf>
    <xf numFmtId="3" fontId="27" fillId="2" borderId="55" xfId="0" applyNumberFormat="1" applyFont="1" applyFill="1" applyBorder="1" applyAlignment="1" applyProtection="1">
      <alignment horizontal="center" vertical="center"/>
      <protection locked="0"/>
    </xf>
    <xf numFmtId="3" fontId="46" fillId="2" borderId="8" xfId="0" applyNumberFormat="1" applyFont="1" applyFill="1" applyBorder="1" applyAlignment="1" applyProtection="1">
      <alignment horizontal="center" vertical="center"/>
      <protection locked="0"/>
    </xf>
    <xf numFmtId="167" fontId="47" fillId="2" borderId="61" xfId="7" applyNumberFormat="1" applyFont="1" applyFill="1" applyBorder="1" applyAlignment="1">
      <alignment horizontal="right" vertical="center"/>
    </xf>
    <xf numFmtId="167" fontId="47" fillId="2" borderId="55" xfId="0" applyNumberFormat="1" applyFont="1" applyFill="1" applyBorder="1" applyAlignment="1" applyProtection="1">
      <alignment horizontal="center" vertical="center"/>
      <protection locked="0"/>
    </xf>
    <xf numFmtId="167" fontId="47" fillId="2" borderId="61" xfId="0" applyNumberFormat="1" applyFont="1" applyFill="1" applyBorder="1" applyAlignment="1" applyProtection="1">
      <alignment horizontal="center" vertical="center"/>
      <protection locked="0"/>
    </xf>
    <xf numFmtId="3" fontId="30" fillId="2" borderId="75" xfId="0" applyNumberFormat="1" applyFont="1" applyFill="1" applyBorder="1" applyAlignment="1" applyProtection="1">
      <alignment horizontal="center" vertical="center"/>
      <protection locked="0"/>
    </xf>
    <xf numFmtId="3" fontId="54" fillId="2" borderId="76" xfId="0" applyNumberFormat="1" applyFont="1" applyFill="1" applyBorder="1" applyAlignment="1" applyProtection="1">
      <alignment horizontal="center" vertical="center"/>
      <protection locked="0"/>
    </xf>
    <xf numFmtId="16" fontId="5" fillId="2" borderId="38" xfId="0" applyNumberFormat="1" applyFont="1" applyFill="1" applyBorder="1" applyAlignment="1">
      <alignment horizontal="left" vertical="center"/>
    </xf>
    <xf numFmtId="167" fontId="38" fillId="2" borderId="59" xfId="7" applyNumberFormat="1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left" vertical="center"/>
    </xf>
    <xf numFmtId="167" fontId="38" fillId="2" borderId="61" xfId="7" applyNumberFormat="1" applyFont="1" applyFill="1" applyBorder="1" applyAlignment="1">
      <alignment horizontal="right" vertical="center"/>
    </xf>
    <xf numFmtId="3" fontId="25" fillId="2" borderId="44" xfId="0" applyNumberFormat="1" applyFont="1" applyFill="1" applyBorder="1" applyAlignment="1" applyProtection="1">
      <alignment horizontal="center" vertical="center"/>
      <protection locked="0"/>
    </xf>
    <xf numFmtId="3" fontId="25" fillId="2" borderId="43" xfId="0" applyNumberFormat="1" applyFont="1" applyFill="1" applyBorder="1" applyAlignment="1" applyProtection="1">
      <alignment horizontal="center" vertical="center"/>
      <protection locked="0"/>
    </xf>
    <xf numFmtId="3" fontId="25" fillId="2" borderId="45" xfId="0" applyNumberFormat="1" applyFont="1" applyFill="1" applyBorder="1" applyAlignment="1" applyProtection="1">
      <alignment horizontal="center" vertical="center"/>
      <protection locked="0"/>
    </xf>
    <xf numFmtId="3" fontId="25" fillId="2" borderId="67" xfId="0" applyNumberFormat="1" applyFont="1" applyFill="1" applyBorder="1" applyAlignment="1" applyProtection="1">
      <alignment horizontal="center" vertical="center"/>
      <protection locked="0"/>
    </xf>
    <xf numFmtId="167" fontId="26" fillId="2" borderId="44" xfId="0" applyNumberFormat="1" applyFont="1" applyFill="1" applyBorder="1" applyAlignment="1" applyProtection="1">
      <alignment horizontal="center" vertical="center"/>
      <protection locked="0"/>
    </xf>
    <xf numFmtId="167" fontId="26" fillId="2" borderId="67" xfId="0" applyNumberFormat="1" applyFont="1" applyFill="1" applyBorder="1" applyAlignment="1" applyProtection="1">
      <alignment horizontal="center" vertical="center"/>
      <protection locked="0"/>
    </xf>
    <xf numFmtId="167" fontId="26" fillId="2" borderId="25" xfId="0" applyNumberFormat="1" applyFont="1" applyFill="1" applyBorder="1" applyAlignment="1" applyProtection="1">
      <alignment horizontal="center" vertical="center"/>
      <protection locked="0"/>
    </xf>
    <xf numFmtId="167" fontId="26" fillId="2" borderId="33" xfId="0" applyNumberFormat="1" applyFont="1" applyFill="1" applyBorder="1" applyAlignment="1" applyProtection="1">
      <alignment horizontal="center" vertical="center"/>
      <protection locked="0"/>
    </xf>
    <xf numFmtId="167" fontId="26" fillId="2" borderId="43" xfId="0" applyNumberFormat="1" applyFont="1" applyFill="1" applyBorder="1" applyAlignment="1" applyProtection="1">
      <alignment horizontal="center" vertical="center"/>
      <protection locked="0"/>
    </xf>
    <xf numFmtId="167" fontId="26" fillId="2" borderId="45" xfId="0" applyNumberFormat="1" applyFont="1" applyFill="1" applyBorder="1" applyAlignment="1" applyProtection="1">
      <alignment horizontal="center" vertical="center"/>
      <protection locked="0"/>
    </xf>
    <xf numFmtId="167" fontId="26" fillId="2" borderId="70" xfId="7" applyNumberFormat="1" applyFont="1" applyFill="1" applyBorder="1" applyAlignment="1">
      <alignment horizontal="right" vertical="center"/>
    </xf>
    <xf numFmtId="3" fontId="37" fillId="2" borderId="59" xfId="0" applyNumberFormat="1" applyFont="1" applyFill="1" applyBorder="1" applyAlignment="1" applyProtection="1">
      <alignment horizontal="center" vertical="center"/>
      <protection locked="0"/>
    </xf>
    <xf numFmtId="167" fontId="38" fillId="2" borderId="70" xfId="7" applyNumberFormat="1" applyFont="1" applyFill="1" applyBorder="1" applyAlignment="1">
      <alignment horizontal="right" vertical="center"/>
    </xf>
    <xf numFmtId="0" fontId="0" fillId="2" borderId="15" xfId="0" applyFill="1" applyBorder="1"/>
    <xf numFmtId="167" fontId="38" fillId="2" borderId="68" xfId="7" applyNumberFormat="1" applyFont="1" applyFill="1" applyBorder="1" applyAlignment="1">
      <alignment horizontal="right" vertical="center"/>
    </xf>
    <xf numFmtId="167" fontId="38" fillId="2" borderId="67" xfId="0" applyNumberFormat="1" applyFont="1" applyFill="1" applyBorder="1" applyAlignment="1" applyProtection="1">
      <alignment horizontal="center" vertical="center"/>
      <protection locked="0"/>
    </xf>
    <xf numFmtId="3" fontId="37" fillId="2" borderId="70" xfId="0" applyNumberFormat="1" applyFont="1" applyFill="1" applyBorder="1" applyAlignment="1" applyProtection="1">
      <alignment horizontal="center" vertical="center"/>
      <protection locked="0"/>
    </xf>
    <xf numFmtId="167" fontId="32" fillId="2" borderId="50" xfId="0" applyNumberFormat="1" applyFont="1" applyFill="1" applyBorder="1" applyAlignment="1" applyProtection="1">
      <alignment horizontal="center" vertical="center"/>
      <protection locked="0"/>
    </xf>
    <xf numFmtId="3" fontId="29" fillId="2" borderId="28" xfId="0" applyNumberFormat="1" applyFont="1" applyFill="1" applyBorder="1" applyAlignment="1" applyProtection="1">
      <alignment horizontal="center" vertical="center"/>
      <protection locked="0"/>
    </xf>
    <xf numFmtId="3" fontId="37" fillId="2" borderId="51" xfId="0" applyNumberFormat="1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left" vertical="center"/>
    </xf>
    <xf numFmtId="167" fontId="38" fillId="2" borderId="29" xfId="7" applyNumberFormat="1" applyFont="1" applyFill="1" applyBorder="1" applyAlignment="1">
      <alignment horizontal="right" vertical="center"/>
    </xf>
    <xf numFmtId="3" fontId="29" fillId="2" borderId="66" xfId="0" applyNumberFormat="1" applyFont="1" applyFill="1" applyBorder="1" applyAlignment="1" applyProtection="1">
      <alignment horizontal="center" vertical="center"/>
      <protection locked="0"/>
    </xf>
    <xf numFmtId="167" fontId="38" fillId="2" borderId="66" xfId="0" applyNumberFormat="1" applyFont="1" applyFill="1" applyBorder="1" applyAlignment="1" applyProtection="1">
      <alignment horizontal="center" vertical="center"/>
      <protection locked="0"/>
    </xf>
    <xf numFmtId="167" fontId="38" fillId="2" borderId="29" xfId="0" applyNumberFormat="1" applyFont="1" applyFill="1" applyBorder="1" applyAlignment="1" applyProtection="1">
      <alignment horizontal="center" vertical="center"/>
      <protection locked="0"/>
    </xf>
    <xf numFmtId="3" fontId="29" fillId="2" borderId="22" xfId="0" applyNumberFormat="1" applyFont="1" applyFill="1" applyBorder="1" applyAlignment="1" applyProtection="1">
      <alignment horizontal="center" vertical="center"/>
      <protection locked="0"/>
    </xf>
    <xf numFmtId="3" fontId="37" fillId="2" borderId="6" xfId="0" applyNumberFormat="1" applyFont="1" applyFill="1" applyBorder="1" applyAlignment="1" applyProtection="1">
      <alignment horizontal="center" vertical="center"/>
      <protection locked="0"/>
    </xf>
    <xf numFmtId="167" fontId="38" fillId="2" borderId="23" xfId="7" applyNumberFormat="1" applyFont="1" applyFill="1" applyBorder="1" applyAlignment="1">
      <alignment horizontal="right" vertical="center"/>
    </xf>
    <xf numFmtId="167" fontId="38" fillId="2" borderId="52" xfId="0" applyNumberFormat="1" applyFont="1" applyFill="1" applyBorder="1" applyAlignment="1" applyProtection="1">
      <alignment horizontal="center" vertical="center"/>
      <protection locked="0"/>
    </xf>
    <xf numFmtId="3" fontId="36" fillId="2" borderId="19" xfId="0" applyNumberFormat="1" applyFont="1" applyFill="1" applyBorder="1" applyAlignment="1" applyProtection="1">
      <alignment horizontal="center" vertical="center"/>
      <protection locked="0"/>
    </xf>
    <xf numFmtId="3" fontId="39" fillId="2" borderId="19" xfId="0" applyNumberFormat="1" applyFont="1" applyFill="1" applyBorder="1" applyAlignment="1" applyProtection="1">
      <alignment horizontal="center" vertical="center"/>
      <protection locked="0"/>
    </xf>
    <xf numFmtId="167" fontId="32" fillId="2" borderId="19" xfId="7" applyNumberFormat="1" applyFont="1" applyFill="1" applyBorder="1" applyAlignment="1">
      <alignment horizontal="right" vertical="center"/>
    </xf>
    <xf numFmtId="167" fontId="32" fillId="2" borderId="19" xfId="0" applyNumberFormat="1" applyFont="1" applyFill="1" applyBorder="1" applyAlignment="1" applyProtection="1">
      <alignment horizontal="center" vertical="center"/>
      <protection locked="0"/>
    </xf>
    <xf numFmtId="167" fontId="38" fillId="2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5" fillId="0" borderId="0" xfId="0" applyFont="1" applyProtection="1"/>
    <xf numFmtId="3" fontId="29" fillId="2" borderId="15" xfId="0" applyNumberFormat="1" applyFont="1" applyFill="1" applyBorder="1" applyAlignment="1" applyProtection="1">
      <alignment horizontal="center" vertical="center"/>
      <protection locked="0"/>
    </xf>
    <xf numFmtId="3" fontId="37" fillId="2" borderId="0" xfId="0" applyNumberFormat="1" applyFont="1" applyFill="1" applyBorder="1" applyAlignment="1" applyProtection="1">
      <alignment horizontal="center" vertical="center"/>
      <protection locked="0"/>
    </xf>
    <xf numFmtId="167" fontId="38" fillId="2" borderId="0" xfId="0" applyNumberFormat="1" applyFont="1" applyFill="1" applyBorder="1" applyAlignment="1" applyProtection="1">
      <alignment horizontal="center" vertical="center"/>
      <protection locked="0"/>
    </xf>
    <xf numFmtId="167" fontId="38" fillId="2" borderId="9" xfId="7" applyNumberFormat="1" applyFont="1" applyFill="1" applyBorder="1" applyAlignment="1">
      <alignment horizontal="right" vertical="center"/>
    </xf>
    <xf numFmtId="3" fontId="37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3" fontId="37" fillId="2" borderId="23" xfId="0" applyNumberFormat="1" applyFont="1" applyFill="1" applyBorder="1" applyAlignment="1" applyProtection="1">
      <alignment horizontal="center" vertical="center"/>
      <protection locked="0"/>
    </xf>
    <xf numFmtId="3" fontId="29" fillId="2" borderId="52" xfId="0" applyNumberFormat="1" applyFont="1" applyFill="1" applyBorder="1" applyAlignment="1" applyProtection="1">
      <alignment horizontal="center" vertical="center"/>
      <protection locked="0"/>
    </xf>
    <xf numFmtId="0" fontId="27" fillId="2" borderId="11" xfId="0" applyFont="1" applyFill="1" applyBorder="1" applyAlignment="1">
      <alignment horizontal="center" vertical="center"/>
    </xf>
    <xf numFmtId="0" fontId="13" fillId="2" borderId="15" xfId="0" applyFont="1" applyFill="1" applyBorder="1"/>
    <xf numFmtId="167" fontId="26" fillId="2" borderId="59" xfId="7" applyNumberFormat="1" applyFont="1" applyFill="1" applyBorder="1" applyAlignment="1">
      <alignment horizontal="right" vertical="center"/>
    </xf>
    <xf numFmtId="167" fontId="26" fillId="2" borderId="59" xfId="0" applyNumberFormat="1" applyFont="1" applyFill="1" applyBorder="1" applyAlignment="1" applyProtection="1">
      <alignment horizontal="center" vertical="center"/>
      <protection locked="0"/>
    </xf>
    <xf numFmtId="3" fontId="37" fillId="2" borderId="8" xfId="0" applyNumberFormat="1" applyFont="1" applyFill="1" applyBorder="1" applyAlignment="1" applyProtection="1">
      <alignment horizontal="center" vertical="center"/>
      <protection locked="0"/>
    </xf>
    <xf numFmtId="3" fontId="29" fillId="2" borderId="55" xfId="0" applyNumberFormat="1" applyFont="1" applyFill="1" applyBorder="1" applyAlignment="1" applyProtection="1">
      <alignment horizontal="center" vertical="center"/>
      <protection locked="0"/>
    </xf>
    <xf numFmtId="3" fontId="29" fillId="2" borderId="47" xfId="0" applyNumberFormat="1" applyFont="1" applyFill="1" applyBorder="1" applyAlignment="1" applyProtection="1">
      <alignment horizontal="center" vertical="center"/>
      <protection locked="0"/>
    </xf>
    <xf numFmtId="3" fontId="37" fillId="2" borderId="18" xfId="0" applyNumberFormat="1" applyFont="1" applyFill="1" applyBorder="1" applyAlignment="1" applyProtection="1">
      <alignment horizontal="center" vertical="center"/>
      <protection locked="0"/>
    </xf>
    <xf numFmtId="0" fontId="21" fillId="2" borderId="1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0" borderId="0" xfId="0" applyBorder="1"/>
    <xf numFmtId="167" fontId="38" fillId="2" borderId="61" xfId="0" applyNumberFormat="1" applyFont="1" applyFill="1" applyBorder="1" applyAlignment="1" applyProtection="1">
      <alignment horizontal="center" vertical="center"/>
      <protection locked="0"/>
    </xf>
    <xf numFmtId="3" fontId="36" fillId="2" borderId="30" xfId="0" applyNumberFormat="1" applyFont="1" applyFill="1" applyBorder="1" applyAlignment="1" applyProtection="1">
      <alignment horizontal="center" vertical="center"/>
      <protection locked="0"/>
    </xf>
    <xf numFmtId="3" fontId="39" fillId="2" borderId="4" xfId="0" applyNumberFormat="1" applyFont="1" applyFill="1" applyBorder="1" applyAlignment="1" applyProtection="1">
      <alignment horizontal="center" vertical="center"/>
      <protection locked="0"/>
    </xf>
    <xf numFmtId="167" fontId="32" fillId="2" borderId="31" xfId="7" applyNumberFormat="1" applyFont="1" applyFill="1" applyBorder="1" applyAlignment="1">
      <alignment horizontal="right" vertical="center"/>
    </xf>
    <xf numFmtId="167" fontId="32" fillId="2" borderId="30" xfId="0" applyNumberFormat="1" applyFont="1" applyFill="1" applyBorder="1" applyAlignment="1" applyProtection="1">
      <alignment horizontal="center" vertical="center"/>
      <protection locked="0"/>
    </xf>
    <xf numFmtId="167" fontId="32" fillId="2" borderId="31" xfId="0" applyNumberFormat="1" applyFont="1" applyFill="1" applyBorder="1" applyAlignment="1" applyProtection="1">
      <alignment horizontal="center" vertical="center"/>
      <protection locked="0"/>
    </xf>
    <xf numFmtId="3" fontId="39" fillId="2" borderId="31" xfId="0" applyNumberFormat="1" applyFont="1" applyFill="1" applyBorder="1" applyAlignment="1" applyProtection="1">
      <alignment horizontal="center" vertical="center"/>
      <protection locked="0"/>
    </xf>
    <xf numFmtId="3" fontId="27" fillId="2" borderId="30" xfId="0" applyNumberFormat="1" applyFont="1" applyFill="1" applyBorder="1" applyAlignment="1" applyProtection="1">
      <alignment horizontal="center" vertical="center"/>
      <protection locked="0"/>
    </xf>
    <xf numFmtId="3" fontId="46" fillId="2" borderId="4" xfId="0" applyNumberFormat="1" applyFont="1" applyFill="1" applyBorder="1" applyAlignment="1" applyProtection="1">
      <alignment horizontal="center" vertical="center"/>
      <protection locked="0"/>
    </xf>
    <xf numFmtId="167" fontId="47" fillId="2" borderId="30" xfId="0" applyNumberFormat="1" applyFont="1" applyFill="1" applyBorder="1" applyAlignment="1" applyProtection="1">
      <alignment horizontal="center" vertical="center"/>
      <protection locked="0"/>
    </xf>
    <xf numFmtId="167" fontId="47" fillId="2" borderId="31" xfId="0" applyNumberFormat="1" applyFont="1" applyFill="1" applyBorder="1" applyAlignment="1" applyProtection="1">
      <alignment horizontal="center" vertical="center"/>
      <protection locked="0"/>
    </xf>
    <xf numFmtId="3" fontId="30" fillId="2" borderId="30" xfId="0" applyNumberFormat="1" applyFont="1" applyFill="1" applyBorder="1" applyAlignment="1" applyProtection="1">
      <alignment horizontal="center" vertical="center"/>
      <protection locked="0"/>
    </xf>
    <xf numFmtId="3" fontId="54" fillId="2" borderId="4" xfId="0" applyNumberFormat="1" applyFont="1" applyFill="1" applyBorder="1" applyAlignment="1" applyProtection="1">
      <alignment horizontal="center" vertical="center"/>
      <protection locked="0"/>
    </xf>
    <xf numFmtId="3" fontId="5" fillId="2" borderId="24" xfId="0" applyNumberFormat="1" applyFont="1" applyFill="1" applyBorder="1" applyAlignment="1" applyProtection="1">
      <alignment horizontal="center" vertical="center"/>
      <protection locked="0"/>
    </xf>
    <xf numFmtId="3" fontId="5" fillId="2" borderId="25" xfId="0" applyNumberFormat="1" applyFont="1" applyFill="1" applyBorder="1" applyAlignment="1" applyProtection="1">
      <alignment horizontal="center" vertical="center"/>
      <protection locked="0"/>
    </xf>
    <xf numFmtId="3" fontId="5" fillId="2" borderId="27" xfId="0" applyNumberFormat="1" applyFont="1" applyFill="1" applyBorder="1" applyAlignment="1" applyProtection="1">
      <alignment horizontal="center" vertical="center"/>
      <protection locked="0"/>
    </xf>
    <xf numFmtId="3" fontId="5" fillId="2" borderId="26" xfId="0" applyNumberFormat="1" applyFont="1" applyFill="1" applyBorder="1" applyAlignment="1" applyProtection="1">
      <alignment horizontal="center" vertical="center"/>
      <protection locked="0"/>
    </xf>
    <xf numFmtId="3" fontId="5" fillId="2" borderId="32" xfId="0" applyNumberFormat="1" applyFont="1" applyFill="1" applyBorder="1" applyAlignment="1" applyProtection="1">
      <alignment horizontal="center" vertical="center"/>
      <protection locked="0"/>
    </xf>
    <xf numFmtId="3" fontId="5" fillId="2" borderId="33" xfId="0" applyNumberFormat="1" applyFont="1" applyFill="1" applyBorder="1" applyAlignment="1" applyProtection="1">
      <alignment horizontal="center" vertical="center"/>
      <protection locked="0"/>
    </xf>
    <xf numFmtId="3" fontId="5" fillId="2" borderId="34" xfId="0" applyNumberFormat="1" applyFont="1" applyFill="1" applyBorder="1" applyAlignment="1" applyProtection="1">
      <alignment horizontal="center" vertical="center"/>
      <protection locked="0"/>
    </xf>
    <xf numFmtId="3" fontId="5" fillId="2" borderId="13" xfId="0" applyNumberFormat="1" applyFont="1" applyFill="1" applyBorder="1" applyAlignment="1" applyProtection="1">
      <alignment horizontal="center" vertical="center"/>
      <protection locked="0"/>
    </xf>
    <xf numFmtId="3" fontId="5" fillId="2" borderId="41" xfId="0" applyNumberFormat="1" applyFont="1" applyFill="1" applyBorder="1" applyAlignment="1" applyProtection="1">
      <alignment horizontal="center" vertical="center"/>
      <protection locked="0"/>
    </xf>
    <xf numFmtId="3" fontId="19" fillId="2" borderId="24" xfId="0" applyNumberFormat="1" applyFont="1" applyFill="1" applyBorder="1" applyAlignment="1" applyProtection="1">
      <alignment horizontal="center" vertical="center"/>
      <protection locked="0"/>
    </xf>
    <xf numFmtId="3" fontId="19" fillId="2" borderId="26" xfId="0" applyNumberFormat="1" applyFont="1" applyFill="1" applyBorder="1" applyAlignment="1" applyProtection="1">
      <alignment horizontal="center" vertical="center"/>
      <protection locked="0"/>
    </xf>
    <xf numFmtId="3" fontId="19" fillId="2" borderId="32" xfId="0" applyNumberFormat="1" applyFont="1" applyFill="1" applyBorder="1" applyAlignment="1" applyProtection="1">
      <alignment horizontal="center" vertical="center"/>
      <protection locked="0"/>
    </xf>
    <xf numFmtId="3" fontId="5" fillId="2" borderId="39" xfId="0" applyNumberFormat="1" applyFont="1" applyFill="1" applyBorder="1" applyAlignment="1" applyProtection="1">
      <alignment horizontal="center" vertical="center"/>
      <protection locked="0"/>
    </xf>
    <xf numFmtId="3" fontId="5" fillId="2" borderId="38" xfId="0" applyNumberFormat="1" applyFont="1" applyFill="1" applyBorder="1" applyAlignment="1" applyProtection="1">
      <alignment horizontal="center" vertical="center"/>
      <protection locked="0"/>
    </xf>
    <xf numFmtId="1" fontId="5" fillId="2" borderId="37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8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34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27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24" xfId="0" applyNumberFormat="1" applyFont="1" applyFill="1" applyBorder="1" applyAlignment="1" applyProtection="1">
      <alignment horizontal="center" vertical="center"/>
      <protection locked="0"/>
    </xf>
    <xf numFmtId="3" fontId="25" fillId="2" borderId="26" xfId="0" applyNumberFormat="1" applyFont="1" applyFill="1" applyBorder="1" applyAlignment="1" applyProtection="1">
      <alignment horizontal="center" vertical="center"/>
      <protection locked="0"/>
    </xf>
    <xf numFmtId="3" fontId="39" fillId="2" borderId="25" xfId="0" applyNumberFormat="1" applyFont="1" applyFill="1" applyBorder="1" applyAlignment="1" applyProtection="1">
      <alignment horizontal="center" vertical="center"/>
      <protection locked="0"/>
    </xf>
    <xf numFmtId="167" fontId="32" fillId="2" borderId="25" xfId="7" applyNumberFormat="1" applyFont="1" applyFill="1" applyBorder="1" applyAlignment="1">
      <alignment horizontal="right" vertical="center"/>
    </xf>
    <xf numFmtId="0" fontId="31" fillId="2" borderId="13" xfId="0" applyFont="1" applyFill="1" applyBorder="1" applyAlignment="1" applyProtection="1">
      <alignment horizontal="center" vertical="center" wrapText="1"/>
    </xf>
    <xf numFmtId="0" fontId="18" fillId="2" borderId="54" xfId="0" applyFont="1" applyFill="1" applyBorder="1" applyAlignment="1" applyProtection="1">
      <alignment horizontal="center" vertical="center"/>
    </xf>
    <xf numFmtId="0" fontId="18" fillId="2" borderId="49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Border="1" applyAlignment="1" applyProtection="1">
      <alignment horizontal="center" vertical="center" wrapText="1"/>
    </xf>
    <xf numFmtId="1" fontId="19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Protection="1"/>
    <xf numFmtId="0" fontId="13" fillId="0" borderId="0" xfId="0" applyFont="1" applyBorder="1" applyProtection="1"/>
    <xf numFmtId="0" fontId="13" fillId="4" borderId="71" xfId="0" applyFont="1" applyFill="1" applyBorder="1" applyAlignment="1" applyProtection="1">
      <alignment horizontal="center" vertical="center"/>
    </xf>
    <xf numFmtId="0" fontId="13" fillId="4" borderId="47" xfId="0" applyFont="1" applyFill="1" applyBorder="1" applyAlignment="1" applyProtection="1">
      <alignment horizontal="center" vertical="center"/>
    </xf>
    <xf numFmtId="0" fontId="13" fillId="4" borderId="72" xfId="0" applyFont="1" applyFill="1" applyBorder="1" applyAlignment="1" applyProtection="1">
      <alignment horizontal="center" vertical="center"/>
    </xf>
    <xf numFmtId="0" fontId="13" fillId="4" borderId="75" xfId="0" applyFont="1" applyFill="1" applyBorder="1" applyAlignment="1" applyProtection="1">
      <alignment horizontal="center" vertical="center"/>
    </xf>
    <xf numFmtId="0" fontId="13" fillId="4" borderId="76" xfId="0" applyFont="1" applyFill="1" applyBorder="1" applyAlignment="1" applyProtection="1">
      <alignment horizontal="center" vertical="center"/>
    </xf>
    <xf numFmtId="0" fontId="13" fillId="4" borderId="77" xfId="0" applyFont="1" applyFill="1" applyBorder="1" applyAlignment="1" applyProtection="1">
      <alignment horizontal="center" vertical="center"/>
    </xf>
    <xf numFmtId="3" fontId="27" fillId="4" borderId="55" xfId="0" applyNumberFormat="1" applyFont="1" applyFill="1" applyBorder="1" applyAlignment="1" applyProtection="1">
      <alignment horizontal="center" vertical="center"/>
    </xf>
    <xf numFmtId="3" fontId="27" fillId="4" borderId="8" xfId="0" applyNumberFormat="1" applyFont="1" applyFill="1" applyBorder="1" applyAlignment="1" applyProtection="1">
      <alignment horizontal="center" vertical="center"/>
    </xf>
    <xf numFmtId="3" fontId="27" fillId="4" borderId="61" xfId="0" applyNumberFormat="1" applyFont="1" applyFill="1" applyBorder="1" applyAlignment="1" applyProtection="1">
      <alignment horizontal="center" vertical="center"/>
    </xf>
    <xf numFmtId="3" fontId="19" fillId="2" borderId="13" xfId="0" applyNumberFormat="1" applyFont="1" applyFill="1" applyBorder="1" applyAlignment="1" applyProtection="1">
      <alignment horizontal="center" vertical="center"/>
      <protection locked="0"/>
    </xf>
    <xf numFmtId="3" fontId="19" fillId="2" borderId="34" xfId="0" applyNumberFormat="1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</xf>
    <xf numFmtId="3" fontId="19" fillId="2" borderId="54" xfId="0" applyNumberFormat="1" applyFont="1" applyFill="1" applyBorder="1" applyAlignment="1" applyProtection="1">
      <alignment horizontal="center" vertical="center"/>
    </xf>
    <xf numFmtId="0" fontId="18" fillId="2" borderId="71" xfId="0" applyFont="1" applyFill="1" applyBorder="1" applyAlignment="1" applyProtection="1">
      <alignment horizontal="center" vertical="center"/>
    </xf>
    <xf numFmtId="0" fontId="18" fillId="2" borderId="47" xfId="0" applyFont="1" applyFill="1" applyBorder="1" applyAlignment="1" applyProtection="1">
      <alignment horizontal="center" vertical="center"/>
    </xf>
    <xf numFmtId="0" fontId="18" fillId="2" borderId="72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vertical="top" wrapText="1"/>
    </xf>
    <xf numFmtId="0" fontId="67" fillId="0" borderId="13" xfId="0" applyFont="1" applyBorder="1" applyAlignment="1">
      <alignment horizontal="center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 applyProtection="1">
      <alignment vertical="top" wrapText="1"/>
      <protection locked="0"/>
    </xf>
    <xf numFmtId="0" fontId="67" fillId="0" borderId="45" xfId="0" applyFont="1" applyBorder="1" applyAlignment="1">
      <alignment horizontal="center" vertical="center" wrapText="1"/>
    </xf>
    <xf numFmtId="0" fontId="67" fillId="0" borderId="41" xfId="0" applyFont="1" applyBorder="1" applyAlignment="1">
      <alignment horizontal="center" vertical="center" wrapText="1"/>
    </xf>
    <xf numFmtId="0" fontId="72" fillId="0" borderId="33" xfId="0" applyFont="1" applyBorder="1" applyAlignment="1">
      <alignment horizontal="center" vertical="center" wrapText="1"/>
    </xf>
    <xf numFmtId="0" fontId="67" fillId="0" borderId="13" xfId="0" applyFont="1" applyBorder="1" applyAlignment="1">
      <alignment vertical="center" wrapText="1"/>
    </xf>
    <xf numFmtId="0" fontId="74" fillId="0" borderId="13" xfId="0" applyFont="1" applyBorder="1" applyAlignment="1">
      <alignment vertical="center" wrapText="1"/>
    </xf>
    <xf numFmtId="0" fontId="67" fillId="0" borderId="59" xfId="0" applyFont="1" applyBorder="1" applyAlignment="1">
      <alignment vertical="center" wrapText="1"/>
    </xf>
    <xf numFmtId="0" fontId="74" fillId="0" borderId="59" xfId="0" applyFont="1" applyBorder="1" applyAlignment="1">
      <alignment horizontal="center" vertical="center" wrapText="1"/>
    </xf>
    <xf numFmtId="0" fontId="74" fillId="0" borderId="59" xfId="0" applyFont="1" applyBorder="1" applyAlignment="1">
      <alignment vertical="center" wrapText="1"/>
    </xf>
    <xf numFmtId="0" fontId="67" fillId="0" borderId="59" xfId="0" applyFont="1" applyBorder="1" applyAlignment="1">
      <alignment horizontal="left" vertical="center" wrapText="1"/>
    </xf>
    <xf numFmtId="0" fontId="19" fillId="2" borderId="0" xfId="0" applyFont="1" applyFill="1" applyAlignment="1" applyProtection="1">
      <alignment vertical="center"/>
    </xf>
    <xf numFmtId="0" fontId="67" fillId="0" borderId="70" xfId="0" applyFont="1" applyBorder="1" applyAlignment="1">
      <alignment vertical="center" wrapText="1"/>
    </xf>
    <xf numFmtId="0" fontId="67" fillId="0" borderId="26" xfId="0" applyFont="1" applyBorder="1" applyAlignment="1">
      <alignment horizontal="center" vertical="center" wrapText="1"/>
    </xf>
    <xf numFmtId="0" fontId="74" fillId="0" borderId="26" xfId="0" applyFont="1" applyBorder="1" applyAlignment="1">
      <alignment horizontal="center" vertical="center" wrapText="1"/>
    </xf>
    <xf numFmtId="0" fontId="74" fillId="0" borderId="28" xfId="0" applyFont="1" applyBorder="1" applyAlignment="1">
      <alignment horizontal="center" vertical="center" wrapText="1"/>
    </xf>
    <xf numFmtId="0" fontId="67" fillId="0" borderId="44" xfId="0" applyFont="1" applyBorder="1" applyAlignment="1">
      <alignment horizontal="center" vertical="center" wrapText="1"/>
    </xf>
    <xf numFmtId="0" fontId="67" fillId="0" borderId="66" xfId="0" applyFont="1" applyBorder="1" applyAlignment="1">
      <alignment horizontal="center" vertical="center" wrapText="1"/>
    </xf>
    <xf numFmtId="0" fontId="67" fillId="0" borderId="65" xfId="0" applyFont="1" applyBorder="1" applyAlignment="1">
      <alignment horizontal="left" vertical="center" wrapText="1"/>
    </xf>
    <xf numFmtId="0" fontId="13" fillId="2" borderId="25" xfId="10" applyFont="1" applyFill="1" applyBorder="1" applyAlignment="1" applyProtection="1">
      <alignment horizontal="center" vertical="center" wrapText="1" shrinkToFit="1"/>
    </xf>
    <xf numFmtId="0" fontId="13" fillId="2" borderId="41" xfId="10" applyFont="1" applyFill="1" applyBorder="1" applyAlignment="1" applyProtection="1">
      <alignment horizontal="center" vertical="center" wrapText="1" shrinkToFit="1"/>
    </xf>
    <xf numFmtId="0" fontId="13" fillId="2" borderId="41" xfId="10" applyFont="1" applyFill="1" applyBorder="1" applyAlignment="1" applyProtection="1">
      <alignment horizontal="center" vertical="center" wrapText="1"/>
    </xf>
    <xf numFmtId="0" fontId="13" fillId="2" borderId="33" xfId="10" applyFont="1" applyFill="1" applyBorder="1" applyAlignment="1" applyProtection="1">
      <alignment horizontal="center" vertical="center" wrapText="1" shrinkToFit="1"/>
    </xf>
    <xf numFmtId="0" fontId="75" fillId="2" borderId="13" xfId="10" applyFont="1" applyFill="1" applyBorder="1" applyAlignment="1" applyProtection="1">
      <alignment horizontal="center" vertical="center" wrapText="1"/>
    </xf>
    <xf numFmtId="0" fontId="75" fillId="0" borderId="27" xfId="10" applyFont="1" applyFill="1" applyBorder="1" applyAlignment="1" applyProtection="1">
      <alignment horizontal="left" vertical="center" wrapText="1"/>
    </xf>
    <xf numFmtId="0" fontId="19" fillId="2" borderId="0" xfId="0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horizontal="left" vertical="center"/>
    </xf>
    <xf numFmtId="3" fontId="36" fillId="2" borderId="0" xfId="0" applyNumberFormat="1" applyFont="1" applyFill="1" applyBorder="1" applyAlignment="1">
      <alignment horizontal="center" vertical="center"/>
    </xf>
    <xf numFmtId="167" fontId="32" fillId="2" borderId="0" xfId="7" applyNumberFormat="1" applyFont="1" applyFill="1" applyBorder="1" applyAlignment="1">
      <alignment horizontal="right" vertical="center"/>
    </xf>
    <xf numFmtId="0" fontId="6" fillId="5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27" fillId="5" borderId="21" xfId="0" applyFont="1" applyFill="1" applyBorder="1" applyAlignment="1">
      <alignment horizontal="center" vertical="center" wrapText="1"/>
    </xf>
    <xf numFmtId="0" fontId="27" fillId="5" borderId="35" xfId="0" applyFont="1" applyFill="1" applyBorder="1" applyAlignment="1">
      <alignment horizontal="center" vertical="center" wrapText="1"/>
    </xf>
    <xf numFmtId="49" fontId="27" fillId="5" borderId="2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vertical="center" wrapText="1"/>
    </xf>
    <xf numFmtId="49" fontId="27" fillId="2" borderId="0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167" fontId="38" fillId="2" borderId="0" xfId="7" applyNumberFormat="1" applyFont="1" applyFill="1" applyBorder="1" applyAlignment="1">
      <alignment horizontal="right" vertical="center"/>
    </xf>
    <xf numFmtId="3" fontId="29" fillId="2" borderId="0" xfId="0" applyNumberFormat="1" applyFont="1" applyFill="1" applyBorder="1" applyAlignment="1" applyProtection="1">
      <alignment horizontal="center" vertical="center"/>
      <protection locked="0"/>
    </xf>
    <xf numFmtId="3" fontId="36" fillId="2" borderId="0" xfId="0" applyNumberFormat="1" applyFont="1" applyFill="1" applyBorder="1" applyAlignment="1" applyProtection="1">
      <alignment horizontal="center" vertical="center"/>
      <protection locked="0"/>
    </xf>
    <xf numFmtId="3" fontId="39" fillId="2" borderId="0" xfId="0" applyNumberFormat="1" applyFont="1" applyFill="1" applyBorder="1" applyAlignment="1" applyProtection="1">
      <alignment horizontal="center" vertical="center"/>
      <protection locked="0"/>
    </xf>
    <xf numFmtId="167" fontId="38" fillId="2" borderId="28" xfId="0" applyNumberFormat="1" applyFont="1" applyFill="1" applyBorder="1" applyAlignment="1" applyProtection="1">
      <alignment horizontal="center" vertical="center"/>
      <protection locked="0"/>
    </xf>
    <xf numFmtId="167" fontId="38" fillId="2" borderId="15" xfId="0" applyNumberFormat="1" applyFont="1" applyFill="1" applyBorder="1" applyAlignment="1" applyProtection="1">
      <alignment horizontal="center" vertical="center"/>
      <protection locked="0"/>
    </xf>
    <xf numFmtId="0" fontId="27" fillId="0" borderId="21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center" vertical="center" wrapText="1"/>
    </xf>
    <xf numFmtId="49" fontId="27" fillId="0" borderId="20" xfId="0" applyNumberFormat="1" applyFont="1" applyFill="1" applyBorder="1" applyAlignment="1">
      <alignment horizontal="center" vertical="center" wrapText="1"/>
    </xf>
    <xf numFmtId="3" fontId="29" fillId="5" borderId="24" xfId="0" applyNumberFormat="1" applyFont="1" applyFill="1" applyBorder="1" applyAlignment="1" applyProtection="1">
      <alignment horizontal="center" vertical="center"/>
      <protection locked="0"/>
    </xf>
    <xf numFmtId="3" fontId="37" fillId="5" borderId="34" xfId="0" applyNumberFormat="1" applyFont="1" applyFill="1" applyBorder="1" applyAlignment="1" applyProtection="1">
      <alignment horizontal="center" vertical="center"/>
      <protection locked="0"/>
    </xf>
    <xf numFmtId="167" fontId="38" fillId="5" borderId="25" xfId="7" applyNumberFormat="1" applyFont="1" applyFill="1" applyBorder="1" applyAlignment="1">
      <alignment horizontal="right" vertical="center"/>
    </xf>
    <xf numFmtId="3" fontId="29" fillId="5" borderId="26" xfId="0" applyNumberFormat="1" applyFont="1" applyFill="1" applyBorder="1" applyAlignment="1" applyProtection="1">
      <alignment horizontal="center" vertical="center"/>
      <protection locked="0"/>
    </xf>
    <xf numFmtId="3" fontId="37" fillId="5" borderId="13" xfId="0" applyNumberFormat="1" applyFont="1" applyFill="1" applyBorder="1" applyAlignment="1" applyProtection="1">
      <alignment horizontal="center" vertical="center"/>
      <protection locked="0"/>
    </xf>
    <xf numFmtId="167" fontId="38" fillId="5" borderId="27" xfId="7" applyNumberFormat="1" applyFont="1" applyFill="1" applyBorder="1" applyAlignment="1">
      <alignment horizontal="right" vertical="center"/>
    </xf>
    <xf numFmtId="3" fontId="36" fillId="5" borderId="21" xfId="0" applyNumberFormat="1" applyFont="1" applyFill="1" applyBorder="1" applyAlignment="1" applyProtection="1">
      <alignment horizontal="center" vertical="center"/>
      <protection locked="0"/>
    </xf>
    <xf numFmtId="3" fontId="39" fillId="5" borderId="35" xfId="0" applyNumberFormat="1" applyFont="1" applyFill="1" applyBorder="1" applyAlignment="1" applyProtection="1">
      <alignment horizontal="center" vertical="center"/>
      <protection locked="0"/>
    </xf>
    <xf numFmtId="167" fontId="32" fillId="5" borderId="20" xfId="7" applyNumberFormat="1" applyFont="1" applyFill="1" applyBorder="1" applyAlignment="1">
      <alignment horizontal="right" vertical="center"/>
    </xf>
    <xf numFmtId="3" fontId="29" fillId="5" borderId="30" xfId="0" applyNumberFormat="1" applyFont="1" applyFill="1" applyBorder="1" applyAlignment="1" applyProtection="1">
      <alignment horizontal="center" vertical="center"/>
      <protection locked="0"/>
    </xf>
    <xf numFmtId="3" fontId="37" fillId="5" borderId="4" xfId="0" applyNumberFormat="1" applyFont="1" applyFill="1" applyBorder="1" applyAlignment="1" applyProtection="1">
      <alignment horizontal="center" vertical="center"/>
      <protection locked="0"/>
    </xf>
    <xf numFmtId="167" fontId="38" fillId="5" borderId="31" xfId="7" applyNumberFormat="1" applyFont="1" applyFill="1" applyBorder="1" applyAlignment="1">
      <alignment horizontal="right" vertical="center"/>
    </xf>
    <xf numFmtId="3" fontId="29" fillId="5" borderId="44" xfId="0" applyNumberFormat="1" applyFont="1" applyFill="1" applyBorder="1" applyAlignment="1" applyProtection="1">
      <alignment horizontal="center" vertical="center"/>
      <protection locked="0"/>
    </xf>
    <xf numFmtId="3" fontId="29" fillId="5" borderId="66" xfId="0" applyNumberFormat="1" applyFont="1" applyFill="1" applyBorder="1" applyAlignment="1" applyProtection="1">
      <alignment horizontal="center" vertical="center"/>
      <protection locked="0"/>
    </xf>
    <xf numFmtId="3" fontId="37" fillId="5" borderId="51" xfId="0" applyNumberFormat="1" applyFont="1" applyFill="1" applyBorder="1" applyAlignment="1" applyProtection="1">
      <alignment horizontal="center" vertical="center"/>
      <protection locked="0"/>
    </xf>
    <xf numFmtId="167" fontId="38" fillId="5" borderId="29" xfId="7" applyNumberFormat="1" applyFont="1" applyFill="1" applyBorder="1" applyAlignment="1">
      <alignment horizontal="right" vertical="center"/>
    </xf>
    <xf numFmtId="167" fontId="38" fillId="5" borderId="59" xfId="7" applyNumberFormat="1" applyFont="1" applyFill="1" applyBorder="1" applyAlignment="1">
      <alignment horizontal="right" vertical="center"/>
    </xf>
    <xf numFmtId="167" fontId="38" fillId="5" borderId="61" xfId="7" applyNumberFormat="1" applyFont="1" applyFill="1" applyBorder="1" applyAlignment="1">
      <alignment horizontal="right" vertical="center"/>
    </xf>
    <xf numFmtId="3" fontId="29" fillId="5" borderId="43" xfId="0" applyNumberFormat="1" applyFont="1" applyFill="1" applyBorder="1" applyAlignment="1" applyProtection="1">
      <alignment horizontal="center" vertical="center"/>
      <protection locked="0"/>
    </xf>
    <xf numFmtId="3" fontId="29" fillId="5" borderId="45" xfId="0" applyNumberFormat="1" applyFont="1" applyFill="1" applyBorder="1" applyAlignment="1" applyProtection="1">
      <alignment horizontal="center" vertical="center"/>
      <protection locked="0"/>
    </xf>
    <xf numFmtId="3" fontId="37" fillId="5" borderId="41" xfId="0" applyNumberFormat="1" applyFont="1" applyFill="1" applyBorder="1" applyAlignment="1" applyProtection="1">
      <alignment horizontal="center" vertical="center"/>
      <protection locked="0"/>
    </xf>
    <xf numFmtId="167" fontId="38" fillId="5" borderId="33" xfId="7" applyNumberFormat="1" applyFont="1" applyFill="1" applyBorder="1" applyAlignment="1">
      <alignment horizontal="right" vertical="center"/>
    </xf>
    <xf numFmtId="3" fontId="36" fillId="5" borderId="55" xfId="0" applyNumberFormat="1" applyFont="1" applyFill="1" applyBorder="1" applyAlignment="1" applyProtection="1">
      <alignment horizontal="center" vertical="center"/>
      <protection locked="0"/>
    </xf>
    <xf numFmtId="3" fontId="39" fillId="5" borderId="8" xfId="0" applyNumberFormat="1" applyFont="1" applyFill="1" applyBorder="1" applyAlignment="1" applyProtection="1">
      <alignment horizontal="center" vertical="center"/>
      <protection locked="0"/>
    </xf>
    <xf numFmtId="167" fontId="32" fillId="5" borderId="61" xfId="7" applyNumberFormat="1" applyFont="1" applyFill="1" applyBorder="1" applyAlignment="1">
      <alignment horizontal="right" vertical="center"/>
    </xf>
    <xf numFmtId="3" fontId="36" fillId="5" borderId="21" xfId="0" applyNumberFormat="1" applyFont="1" applyFill="1" applyBorder="1" applyAlignment="1">
      <alignment horizontal="center" vertical="center"/>
    </xf>
    <xf numFmtId="3" fontId="36" fillId="5" borderId="35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18" fillId="2" borderId="75" xfId="0" applyFont="1" applyFill="1" applyBorder="1" applyAlignment="1" applyProtection="1">
      <alignment horizontal="center" vertical="center"/>
    </xf>
    <xf numFmtId="0" fontId="75" fillId="0" borderId="59" xfId="0" applyFont="1" applyFill="1" applyBorder="1" applyAlignment="1">
      <alignment vertical="center" wrapText="1"/>
    </xf>
    <xf numFmtId="0" fontId="67" fillId="0" borderId="59" xfId="0" applyFont="1" applyFill="1" applyBorder="1" applyAlignment="1">
      <alignment horizontal="left" vertical="center" wrapText="1"/>
    </xf>
    <xf numFmtId="0" fontId="67" fillId="0" borderId="59" xfId="0" applyFont="1" applyFill="1" applyBorder="1" applyAlignment="1">
      <alignment vertical="center" wrapText="1"/>
    </xf>
    <xf numFmtId="0" fontId="67" fillId="0" borderId="13" xfId="0" applyFont="1" applyFill="1" applyBorder="1" applyAlignment="1">
      <alignment vertical="center" wrapText="1"/>
    </xf>
    <xf numFmtId="0" fontId="67" fillId="0" borderId="44" xfId="0" applyFont="1" applyFill="1" applyBorder="1" applyAlignment="1">
      <alignment horizontal="center" vertical="center" wrapText="1"/>
    </xf>
    <xf numFmtId="0" fontId="18" fillId="2" borderId="78" xfId="0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center" vertical="center"/>
    </xf>
    <xf numFmtId="0" fontId="81" fillId="0" borderId="52" xfId="0" applyFont="1" applyBorder="1" applyAlignment="1">
      <alignment horizontal="center" vertical="center" wrapText="1"/>
    </xf>
    <xf numFmtId="0" fontId="81" fillId="0" borderId="6" xfId="0" applyFont="1" applyBorder="1" applyAlignment="1">
      <alignment horizontal="center" vertical="center" wrapText="1"/>
    </xf>
    <xf numFmtId="0" fontId="81" fillId="0" borderId="23" xfId="0" applyFont="1" applyBorder="1" applyAlignment="1">
      <alignment horizontal="center" vertical="center" wrapText="1"/>
    </xf>
    <xf numFmtId="0" fontId="81" fillId="0" borderId="44" xfId="0" applyFont="1" applyBorder="1" applyAlignment="1">
      <alignment horizontal="center" vertical="center" wrapText="1"/>
    </xf>
    <xf numFmtId="0" fontId="81" fillId="0" borderId="13" xfId="0" applyFont="1" applyBorder="1" applyAlignment="1">
      <alignment horizontal="center" vertical="center" wrapText="1"/>
    </xf>
    <xf numFmtId="0" fontId="81" fillId="0" borderId="27" xfId="0" applyFont="1" applyBorder="1" applyAlignment="1">
      <alignment horizontal="center" vertical="center" wrapText="1"/>
    </xf>
    <xf numFmtId="3" fontId="27" fillId="2" borderId="26" xfId="0" applyNumberFormat="1" applyFont="1" applyFill="1" applyBorder="1" applyAlignment="1" applyProtection="1">
      <alignment horizontal="center" vertical="center"/>
      <protection locked="0"/>
    </xf>
    <xf numFmtId="3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27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32" xfId="0" applyNumberFormat="1" applyFont="1" applyFill="1" applyBorder="1" applyAlignment="1" applyProtection="1">
      <alignment horizontal="center" vertical="center"/>
      <protection locked="0"/>
    </xf>
    <xf numFmtId="3" fontId="27" fillId="2" borderId="41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33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26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32" xfId="0" applyNumberFormat="1" applyFont="1" applyFill="1" applyBorder="1" applyAlignment="1" applyProtection="1">
      <alignment horizontal="center" vertical="center" wrapText="1"/>
      <protection locked="0"/>
    </xf>
    <xf numFmtId="3" fontId="19" fillId="2" borderId="37" xfId="0" applyNumberFormat="1" applyFont="1" applyFill="1" applyBorder="1" applyAlignment="1" applyProtection="1">
      <alignment horizontal="center" vertical="center"/>
      <protection locked="0"/>
    </xf>
    <xf numFmtId="3" fontId="19" fillId="2" borderId="38" xfId="0" applyNumberFormat="1" applyFont="1" applyFill="1" applyBorder="1" applyAlignment="1" applyProtection="1">
      <alignment horizontal="center" vertical="center"/>
      <protection locked="0"/>
    </xf>
    <xf numFmtId="3" fontId="19" fillId="2" borderId="39" xfId="0" applyNumberFormat="1" applyFont="1" applyFill="1" applyBorder="1" applyAlignment="1" applyProtection="1">
      <alignment horizontal="center" vertical="center"/>
      <protection locked="0"/>
    </xf>
    <xf numFmtId="3" fontId="82" fillId="2" borderId="38" xfId="0" applyNumberFormat="1" applyFont="1" applyFill="1" applyBorder="1" applyAlignment="1" applyProtection="1">
      <alignment horizontal="center" vertical="center"/>
      <protection locked="0"/>
    </xf>
    <xf numFmtId="3" fontId="19" fillId="2" borderId="3" xfId="0" applyNumberFormat="1" applyFont="1" applyFill="1" applyBorder="1" applyAlignment="1" applyProtection="1">
      <alignment horizontal="center" vertical="center"/>
      <protection locked="0"/>
    </xf>
    <xf numFmtId="3" fontId="19" fillId="2" borderId="16" xfId="0" applyNumberFormat="1" applyFont="1" applyFill="1" applyBorder="1" applyAlignment="1" applyProtection="1">
      <alignment horizontal="center" vertical="center"/>
      <protection locked="0"/>
    </xf>
    <xf numFmtId="3" fontId="19" fillId="2" borderId="58" xfId="0" applyNumberFormat="1" applyFont="1" applyFill="1" applyBorder="1" applyAlignment="1" applyProtection="1">
      <alignment horizontal="center" vertical="center"/>
      <protection locked="0"/>
    </xf>
    <xf numFmtId="3" fontId="19" fillId="2" borderId="64" xfId="0" applyNumberFormat="1" applyFont="1" applyFill="1" applyBorder="1" applyAlignment="1" applyProtection="1">
      <alignment horizontal="center" vertical="center"/>
      <protection locked="0"/>
    </xf>
    <xf numFmtId="0" fontId="17" fillId="2" borderId="19" xfId="0" applyFont="1" applyFill="1" applyBorder="1" applyAlignment="1" applyProtection="1">
      <alignment horizontal="center" vertical="center"/>
    </xf>
    <xf numFmtId="0" fontId="68" fillId="0" borderId="16" xfId="0" applyFont="1" applyBorder="1" applyAlignment="1">
      <alignment horizontal="center" vertical="center" wrapText="1"/>
    </xf>
    <xf numFmtId="0" fontId="68" fillId="0" borderId="58" xfId="0" applyFont="1" applyBorder="1" applyAlignment="1">
      <alignment horizontal="center" vertical="center" wrapText="1"/>
    </xf>
    <xf numFmtId="0" fontId="68" fillId="0" borderId="13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3" fontId="19" fillId="2" borderId="25" xfId="0" applyNumberFormat="1" applyFont="1" applyFill="1" applyBorder="1" applyAlignment="1" applyProtection="1">
      <alignment horizontal="center" vertical="center"/>
      <protection locked="0"/>
    </xf>
    <xf numFmtId="3" fontId="19" fillId="2" borderId="27" xfId="0" applyNumberFormat="1" applyFont="1" applyFill="1" applyBorder="1" applyAlignment="1" applyProtection="1">
      <alignment horizontal="center" vertical="center"/>
      <protection locked="0"/>
    </xf>
    <xf numFmtId="0" fontId="68" fillId="0" borderId="44" xfId="0" applyFont="1" applyBorder="1" applyAlignment="1">
      <alignment horizontal="center" vertical="center" wrapText="1"/>
    </xf>
    <xf numFmtId="0" fontId="68" fillId="0" borderId="45" xfId="0" applyFont="1" applyBorder="1" applyAlignment="1">
      <alignment horizontal="center" vertical="center" wrapText="1"/>
    </xf>
    <xf numFmtId="0" fontId="68" fillId="0" borderId="41" xfId="0" applyFont="1" applyBorder="1" applyAlignment="1">
      <alignment horizontal="center" vertical="center" wrapText="1"/>
    </xf>
    <xf numFmtId="1" fontId="19" fillId="2" borderId="3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3" fontId="19" fillId="2" borderId="33" xfId="0" applyNumberFormat="1" applyFont="1" applyFill="1" applyBorder="1" applyAlignment="1" applyProtection="1">
      <alignment horizontal="center" vertical="center"/>
      <protection locked="0"/>
    </xf>
    <xf numFmtId="0" fontId="74" fillId="0" borderId="13" xfId="0" applyFont="1" applyBorder="1" applyAlignment="1">
      <alignment vertical="center" wrapText="1"/>
    </xf>
    <xf numFmtId="0" fontId="74" fillId="0" borderId="59" xfId="0" applyFont="1" applyBorder="1" applyAlignment="1">
      <alignment vertical="center" wrapText="1"/>
    </xf>
    <xf numFmtId="0" fontId="19" fillId="2" borderId="7" xfId="0" applyFont="1" applyFill="1" applyBorder="1" applyAlignment="1" applyProtection="1">
      <alignment horizontal="left"/>
    </xf>
    <xf numFmtId="0" fontId="74" fillId="0" borderId="13" xfId="0" applyFont="1" applyBorder="1" applyAlignment="1">
      <alignment horizontal="center" vertical="center" textRotation="90" wrapText="1"/>
    </xf>
    <xf numFmtId="0" fontId="73" fillId="0" borderId="59" xfId="0" applyFont="1" applyBorder="1" applyAlignment="1">
      <alignment horizontal="left" vertical="center" wrapText="1"/>
    </xf>
    <xf numFmtId="0" fontId="73" fillId="0" borderId="44" xfId="0" applyFont="1" applyBorder="1" applyAlignment="1">
      <alignment horizontal="left" vertical="center" wrapText="1"/>
    </xf>
    <xf numFmtId="0" fontId="11" fillId="2" borderId="26" xfId="0" applyFont="1" applyFill="1" applyBorder="1" applyAlignment="1" applyProtection="1">
      <alignment horizontal="center" vertical="center" textRotation="90" wrapText="1"/>
    </xf>
    <xf numFmtId="0" fontId="16" fillId="2" borderId="14" xfId="0" applyFont="1" applyFill="1" applyBorder="1" applyAlignment="1" applyProtection="1">
      <alignment horizontal="center"/>
    </xf>
    <xf numFmtId="0" fontId="16" fillId="2" borderId="11" xfId="0" applyFont="1" applyFill="1" applyBorder="1" applyAlignment="1" applyProtection="1">
      <alignment horizontal="center"/>
    </xf>
    <xf numFmtId="0" fontId="16" fillId="2" borderId="12" xfId="0" applyFont="1" applyFill="1" applyBorder="1" applyAlignment="1" applyProtection="1">
      <alignment horizontal="center"/>
    </xf>
    <xf numFmtId="0" fontId="16" fillId="2" borderId="60" xfId="0" applyFont="1" applyFill="1" applyBorder="1" applyAlignment="1" applyProtection="1">
      <alignment horizontal="center"/>
    </xf>
    <xf numFmtId="0" fontId="16" fillId="2" borderId="7" xfId="0" applyFont="1" applyFill="1" applyBorder="1" applyAlignment="1" applyProtection="1">
      <alignment horizontal="center"/>
    </xf>
    <xf numFmtId="0" fontId="16" fillId="2" borderId="53" xfId="0" applyFont="1" applyFill="1" applyBorder="1" applyAlignment="1" applyProtection="1">
      <alignment horizontal="center"/>
    </xf>
    <xf numFmtId="0" fontId="74" fillId="0" borderId="51" xfId="0" applyFont="1" applyBorder="1" applyAlignment="1">
      <alignment horizontal="center" vertical="center" textRotation="90" wrapText="1"/>
    </xf>
    <xf numFmtId="0" fontId="74" fillId="0" borderId="4" xfId="0" applyFont="1" applyBorder="1" applyAlignment="1">
      <alignment horizontal="center" vertical="center" textRotation="90" wrapText="1"/>
    </xf>
    <xf numFmtId="0" fontId="74" fillId="0" borderId="6" xfId="0" applyFont="1" applyBorder="1" applyAlignment="1">
      <alignment horizontal="center" vertical="center" textRotation="90" wrapText="1"/>
    </xf>
    <xf numFmtId="0" fontId="43" fillId="2" borderId="13" xfId="0" applyFont="1" applyFill="1" applyBorder="1" applyAlignment="1" applyProtection="1">
      <alignment horizontal="left" vertical="center" wrapText="1"/>
    </xf>
    <xf numFmtId="0" fontId="43" fillId="2" borderId="27" xfId="0" applyFont="1" applyFill="1" applyBorder="1" applyAlignment="1" applyProtection="1">
      <alignment horizontal="left" vertical="center" wrapText="1"/>
    </xf>
    <xf numFmtId="0" fontId="43" fillId="2" borderId="24" xfId="0" applyFont="1" applyFill="1" applyBorder="1" applyAlignment="1" applyProtection="1">
      <alignment horizontal="left" vertical="center" wrapText="1"/>
    </xf>
    <xf numFmtId="0" fontId="43" fillId="2" borderId="34" xfId="0" applyFont="1" applyFill="1" applyBorder="1" applyAlignment="1" applyProtection="1">
      <alignment horizontal="left" vertical="center" wrapText="1"/>
    </xf>
    <xf numFmtId="0" fontId="43" fillId="2" borderId="25" xfId="0" applyFont="1" applyFill="1" applyBorder="1" applyAlignment="1" applyProtection="1">
      <alignment horizontal="left" vertical="center" wrapText="1"/>
    </xf>
    <xf numFmtId="0" fontId="11" fillId="2" borderId="26" xfId="0" applyFont="1" applyFill="1" applyBorder="1" applyAlignment="1" applyProtection="1">
      <alignment horizontal="left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27" xfId="0" applyFont="1" applyFill="1" applyBorder="1" applyAlignment="1" applyProtection="1">
      <alignment horizontal="left" vertical="center" wrapText="1"/>
    </xf>
    <xf numFmtId="0" fontId="74" fillId="0" borderId="34" xfId="0" applyFont="1" applyBorder="1" applyAlignment="1">
      <alignment horizontal="center" vertical="center" wrapText="1"/>
    </xf>
    <xf numFmtId="0" fontId="74" fillId="0" borderId="25" xfId="0" applyFont="1" applyBorder="1" applyAlignment="1">
      <alignment horizontal="center" vertical="center" wrapText="1"/>
    </xf>
    <xf numFmtId="0" fontId="18" fillId="2" borderId="60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18" fillId="2" borderId="53" xfId="0" applyFont="1" applyFill="1" applyBorder="1" applyAlignment="1" applyProtection="1">
      <alignment horizontal="center" vertical="center"/>
    </xf>
    <xf numFmtId="0" fontId="18" fillId="2" borderId="56" xfId="0" applyFont="1" applyFill="1" applyBorder="1" applyAlignment="1" applyProtection="1">
      <alignment horizontal="center" vertical="center" textRotation="90"/>
    </xf>
    <xf numFmtId="0" fontId="18" fillId="2" borderId="54" xfId="0" applyFont="1" applyFill="1" applyBorder="1" applyAlignment="1" applyProtection="1">
      <alignment horizontal="center" vertical="center" textRotation="90"/>
    </xf>
    <xf numFmtId="0" fontId="74" fillId="0" borderId="43" xfId="0" applyFont="1" applyBorder="1" applyAlignment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textRotation="90" wrapText="1"/>
    </xf>
    <xf numFmtId="0" fontId="43" fillId="2" borderId="26" xfId="0" applyFont="1" applyFill="1" applyBorder="1" applyAlignment="1" applyProtection="1">
      <alignment horizontal="left" vertical="center" wrapText="1"/>
    </xf>
    <xf numFmtId="0" fontId="74" fillId="0" borderId="41" xfId="0" applyFont="1" applyBorder="1" applyAlignment="1">
      <alignment vertical="center" wrapText="1"/>
    </xf>
    <xf numFmtId="0" fontId="74" fillId="0" borderId="68" xfId="0" applyFont="1" applyBorder="1" applyAlignment="1">
      <alignment vertical="center" wrapText="1"/>
    </xf>
    <xf numFmtId="0" fontId="55" fillId="2" borderId="1" xfId="0" applyFont="1" applyFill="1" applyBorder="1" applyAlignment="1" applyProtection="1">
      <alignment horizontal="left" vertical="center" wrapText="1"/>
    </xf>
    <xf numFmtId="0" fontId="55" fillId="2" borderId="2" xfId="0" applyFont="1" applyFill="1" applyBorder="1" applyAlignment="1" applyProtection="1">
      <alignment horizontal="left" vertical="center" wrapText="1"/>
    </xf>
    <xf numFmtId="0" fontId="55" fillId="2" borderId="3" xfId="0" applyFont="1" applyFill="1" applyBorder="1" applyAlignment="1" applyProtection="1">
      <alignment horizontal="left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43" fillId="2" borderId="47" xfId="0" applyFont="1" applyFill="1" applyBorder="1" applyAlignment="1" applyProtection="1">
      <alignment horizontal="left" vertical="center" wrapText="1"/>
    </xf>
    <xf numFmtId="0" fontId="43" fillId="2" borderId="18" xfId="0" applyFont="1" applyFill="1" applyBorder="1" applyAlignment="1" applyProtection="1">
      <alignment horizontal="left" vertical="center" wrapText="1"/>
    </xf>
    <xf numFmtId="0" fontId="43" fillId="2" borderId="58" xfId="0" applyFont="1" applyFill="1" applyBorder="1" applyAlignment="1" applyProtection="1">
      <alignment horizontal="left" vertical="center" wrapText="1"/>
    </xf>
    <xf numFmtId="0" fontId="11" fillId="2" borderId="75" xfId="0" applyFont="1" applyFill="1" applyBorder="1" applyAlignment="1" applyProtection="1">
      <alignment horizontal="center" vertical="center" textRotation="90" wrapText="1"/>
    </xf>
    <xf numFmtId="0" fontId="11" fillId="2" borderId="30" xfId="0" applyFont="1" applyFill="1" applyBorder="1" applyAlignment="1" applyProtection="1">
      <alignment horizontal="center" vertical="center" textRotation="90" wrapText="1"/>
    </xf>
    <xf numFmtId="0" fontId="11" fillId="2" borderId="22" xfId="0" applyFont="1" applyFill="1" applyBorder="1" applyAlignment="1" applyProtection="1">
      <alignment horizontal="center" vertical="center" textRotation="90" wrapText="1"/>
    </xf>
    <xf numFmtId="0" fontId="73" fillId="0" borderId="13" xfId="0" applyFont="1" applyBorder="1" applyAlignment="1">
      <alignment vertical="center" wrapText="1"/>
    </xf>
    <xf numFmtId="0" fontId="77" fillId="0" borderId="4" xfId="0" applyFont="1" applyBorder="1" applyAlignment="1">
      <alignment horizontal="center" vertical="center" textRotation="90" wrapText="1"/>
    </xf>
    <xf numFmtId="0" fontId="77" fillId="0" borderId="6" xfId="0" applyFont="1" applyBorder="1" applyAlignment="1">
      <alignment horizontal="center" vertical="center" textRotation="90" wrapText="1"/>
    </xf>
    <xf numFmtId="0" fontId="73" fillId="0" borderId="70" xfId="0" applyFont="1" applyBorder="1" applyAlignment="1">
      <alignment vertical="center" wrapText="1"/>
    </xf>
    <xf numFmtId="0" fontId="73" fillId="0" borderId="73" xfId="0" applyFont="1" applyBorder="1" applyAlignment="1">
      <alignment vertical="center" wrapText="1"/>
    </xf>
    <xf numFmtId="0" fontId="11" fillId="2" borderId="28" xfId="0" applyFont="1" applyFill="1" applyBorder="1" applyAlignment="1" applyProtection="1">
      <alignment horizontal="center" vertical="center" textRotation="90" wrapText="1"/>
    </xf>
    <xf numFmtId="0" fontId="11" fillId="2" borderId="72" xfId="0" applyFont="1" applyFill="1" applyBorder="1" applyAlignment="1" applyProtection="1">
      <alignment horizontal="left" vertical="center" wrapText="1"/>
    </xf>
    <xf numFmtId="0" fontId="11" fillId="2" borderId="74" xfId="0" applyFont="1" applyFill="1" applyBorder="1" applyAlignment="1" applyProtection="1">
      <alignment horizontal="left" vertical="center" wrapText="1"/>
    </xf>
    <xf numFmtId="0" fontId="11" fillId="2" borderId="69" xfId="0" applyFont="1" applyFill="1" applyBorder="1" applyAlignment="1" applyProtection="1">
      <alignment horizontal="left" vertical="center" wrapText="1"/>
    </xf>
    <xf numFmtId="0" fontId="76" fillId="0" borderId="13" xfId="0" applyFont="1" applyBorder="1" applyAlignment="1">
      <alignment vertical="center" wrapText="1"/>
    </xf>
    <xf numFmtId="0" fontId="43" fillId="2" borderId="1" xfId="0" applyFont="1" applyFill="1" applyBorder="1" applyAlignment="1" applyProtection="1">
      <alignment horizontal="left" vertical="center" wrapText="1"/>
    </xf>
    <xf numFmtId="0" fontId="43" fillId="2" borderId="2" xfId="0" applyFont="1" applyFill="1" applyBorder="1" applyAlignment="1" applyProtection="1">
      <alignment horizontal="left" vertical="center" wrapText="1"/>
    </xf>
    <xf numFmtId="0" fontId="43" fillId="2" borderId="3" xfId="0" applyFont="1" applyFill="1" applyBorder="1" applyAlignment="1" applyProtection="1">
      <alignment horizontal="left" vertical="center" wrapText="1"/>
    </xf>
    <xf numFmtId="0" fontId="43" fillId="2" borderId="72" xfId="0" applyFont="1" applyFill="1" applyBorder="1" applyAlignment="1" applyProtection="1">
      <alignment horizontal="left" vertical="center" wrapText="1"/>
    </xf>
    <xf numFmtId="0" fontId="43" fillId="2" borderId="74" xfId="0" applyFont="1" applyFill="1" applyBorder="1" applyAlignment="1" applyProtection="1">
      <alignment horizontal="left" vertical="center" wrapText="1"/>
    </xf>
    <xf numFmtId="0" fontId="43" fillId="2" borderId="69" xfId="0" applyFont="1" applyFill="1" applyBorder="1" applyAlignment="1" applyProtection="1">
      <alignment horizontal="left" vertical="center" wrapText="1"/>
    </xf>
    <xf numFmtId="0" fontId="74" fillId="0" borderId="6" xfId="0" applyFont="1" applyBorder="1" applyAlignment="1">
      <alignment vertical="center" wrapText="1"/>
    </xf>
    <xf numFmtId="0" fontId="67" fillId="0" borderId="59" xfId="0" applyFont="1" applyBorder="1" applyAlignment="1">
      <alignment horizontal="left" vertical="center" wrapText="1"/>
    </xf>
    <xf numFmtId="0" fontId="67" fillId="0" borderId="18" xfId="0" applyFont="1" applyBorder="1" applyAlignment="1">
      <alignment horizontal="left" vertical="center" wrapText="1"/>
    </xf>
    <xf numFmtId="0" fontId="67" fillId="0" borderId="15" xfId="0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 wrapText="1"/>
    </xf>
    <xf numFmtId="0" fontId="67" fillId="0" borderId="67" xfId="0" applyFont="1" applyBorder="1" applyAlignment="1">
      <alignment horizontal="center" vertical="center" wrapText="1"/>
    </xf>
    <xf numFmtId="0" fontId="67" fillId="0" borderId="59" xfId="0" applyFont="1" applyBorder="1" applyAlignment="1">
      <alignment vertical="center" wrapText="1"/>
    </xf>
    <xf numFmtId="0" fontId="67" fillId="0" borderId="18" xfId="0" applyFont="1" applyBorder="1" applyAlignment="1">
      <alignment vertical="center" wrapText="1"/>
    </xf>
    <xf numFmtId="0" fontId="67" fillId="0" borderId="65" xfId="0" applyFont="1" applyBorder="1" applyAlignment="1">
      <alignment vertical="center" wrapText="1"/>
    </xf>
    <xf numFmtId="0" fontId="67" fillId="0" borderId="63" xfId="0" applyFont="1" applyBorder="1" applyAlignment="1">
      <alignment vertical="center" wrapText="1"/>
    </xf>
    <xf numFmtId="0" fontId="18" fillId="2" borderId="21" xfId="0" applyFont="1" applyFill="1" applyBorder="1" applyAlignment="1" applyProtection="1">
      <alignment horizontal="center"/>
    </xf>
    <xf numFmtId="0" fontId="18" fillId="2" borderId="35" xfId="0" applyFont="1" applyFill="1" applyBorder="1" applyAlignment="1" applyProtection="1">
      <alignment horizontal="center"/>
    </xf>
    <xf numFmtId="0" fontId="18" fillId="2" borderId="20" xfId="0" applyFont="1" applyFill="1" applyBorder="1" applyAlignment="1" applyProtection="1">
      <alignment horizontal="center"/>
    </xf>
    <xf numFmtId="0" fontId="67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vertical="center" wrapText="1"/>
    </xf>
    <xf numFmtId="0" fontId="67" fillId="0" borderId="26" xfId="0" applyFont="1" applyFill="1" applyBorder="1" applyAlignment="1">
      <alignment vertical="center" wrapText="1"/>
    </xf>
    <xf numFmtId="0" fontId="67" fillId="0" borderId="13" xfId="0" applyFont="1" applyFill="1" applyBorder="1" applyAlignment="1">
      <alignment vertical="center" wrapText="1"/>
    </xf>
    <xf numFmtId="0" fontId="18" fillId="2" borderId="21" xfId="0" applyFont="1" applyFill="1" applyBorder="1" applyAlignment="1" applyProtection="1">
      <alignment horizontal="center" vertical="center"/>
    </xf>
    <xf numFmtId="0" fontId="18" fillId="2" borderId="35" xfId="0" applyFont="1" applyFill="1" applyBorder="1" applyAlignment="1" applyProtection="1">
      <alignment horizontal="center" vertical="center"/>
    </xf>
    <xf numFmtId="0" fontId="18" fillId="2" borderId="20" xfId="0" applyFont="1" applyFill="1" applyBorder="1" applyAlignment="1" applyProtection="1">
      <alignment horizontal="center" vertical="center"/>
    </xf>
    <xf numFmtId="0" fontId="67" fillId="0" borderId="24" xfId="0" applyFont="1" applyBorder="1" applyAlignment="1">
      <alignment vertical="center" wrapText="1"/>
    </xf>
    <xf numFmtId="0" fontId="67" fillId="0" borderId="34" xfId="0" applyFont="1" applyBorder="1" applyAlignment="1">
      <alignment vertical="center" wrapText="1"/>
    </xf>
    <xf numFmtId="0" fontId="67" fillId="0" borderId="26" xfId="0" applyFont="1" applyBorder="1" applyAlignment="1">
      <alignment vertical="center" wrapText="1"/>
    </xf>
    <xf numFmtId="0" fontId="67" fillId="0" borderId="13" xfId="0" applyFont="1" applyBorder="1" applyAlignment="1">
      <alignment vertical="center" wrapText="1"/>
    </xf>
    <xf numFmtId="0" fontId="67" fillId="0" borderId="13" xfId="0" applyFont="1" applyFill="1" applyBorder="1" applyAlignment="1">
      <alignment horizontal="center" vertical="center" wrapText="1"/>
    </xf>
    <xf numFmtId="0" fontId="67" fillId="0" borderId="2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52" fillId="2" borderId="21" xfId="0" applyFont="1" applyFill="1" applyBorder="1" applyAlignment="1" applyProtection="1">
      <alignment horizontal="left" vertical="center" wrapText="1"/>
    </xf>
    <xf numFmtId="0" fontId="52" fillId="2" borderId="35" xfId="0" applyFont="1" applyFill="1" applyBorder="1" applyAlignment="1" applyProtection="1">
      <alignment horizontal="left" vertical="center" wrapText="1"/>
    </xf>
    <xf numFmtId="0" fontId="52" fillId="2" borderId="20" xfId="0" applyFont="1" applyFill="1" applyBorder="1" applyAlignment="1" applyProtection="1">
      <alignment horizontal="left" vertical="center" wrapText="1"/>
    </xf>
    <xf numFmtId="0" fontId="67" fillId="0" borderId="48" xfId="0" applyFont="1" applyBorder="1" applyAlignment="1">
      <alignment horizontal="left" vertical="center" wrapText="1"/>
    </xf>
    <xf numFmtId="0" fontId="67" fillId="0" borderId="63" xfId="0" applyFont="1" applyBorder="1" applyAlignment="1">
      <alignment horizontal="left" vertical="center" wrapText="1"/>
    </xf>
    <xf numFmtId="0" fontId="67" fillId="0" borderId="66" xfId="0" applyFont="1" applyBorder="1" applyAlignment="1">
      <alignment horizontal="left" vertical="center" wrapText="1"/>
    </xf>
    <xf numFmtId="0" fontId="67" fillId="0" borderId="17" xfId="0" applyFont="1" applyBorder="1" applyAlignment="1">
      <alignment horizontal="left" vertical="center" wrapText="1"/>
    </xf>
    <xf numFmtId="0" fontId="67" fillId="0" borderId="5" xfId="0" applyFont="1" applyBorder="1" applyAlignment="1">
      <alignment horizontal="left" vertical="center" wrapText="1"/>
    </xf>
    <xf numFmtId="0" fontId="67" fillId="0" borderId="52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67" fillId="0" borderId="47" xfId="0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67" fillId="0" borderId="44" xfId="0" applyFont="1" applyBorder="1" applyAlignment="1">
      <alignment horizontal="center" vertical="center" wrapText="1"/>
    </xf>
    <xf numFmtId="0" fontId="67" fillId="0" borderId="59" xfId="0" applyFont="1" applyFill="1" applyBorder="1" applyAlignment="1">
      <alignment vertical="center" wrapText="1"/>
    </xf>
    <xf numFmtId="0" fontId="67" fillId="0" borderId="18" xfId="0" applyFont="1" applyFill="1" applyBorder="1" applyAlignment="1">
      <alignment vertical="center" wrapText="1"/>
    </xf>
    <xf numFmtId="0" fontId="67" fillId="0" borderId="32" xfId="0" applyFont="1" applyBorder="1" applyAlignment="1">
      <alignment vertical="center" wrapText="1"/>
    </xf>
    <xf numFmtId="0" fontId="67" fillId="0" borderId="41" xfId="0" applyFont="1" applyBorder="1" applyAlignment="1">
      <alignment vertical="center" wrapText="1"/>
    </xf>
    <xf numFmtId="0" fontId="52" fillId="2" borderId="21" xfId="0" applyFont="1" applyFill="1" applyBorder="1" applyAlignment="1" applyProtection="1">
      <alignment vertical="center" wrapText="1"/>
    </xf>
    <xf numFmtId="0" fontId="52" fillId="2" borderId="35" xfId="0" applyFont="1" applyFill="1" applyBorder="1" applyAlignment="1" applyProtection="1">
      <alignment vertical="center" wrapText="1"/>
    </xf>
    <xf numFmtId="0" fontId="52" fillId="2" borderId="20" xfId="0" applyFont="1" applyFill="1" applyBorder="1" applyAlignment="1" applyProtection="1">
      <alignment vertical="center" wrapText="1"/>
    </xf>
    <xf numFmtId="0" fontId="14" fillId="2" borderId="21" xfId="0" applyFont="1" applyFill="1" applyBorder="1" applyAlignment="1" applyProtection="1">
      <alignment horizontal="left" vertical="center" wrapText="1"/>
    </xf>
    <xf numFmtId="0" fontId="14" fillId="2" borderId="35" xfId="0" applyFont="1" applyFill="1" applyBorder="1" applyAlignment="1" applyProtection="1">
      <alignment horizontal="left" vertical="center" wrapText="1"/>
    </xf>
    <xf numFmtId="0" fontId="14" fillId="2" borderId="42" xfId="0" applyFont="1" applyFill="1" applyBorder="1" applyAlignment="1" applyProtection="1">
      <alignment horizontal="left" vertical="center" wrapText="1"/>
    </xf>
    <xf numFmtId="0" fontId="18" fillId="2" borderId="75" xfId="0" applyFont="1" applyFill="1" applyBorder="1" applyAlignment="1" applyProtection="1">
      <alignment horizontal="center" vertical="center"/>
    </xf>
    <xf numFmtId="0" fontId="18" fillId="2" borderId="76" xfId="0" applyFont="1" applyFill="1" applyBorder="1" applyAlignment="1" applyProtection="1">
      <alignment horizontal="center" vertical="center"/>
    </xf>
    <xf numFmtId="0" fontId="18" fillId="2" borderId="77" xfId="0" applyFont="1" applyFill="1" applyBorder="1" applyAlignment="1" applyProtection="1">
      <alignment horizontal="center" vertical="center"/>
    </xf>
    <xf numFmtId="0" fontId="18" fillId="2" borderId="21" xfId="0" applyFont="1" applyFill="1" applyBorder="1" applyAlignment="1" applyProtection="1">
      <alignment horizontal="left"/>
    </xf>
    <xf numFmtId="0" fontId="18" fillId="2" borderId="35" xfId="0" applyFont="1" applyFill="1" applyBorder="1" applyAlignment="1" applyProtection="1">
      <alignment horizontal="left"/>
    </xf>
    <xf numFmtId="0" fontId="18" fillId="2" borderId="20" xfId="0" applyFont="1" applyFill="1" applyBorder="1" applyAlignment="1" applyProtection="1">
      <alignment horizontal="left"/>
    </xf>
    <xf numFmtId="0" fontId="67" fillId="0" borderId="28" xfId="0" applyFont="1" applyFill="1" applyBorder="1" applyAlignment="1">
      <alignment horizontal="center" vertical="center" textRotation="90" wrapText="1"/>
    </xf>
    <xf numFmtId="0" fontId="0" fillId="0" borderId="30" xfId="0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0" fillId="0" borderId="13" xfId="0" applyFill="1" applyBorder="1" applyAlignment="1">
      <alignment horizontal="center" vertical="center" wrapText="1"/>
    </xf>
    <xf numFmtId="0" fontId="67" fillId="0" borderId="26" xfId="0" applyFont="1" applyFill="1" applyBorder="1" applyAlignment="1">
      <alignment horizontal="center" vertical="center" textRotation="90" wrapText="1"/>
    </xf>
    <xf numFmtId="0" fontId="52" fillId="2" borderId="1" xfId="0" applyFont="1" applyFill="1" applyBorder="1" applyAlignment="1" applyProtection="1">
      <alignment horizontal="left" vertical="center" wrapText="1"/>
    </xf>
    <xf numFmtId="0" fontId="52" fillId="2" borderId="2" xfId="0" applyFont="1" applyFill="1" applyBorder="1" applyAlignment="1" applyProtection="1">
      <alignment horizontal="left" vertical="center" wrapText="1"/>
    </xf>
    <xf numFmtId="0" fontId="19" fillId="2" borderId="7" xfId="0" applyFont="1" applyFill="1" applyBorder="1" applyAlignment="1" applyProtection="1">
      <alignment horizontal="left" wrapText="1"/>
    </xf>
    <xf numFmtId="0" fontId="67" fillId="0" borderId="59" xfId="0" applyFont="1" applyBorder="1" applyAlignment="1">
      <alignment horizontal="justify" vertical="center" wrapText="1"/>
    </xf>
    <xf numFmtId="0" fontId="67" fillId="0" borderId="18" xfId="0" applyFont="1" applyBorder="1" applyAlignment="1">
      <alignment horizontal="justify" vertical="center" wrapText="1"/>
    </xf>
    <xf numFmtId="0" fontId="67" fillId="0" borderId="18" xfId="0" applyFont="1" applyFill="1" applyBorder="1" applyAlignment="1">
      <alignment horizontal="left" vertical="center" wrapText="1"/>
    </xf>
    <xf numFmtId="0" fontId="74" fillId="0" borderId="47" xfId="0" applyFont="1" applyBorder="1" applyAlignment="1">
      <alignment horizontal="justify" vertical="center" wrapText="1"/>
    </xf>
    <xf numFmtId="0" fontId="74" fillId="0" borderId="18" xfId="0" applyFont="1" applyBorder="1" applyAlignment="1">
      <alignment horizontal="justify" vertical="center" wrapText="1"/>
    </xf>
    <xf numFmtId="0" fontId="77" fillId="0" borderId="18" xfId="0" applyFont="1" applyBorder="1" applyAlignment="1"/>
    <xf numFmtId="0" fontId="74" fillId="0" borderId="59" xfId="0" applyFont="1" applyBorder="1" applyAlignment="1">
      <alignment horizontal="justify" vertical="center" wrapText="1"/>
    </xf>
    <xf numFmtId="0" fontId="74" fillId="0" borderId="26" xfId="0" applyFont="1" applyBorder="1" applyAlignment="1">
      <alignment horizontal="center" vertical="center" wrapText="1"/>
    </xf>
    <xf numFmtId="0" fontId="74" fillId="0" borderId="65" xfId="0" applyFont="1" applyBorder="1" applyAlignment="1">
      <alignment horizontal="justify" vertical="center" wrapText="1"/>
    </xf>
    <xf numFmtId="0" fontId="77" fillId="0" borderId="63" xfId="0" applyFont="1" applyBorder="1" applyAlignment="1"/>
    <xf numFmtId="0" fontId="67" fillId="0" borderId="17" xfId="0" applyFont="1" applyBorder="1" applyAlignment="1">
      <alignment horizontal="justify" vertical="center" wrapText="1"/>
    </xf>
    <xf numFmtId="0" fontId="67" fillId="0" borderId="5" xfId="0" applyFont="1" applyBorder="1" applyAlignment="1">
      <alignment horizontal="justify" vertical="center" wrapText="1"/>
    </xf>
    <xf numFmtId="0" fontId="31" fillId="2" borderId="24" xfId="0" applyFont="1" applyFill="1" applyBorder="1" applyAlignment="1" applyProtection="1">
      <alignment horizontal="center" vertical="center" wrapText="1"/>
    </xf>
    <xf numFmtId="0" fontId="31" fillId="2" borderId="34" xfId="0" applyFont="1" applyFill="1" applyBorder="1" applyAlignment="1" applyProtection="1">
      <alignment horizontal="center" vertical="center" wrapText="1"/>
    </xf>
    <xf numFmtId="0" fontId="31" fillId="2" borderId="26" xfId="0" applyFont="1" applyFill="1" applyBorder="1" applyAlignment="1" applyProtection="1">
      <alignment horizontal="center" vertical="center" wrapText="1"/>
    </xf>
    <xf numFmtId="0" fontId="31" fillId="2" borderId="13" xfId="0" applyFont="1" applyFill="1" applyBorder="1" applyAlignment="1" applyProtection="1">
      <alignment horizontal="center" vertical="center" wrapText="1"/>
    </xf>
    <xf numFmtId="0" fontId="18" fillId="2" borderId="49" xfId="0" applyFont="1" applyFill="1" applyBorder="1" applyAlignment="1" applyProtection="1">
      <alignment horizontal="center" vertical="center"/>
    </xf>
    <xf numFmtId="0" fontId="18" fillId="2" borderId="54" xfId="0" applyFont="1" applyFill="1" applyBorder="1" applyAlignment="1" applyProtection="1">
      <alignment horizontal="center" vertical="center"/>
    </xf>
    <xf numFmtId="0" fontId="52" fillId="2" borderId="3" xfId="0" applyFont="1" applyFill="1" applyBorder="1" applyAlignment="1" applyProtection="1">
      <alignment horizontal="left" vertical="center" wrapText="1"/>
    </xf>
    <xf numFmtId="0" fontId="67" fillId="0" borderId="28" xfId="0" applyFont="1" applyBorder="1" applyAlignment="1">
      <alignment horizontal="center" vertical="center" wrapText="1"/>
    </xf>
    <xf numFmtId="0" fontId="67" fillId="0" borderId="30" xfId="0" applyFont="1" applyBorder="1" applyAlignment="1">
      <alignment horizontal="center" vertical="center" wrapText="1"/>
    </xf>
    <xf numFmtId="0" fontId="74" fillId="0" borderId="17" xfId="0" applyFont="1" applyBorder="1" applyAlignment="1">
      <alignment horizontal="justify" vertical="center" wrapText="1"/>
    </xf>
    <xf numFmtId="0" fontId="74" fillId="0" borderId="5" xfId="0" applyFont="1" applyBorder="1" applyAlignment="1">
      <alignment horizontal="justify" vertical="center" wrapText="1"/>
    </xf>
    <xf numFmtId="0" fontId="77" fillId="0" borderId="5" xfId="0" applyFont="1" applyBorder="1" applyAlignment="1"/>
    <xf numFmtId="0" fontId="31" fillId="2" borderId="48" xfId="0" applyFont="1" applyFill="1" applyBorder="1" applyAlignment="1" applyProtection="1">
      <alignment horizontal="left" vertical="center" wrapText="1"/>
    </xf>
    <xf numFmtId="0" fontId="31" fillId="2" borderId="63" xfId="0" applyFont="1" applyFill="1" applyBorder="1" applyAlignment="1" applyProtection="1">
      <alignment horizontal="left" vertical="center" wrapText="1"/>
    </xf>
    <xf numFmtId="0" fontId="31" fillId="2" borderId="64" xfId="0" applyFont="1" applyFill="1" applyBorder="1" applyAlignment="1" applyProtection="1">
      <alignment horizontal="left" vertical="center" wrapText="1"/>
    </xf>
    <xf numFmtId="0" fontId="31" fillId="2" borderId="60" xfId="0" applyFont="1" applyFill="1" applyBorder="1" applyAlignment="1" applyProtection="1">
      <alignment horizontal="left" vertical="center" wrapText="1"/>
    </xf>
    <xf numFmtId="0" fontId="31" fillId="2" borderId="7" xfId="0" applyFont="1" applyFill="1" applyBorder="1" applyAlignment="1" applyProtection="1">
      <alignment horizontal="left" vertical="center" wrapText="1"/>
    </xf>
    <xf numFmtId="0" fontId="31" fillId="2" borderId="53" xfId="0" applyFont="1" applyFill="1" applyBorder="1" applyAlignment="1" applyProtection="1">
      <alignment horizontal="left" vertical="center" wrapText="1"/>
    </xf>
    <xf numFmtId="0" fontId="19" fillId="2" borderId="2" xfId="0" applyFont="1" applyFill="1" applyBorder="1" applyAlignment="1" applyProtection="1">
      <alignment horizontal="left" wrapText="1"/>
    </xf>
    <xf numFmtId="3" fontId="5" fillId="2" borderId="49" xfId="0" applyNumberFormat="1" applyFont="1" applyFill="1" applyBorder="1" applyAlignment="1" applyProtection="1">
      <alignment horizontal="center" vertical="center"/>
      <protection locked="0"/>
    </xf>
    <xf numFmtId="3" fontId="5" fillId="2" borderId="54" xfId="0" applyNumberFormat="1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0" fontId="74" fillId="0" borderId="59" xfId="0" applyFont="1" applyBorder="1" applyAlignment="1">
      <alignment horizontal="left" vertical="center" wrapText="1"/>
    </xf>
    <xf numFmtId="0" fontId="74" fillId="0" borderId="18" xfId="0" applyFont="1" applyBorder="1" applyAlignment="1">
      <alignment horizontal="left" vertical="center" wrapText="1"/>
    </xf>
    <xf numFmtId="0" fontId="74" fillId="0" borderId="58" xfId="0" applyFont="1" applyBorder="1" applyAlignment="1">
      <alignment horizontal="left" vertical="center" wrapText="1"/>
    </xf>
    <xf numFmtId="0" fontId="74" fillId="0" borderId="51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0" fontId="74" fillId="0" borderId="6" xfId="0" applyFont="1" applyBorder="1" applyAlignment="1">
      <alignment horizontal="center" vertical="center" wrapText="1"/>
    </xf>
    <xf numFmtId="0" fontId="74" fillId="0" borderId="63" xfId="0" applyFont="1" applyBorder="1" applyAlignment="1">
      <alignment horizontal="center" vertical="center" wrapText="1"/>
    </xf>
    <xf numFmtId="0" fontId="74" fillId="0" borderId="66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4" fillId="0" borderId="67" xfId="0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0" fontId="74" fillId="0" borderId="52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wrapText="1"/>
    </xf>
    <xf numFmtId="0" fontId="27" fillId="2" borderId="11" xfId="0" applyFont="1" applyFill="1" applyBorder="1" applyAlignment="1" applyProtection="1">
      <alignment horizontal="left" wrapText="1"/>
    </xf>
    <xf numFmtId="0" fontId="27" fillId="2" borderId="0" xfId="0" applyFont="1" applyFill="1" applyBorder="1" applyAlignment="1" applyProtection="1">
      <alignment horizontal="left" wrapText="1"/>
    </xf>
    <xf numFmtId="0" fontId="13" fillId="2" borderId="56" xfId="0" applyFont="1" applyFill="1" applyBorder="1" applyAlignment="1" applyProtection="1">
      <alignment horizontal="center" vertical="center" textRotation="90"/>
    </xf>
    <xf numFmtId="0" fontId="13" fillId="2" borderId="36" xfId="0" applyFont="1" applyFill="1" applyBorder="1" applyAlignment="1" applyProtection="1">
      <alignment horizontal="center" vertical="center" textRotation="90"/>
    </xf>
    <xf numFmtId="0" fontId="13" fillId="2" borderId="54" xfId="0" applyFont="1" applyFill="1" applyBorder="1" applyAlignment="1" applyProtection="1">
      <alignment horizontal="center" vertical="center" textRotation="90"/>
    </xf>
    <xf numFmtId="0" fontId="58" fillId="2" borderId="29" xfId="0" applyFont="1" applyFill="1" applyBorder="1" applyAlignment="1" applyProtection="1">
      <alignment horizontal="center" vertical="center" wrapText="1"/>
    </xf>
    <xf numFmtId="0" fontId="58" fillId="2" borderId="31" xfId="0" applyFont="1" applyFill="1" applyBorder="1" applyAlignment="1" applyProtection="1">
      <alignment horizontal="center" vertical="center" wrapText="1"/>
    </xf>
    <xf numFmtId="0" fontId="58" fillId="2" borderId="61" xfId="0" applyFont="1" applyFill="1" applyBorder="1" applyAlignment="1" applyProtection="1">
      <alignment horizontal="center" vertical="center" wrapText="1"/>
    </xf>
    <xf numFmtId="0" fontId="27" fillId="2" borderId="0" xfId="6" applyFont="1" applyFill="1" applyBorder="1" applyAlignment="1" applyProtection="1">
      <alignment horizontal="left" vertical="center" wrapText="1"/>
      <protection locked="0"/>
    </xf>
    <xf numFmtId="0" fontId="29" fillId="2" borderId="0" xfId="6" applyNumberFormat="1" applyFont="1" applyFill="1" applyBorder="1" applyAlignment="1" applyProtection="1">
      <alignment horizontal="center" vertical="center" wrapText="1"/>
    </xf>
    <xf numFmtId="0" fontId="13" fillId="2" borderId="0" xfId="6" applyFont="1" applyFill="1" applyBorder="1" applyAlignment="1" applyProtection="1">
      <alignment horizontal="center" vertical="center"/>
    </xf>
    <xf numFmtId="0" fontId="59" fillId="2" borderId="0" xfId="6" applyFont="1" applyFill="1" applyBorder="1" applyAlignment="1" applyProtection="1">
      <alignment horizontal="center" vertical="center" wrapText="1"/>
      <protection locked="0"/>
    </xf>
    <xf numFmtId="0" fontId="59" fillId="2" borderId="0" xfId="6" applyFont="1" applyFill="1" applyBorder="1" applyAlignment="1" applyProtection="1">
      <alignment horizontal="center" vertical="center"/>
      <protection locked="0"/>
    </xf>
    <xf numFmtId="0" fontId="58" fillId="2" borderId="28" xfId="0" applyFont="1" applyFill="1" applyBorder="1" applyAlignment="1" applyProtection="1">
      <alignment horizontal="center" vertical="center" wrapText="1"/>
    </xf>
    <xf numFmtId="0" fontId="58" fillId="2" borderId="30" xfId="0" applyFont="1" applyFill="1" applyBorder="1" applyAlignment="1" applyProtection="1">
      <alignment horizontal="center" vertical="center" wrapText="1"/>
    </xf>
    <xf numFmtId="0" fontId="58" fillId="2" borderId="55" xfId="0" applyFont="1" applyFill="1" applyBorder="1" applyAlignment="1" applyProtection="1">
      <alignment horizontal="center" vertical="center" wrapText="1"/>
    </xf>
    <xf numFmtId="0" fontId="13" fillId="2" borderId="71" xfId="0" applyFont="1" applyFill="1" applyBorder="1" applyAlignment="1" applyProtection="1">
      <alignment horizontal="center" vertical="center" wrapText="1"/>
    </xf>
    <xf numFmtId="0" fontId="13" fillId="2" borderId="73" xfId="0" applyFont="1" applyFill="1" applyBorder="1" applyAlignment="1" applyProtection="1">
      <alignment horizontal="center" vertical="center" wrapText="1"/>
    </xf>
    <xf numFmtId="0" fontId="13" fillId="2" borderId="57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left" vertical="center"/>
    </xf>
    <xf numFmtId="0" fontId="45" fillId="2" borderId="34" xfId="0" applyFont="1" applyFill="1" applyBorder="1" applyAlignment="1" applyProtection="1">
      <alignment horizontal="center" vertical="top" wrapText="1"/>
    </xf>
    <xf numFmtId="0" fontId="45" fillId="2" borderId="41" xfId="0" applyFont="1" applyFill="1" applyBorder="1" applyAlignment="1" applyProtection="1">
      <alignment horizontal="center" vertical="top" wrapText="1"/>
    </xf>
    <xf numFmtId="0" fontId="27" fillId="2" borderId="14" xfId="0" applyFont="1" applyFill="1" applyBorder="1" applyAlignment="1" applyProtection="1">
      <alignment horizontal="center" vertical="top"/>
    </xf>
    <xf numFmtId="0" fontId="27" fillId="2" borderId="11" xfId="0" applyFont="1" applyFill="1" applyBorder="1" applyAlignment="1" applyProtection="1">
      <alignment horizontal="center" vertical="top"/>
    </xf>
    <xf numFmtId="0" fontId="27" fillId="2" borderId="12" xfId="0" applyFont="1" applyFill="1" applyBorder="1" applyAlignment="1" applyProtection="1">
      <alignment horizontal="center" vertical="top"/>
    </xf>
    <xf numFmtId="0" fontId="27" fillId="2" borderId="60" xfId="0" applyFont="1" applyFill="1" applyBorder="1" applyAlignment="1" applyProtection="1">
      <alignment horizontal="center" vertical="top"/>
    </xf>
    <xf numFmtId="0" fontId="27" fillId="2" borderId="7" xfId="0" applyFont="1" applyFill="1" applyBorder="1" applyAlignment="1" applyProtection="1">
      <alignment horizontal="center" vertical="top"/>
    </xf>
    <xf numFmtId="0" fontId="27" fillId="2" borderId="53" xfId="0" applyFont="1" applyFill="1" applyBorder="1" applyAlignment="1" applyProtection="1">
      <alignment horizontal="center" vertical="top"/>
    </xf>
    <xf numFmtId="0" fontId="19" fillId="2" borderId="0" xfId="0" applyFont="1" applyFill="1" applyBorder="1" applyAlignment="1" applyProtection="1">
      <alignment horizontal="center" vertical="top"/>
    </xf>
    <xf numFmtId="0" fontId="52" fillId="2" borderId="0" xfId="0" applyFont="1" applyFill="1" applyBorder="1" applyAlignment="1" applyProtection="1">
      <alignment horizontal="left" vertical="center" wrapText="1"/>
    </xf>
    <xf numFmtId="0" fontId="31" fillId="2" borderId="0" xfId="0" applyFont="1" applyFill="1" applyBorder="1" applyAlignment="1" applyProtection="1">
      <alignment horizontal="left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left" vertical="center" wrapText="1"/>
    </xf>
    <xf numFmtId="0" fontId="31" fillId="2" borderId="0" xfId="0" applyFont="1" applyFill="1" applyBorder="1" applyAlignment="1" applyProtection="1">
      <alignment horizontal="center" vertical="center" textRotation="90" wrapText="1"/>
    </xf>
    <xf numFmtId="0" fontId="45" fillId="2" borderId="24" xfId="0" applyFont="1" applyFill="1" applyBorder="1" applyAlignment="1" applyProtection="1">
      <alignment horizontal="center" vertical="top" wrapText="1"/>
    </xf>
    <xf numFmtId="0" fontId="45" fillId="2" borderId="32" xfId="0" applyFont="1" applyFill="1" applyBorder="1" applyAlignment="1" applyProtection="1">
      <alignment horizontal="center" vertical="top" wrapText="1"/>
    </xf>
    <xf numFmtId="0" fontId="34" fillId="2" borderId="0" xfId="0" applyFont="1" applyFill="1" applyBorder="1" applyAlignment="1" applyProtection="1">
      <alignment horizontal="left"/>
    </xf>
    <xf numFmtId="0" fontId="27" fillId="2" borderId="7" xfId="0" applyFont="1" applyFill="1" applyBorder="1" applyAlignment="1" applyProtection="1">
      <alignment horizontal="left" wrapText="1"/>
    </xf>
    <xf numFmtId="0" fontId="45" fillId="2" borderId="1" xfId="0" applyFont="1" applyFill="1" applyBorder="1" applyAlignment="1" applyProtection="1">
      <alignment horizontal="center" vertical="center"/>
    </xf>
    <xf numFmtId="0" fontId="45" fillId="2" borderId="2" xfId="0" applyFont="1" applyFill="1" applyBorder="1" applyAlignment="1" applyProtection="1">
      <alignment horizontal="center" vertical="center"/>
    </xf>
    <xf numFmtId="0" fontId="45" fillId="2" borderId="3" xfId="0" applyFont="1" applyFill="1" applyBorder="1" applyAlignment="1" applyProtection="1">
      <alignment horizontal="center" vertical="center"/>
    </xf>
    <xf numFmtId="0" fontId="30" fillId="2" borderId="24" xfId="0" applyFont="1" applyFill="1" applyBorder="1" applyAlignment="1" applyProtection="1">
      <alignment horizontal="left" vertical="center" wrapText="1"/>
    </xf>
    <xf numFmtId="0" fontId="30" fillId="2" borderId="34" xfId="0" applyFont="1" applyFill="1" applyBorder="1" applyAlignment="1" applyProtection="1">
      <alignment horizontal="left" vertical="center" wrapText="1"/>
    </xf>
    <xf numFmtId="0" fontId="30" fillId="2" borderId="25" xfId="0" applyFont="1" applyFill="1" applyBorder="1" applyAlignment="1" applyProtection="1">
      <alignment horizontal="left" vertical="center" wrapText="1"/>
    </xf>
    <xf numFmtId="0" fontId="12" fillId="2" borderId="26" xfId="0" applyFont="1" applyFill="1" applyBorder="1" applyAlignment="1" applyProtection="1">
      <alignment horizontal="center" vertical="center" textRotation="90" wrapText="1"/>
    </xf>
    <xf numFmtId="0" fontId="12" fillId="2" borderId="32" xfId="0" applyFont="1" applyFill="1" applyBorder="1" applyAlignment="1" applyProtection="1">
      <alignment horizontal="center" vertical="center" textRotation="90" wrapText="1"/>
    </xf>
    <xf numFmtId="0" fontId="13" fillId="2" borderId="59" xfId="0" applyFont="1" applyFill="1" applyBorder="1" applyAlignment="1" applyProtection="1">
      <alignment horizontal="left" vertical="center" wrapText="1"/>
    </xf>
    <xf numFmtId="0" fontId="13" fillId="2" borderId="58" xfId="0" applyFont="1" applyFill="1" applyBorder="1" applyAlignment="1" applyProtection="1">
      <alignment horizontal="left" vertical="center" wrapText="1"/>
    </xf>
    <xf numFmtId="0" fontId="13" fillId="2" borderId="68" xfId="0" applyFont="1" applyFill="1" applyBorder="1" applyAlignment="1" applyProtection="1">
      <alignment horizontal="left" vertical="center" wrapText="1"/>
    </xf>
    <xf numFmtId="0" fontId="13" fillId="2" borderId="69" xfId="0" applyFont="1" applyFill="1" applyBorder="1" applyAlignment="1" applyProtection="1">
      <alignment horizontal="left" vertical="center" wrapText="1"/>
    </xf>
    <xf numFmtId="0" fontId="49" fillId="2" borderId="1" xfId="0" applyFont="1" applyFill="1" applyBorder="1" applyAlignment="1" applyProtection="1">
      <alignment horizontal="left" vertical="center" wrapText="1"/>
    </xf>
    <xf numFmtId="0" fontId="49" fillId="2" borderId="2" xfId="0" applyFont="1" applyFill="1" applyBorder="1" applyAlignment="1" applyProtection="1">
      <alignment horizontal="left" vertical="center" wrapText="1"/>
    </xf>
    <xf numFmtId="0" fontId="49" fillId="2" borderId="3" xfId="0" applyFont="1" applyFill="1" applyBorder="1" applyAlignment="1" applyProtection="1">
      <alignment horizontal="left" vertical="center" wrapText="1"/>
    </xf>
    <xf numFmtId="0" fontId="18" fillId="2" borderId="0" xfId="0" applyFont="1" applyFill="1" applyBorder="1" applyAlignment="1" applyProtection="1">
      <alignment horizontal="center" vertical="center"/>
    </xf>
    <xf numFmtId="0" fontId="45" fillId="2" borderId="25" xfId="0" applyFont="1" applyFill="1" applyBorder="1" applyAlignment="1" applyProtection="1">
      <alignment horizontal="center" vertical="top" wrapText="1"/>
    </xf>
    <xf numFmtId="0" fontId="45" fillId="2" borderId="33" xfId="0" applyFont="1" applyFill="1" applyBorder="1" applyAlignment="1" applyProtection="1">
      <alignment horizontal="center" vertical="top" wrapText="1"/>
    </xf>
    <xf numFmtId="0" fontId="58" fillId="2" borderId="34" xfId="0" applyFont="1" applyFill="1" applyBorder="1" applyAlignment="1" applyProtection="1">
      <alignment horizontal="center" vertical="top" wrapText="1"/>
    </xf>
    <xf numFmtId="0" fontId="58" fillId="2" borderId="41" xfId="0" applyFont="1" applyFill="1" applyBorder="1" applyAlignment="1" applyProtection="1">
      <alignment horizontal="center" vertical="top" wrapText="1"/>
    </xf>
    <xf numFmtId="0" fontId="13" fillId="2" borderId="24" xfId="0" applyFont="1" applyFill="1" applyBorder="1" applyAlignment="1" applyProtection="1">
      <alignment horizontal="left" vertical="center" wrapText="1"/>
    </xf>
    <xf numFmtId="0" fontId="13" fillId="2" borderId="34" xfId="0" applyFont="1" applyFill="1" applyBorder="1" applyAlignment="1" applyProtection="1">
      <alignment horizontal="left" vertical="center" wrapText="1"/>
    </xf>
    <xf numFmtId="0" fontId="13" fillId="2" borderId="25" xfId="0" applyFont="1" applyFill="1" applyBorder="1" applyAlignment="1" applyProtection="1">
      <alignment horizontal="left" vertical="center" wrapText="1"/>
    </xf>
    <xf numFmtId="0" fontId="13" fillId="2" borderId="32" xfId="0" applyFont="1" applyFill="1" applyBorder="1" applyAlignment="1" applyProtection="1">
      <alignment horizontal="left" vertical="center" wrapText="1"/>
    </xf>
    <xf numFmtId="0" fontId="13" fillId="2" borderId="41" xfId="0" applyFont="1" applyFill="1" applyBorder="1" applyAlignment="1" applyProtection="1">
      <alignment horizontal="left" vertical="center" wrapText="1"/>
    </xf>
    <xf numFmtId="0" fontId="13" fillId="2" borderId="33" xfId="0" applyFont="1" applyFill="1" applyBorder="1" applyAlignment="1" applyProtection="1">
      <alignment horizontal="left" vertical="center" wrapText="1"/>
    </xf>
    <xf numFmtId="0" fontId="50" fillId="2" borderId="21" xfId="0" applyFont="1" applyFill="1" applyBorder="1" applyAlignment="1" applyProtection="1">
      <alignment horizontal="left" vertical="center" wrapText="1"/>
    </xf>
    <xf numFmtId="0" fontId="50" fillId="2" borderId="35" xfId="0" applyFont="1" applyFill="1" applyBorder="1" applyAlignment="1" applyProtection="1">
      <alignment horizontal="left" vertical="center" wrapText="1"/>
    </xf>
    <xf numFmtId="0" fontId="50" fillId="2" borderId="20" xfId="0" applyFont="1" applyFill="1" applyBorder="1" applyAlignment="1" applyProtection="1">
      <alignment horizontal="left" vertical="center" wrapText="1"/>
    </xf>
    <xf numFmtId="0" fontId="13" fillId="2" borderId="26" xfId="0" applyFont="1" applyFill="1" applyBorder="1" applyAlignment="1" applyProtection="1">
      <alignment horizontal="center" vertical="center" textRotation="90" wrapText="1"/>
    </xf>
    <xf numFmtId="0" fontId="13" fillId="2" borderId="13" xfId="0" applyFont="1" applyFill="1" applyBorder="1" applyAlignment="1" applyProtection="1">
      <alignment horizontal="left" vertical="center" wrapText="1"/>
    </xf>
    <xf numFmtId="0" fontId="13" fillId="2" borderId="27" xfId="0" applyFont="1" applyFill="1" applyBorder="1" applyAlignment="1" applyProtection="1">
      <alignment horizontal="left" vertical="center" wrapText="1"/>
    </xf>
    <xf numFmtId="0" fontId="13" fillId="2" borderId="26" xfId="0" applyFont="1" applyFill="1" applyBorder="1" applyAlignment="1" applyProtection="1">
      <alignment horizontal="left" vertical="center" wrapText="1"/>
    </xf>
    <xf numFmtId="0" fontId="15" fillId="2" borderId="13" xfId="0" applyFont="1" applyFill="1" applyBorder="1" applyAlignment="1" applyProtection="1">
      <alignment horizontal="left" vertical="center" wrapText="1"/>
    </xf>
    <xf numFmtId="0" fontId="15" fillId="2" borderId="27" xfId="0" applyFont="1" applyFill="1" applyBorder="1" applyAlignment="1" applyProtection="1">
      <alignment horizontal="left" vertical="center" wrapText="1"/>
    </xf>
    <xf numFmtId="0" fontId="19" fillId="2" borderId="7" xfId="0" applyFont="1" applyFill="1" applyBorder="1" applyAlignment="1" applyProtection="1">
      <alignment horizontal="left" vertical="center"/>
    </xf>
    <xf numFmtId="0" fontId="74" fillId="0" borderId="71" xfId="0" applyFont="1" applyBorder="1" applyAlignment="1">
      <alignment horizontal="left" vertical="center" wrapText="1"/>
    </xf>
    <xf numFmtId="0" fontId="74" fillId="0" borderId="73" xfId="0" applyFont="1" applyBorder="1" applyAlignment="1">
      <alignment horizontal="left" vertical="center" wrapText="1"/>
    </xf>
    <xf numFmtId="0" fontId="74" fillId="0" borderId="57" xfId="0" applyFont="1" applyBorder="1" applyAlignment="1">
      <alignment horizontal="left" vertical="center" wrapText="1"/>
    </xf>
    <xf numFmtId="0" fontId="74" fillId="0" borderId="47" xfId="0" applyFont="1" applyBorder="1" applyAlignment="1">
      <alignment horizontal="left" vertical="center" wrapText="1"/>
    </xf>
    <xf numFmtId="0" fontId="74" fillId="0" borderId="28" xfId="0" applyFont="1" applyBorder="1" applyAlignment="1">
      <alignment horizontal="center" vertical="center" wrapText="1"/>
    </xf>
    <xf numFmtId="0" fontId="74" fillId="0" borderId="68" xfId="0" applyFont="1" applyBorder="1" applyAlignment="1">
      <alignment horizontal="left" vertical="center" wrapText="1"/>
    </xf>
    <xf numFmtId="0" fontId="74" fillId="0" borderId="74" xfId="0" applyFont="1" applyBorder="1" applyAlignment="1">
      <alignment horizontal="left" vertical="center" wrapText="1"/>
    </xf>
    <xf numFmtId="0" fontId="74" fillId="0" borderId="69" xfId="0" applyFont="1" applyBorder="1" applyAlignment="1">
      <alignment horizontal="left" vertical="center" wrapText="1"/>
    </xf>
    <xf numFmtId="0" fontId="58" fillId="2" borderId="51" xfId="0" applyFont="1" applyFill="1" applyBorder="1" applyAlignment="1" applyProtection="1">
      <alignment horizontal="center" vertical="center" wrapText="1"/>
    </xf>
    <xf numFmtId="0" fontId="58" fillId="2" borderId="4" xfId="0" applyFont="1" applyFill="1" applyBorder="1" applyAlignment="1" applyProtection="1">
      <alignment horizontal="center" vertical="center" wrapText="1"/>
    </xf>
    <xf numFmtId="0" fontId="58" fillId="2" borderId="8" xfId="0" applyFont="1" applyFill="1" applyBorder="1" applyAlignment="1" applyProtection="1">
      <alignment horizontal="center" vertical="center" wrapText="1"/>
    </xf>
    <xf numFmtId="0" fontId="67" fillId="0" borderId="15" xfId="0" applyFont="1" applyBorder="1" applyAlignment="1">
      <alignment horizontal="left"/>
    </xf>
    <xf numFmtId="0" fontId="67" fillId="0" borderId="0" xfId="0" applyFont="1" applyAlignment="1">
      <alignment horizontal="left"/>
    </xf>
    <xf numFmtId="0" fontId="75" fillId="2" borderId="26" xfId="10" applyFont="1" applyFill="1" applyBorder="1" applyAlignment="1" applyProtection="1">
      <alignment horizontal="left" vertical="center" wrapText="1"/>
    </xf>
    <xf numFmtId="0" fontId="75" fillId="2" borderId="13" xfId="10" applyFont="1" applyFill="1" applyBorder="1" applyAlignment="1" applyProtection="1">
      <alignment horizontal="left" vertical="center" wrapText="1"/>
    </xf>
    <xf numFmtId="0" fontId="75" fillId="2" borderId="27" xfId="10" applyFont="1" applyFill="1" applyBorder="1" applyAlignment="1" applyProtection="1">
      <alignment horizontal="left" vertical="center" wrapText="1"/>
    </xf>
    <xf numFmtId="0" fontId="75" fillId="2" borderId="32" xfId="10" applyFont="1" applyFill="1" applyBorder="1" applyAlignment="1" applyProtection="1">
      <alignment horizontal="left" vertical="center" wrapText="1"/>
    </xf>
    <xf numFmtId="0" fontId="75" fillId="2" borderId="41" xfId="10" applyFont="1" applyFill="1" applyBorder="1" applyAlignment="1" applyProtection="1">
      <alignment horizontal="left" vertical="center" wrapText="1"/>
    </xf>
    <xf numFmtId="0" fontId="75" fillId="2" borderId="33" xfId="10" applyFont="1" applyFill="1" applyBorder="1" applyAlignment="1" applyProtection="1">
      <alignment horizontal="left" vertical="center" wrapText="1"/>
    </xf>
    <xf numFmtId="0" fontId="48" fillId="4" borderId="1" xfId="0" applyFont="1" applyFill="1" applyBorder="1" applyAlignment="1" applyProtection="1">
      <alignment horizontal="left" vertical="center" wrapText="1"/>
    </xf>
    <xf numFmtId="0" fontId="48" fillId="4" borderId="2" xfId="0" applyFont="1" applyFill="1" applyBorder="1" applyAlignment="1" applyProtection="1">
      <alignment horizontal="left" vertical="center" wrapText="1"/>
    </xf>
    <xf numFmtId="0" fontId="48" fillId="4" borderId="3" xfId="0" applyFont="1" applyFill="1" applyBorder="1" applyAlignment="1" applyProtection="1">
      <alignment horizontal="left" vertical="center" wrapText="1"/>
    </xf>
    <xf numFmtId="0" fontId="75" fillId="2" borderId="26" xfId="10" applyFont="1" applyFill="1" applyBorder="1" applyAlignment="1" applyProtection="1">
      <alignment horizontal="center" vertical="center" textRotation="90" wrapText="1"/>
    </xf>
    <xf numFmtId="0" fontId="13" fillId="4" borderId="14" xfId="0" applyFont="1" applyFill="1" applyBorder="1" applyAlignment="1" applyProtection="1">
      <alignment horizontal="center"/>
    </xf>
    <xf numFmtId="0" fontId="13" fillId="4" borderId="11" xfId="0" applyFont="1" applyFill="1" applyBorder="1" applyAlignment="1" applyProtection="1">
      <alignment horizontal="center"/>
    </xf>
    <xf numFmtId="0" fontId="13" fillId="4" borderId="12" xfId="0" applyFont="1" applyFill="1" applyBorder="1" applyAlignment="1" applyProtection="1">
      <alignment horizontal="center"/>
    </xf>
    <xf numFmtId="0" fontId="13" fillId="4" borderId="15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13" fillId="4" borderId="62" xfId="0" applyFont="1" applyFill="1" applyBorder="1" applyAlignment="1" applyProtection="1">
      <alignment horizontal="center"/>
    </xf>
    <xf numFmtId="0" fontId="13" fillId="4" borderId="56" xfId="0" applyFont="1" applyFill="1" applyBorder="1" applyAlignment="1" applyProtection="1">
      <alignment horizontal="center" vertical="center" textRotation="255"/>
    </xf>
    <xf numFmtId="0" fontId="13" fillId="4" borderId="54" xfId="0" applyFont="1" applyFill="1" applyBorder="1" applyAlignment="1" applyProtection="1">
      <alignment horizontal="center" vertical="center" textRotation="255"/>
    </xf>
    <xf numFmtId="0" fontId="13" fillId="2" borderId="24" xfId="10" applyFont="1" applyFill="1" applyBorder="1" applyAlignment="1" applyProtection="1">
      <alignment horizontal="center" vertical="center" wrapText="1" shrinkToFit="1"/>
    </xf>
    <xf numFmtId="0" fontId="13" fillId="2" borderId="32" xfId="10" applyFont="1" applyFill="1" applyBorder="1" applyAlignment="1" applyProtection="1">
      <alignment horizontal="center" vertical="center" wrapText="1" shrinkToFit="1"/>
    </xf>
    <xf numFmtId="0" fontId="13" fillId="2" borderId="34" xfId="10" applyFont="1" applyFill="1" applyBorder="1" applyAlignment="1" applyProtection="1">
      <alignment horizontal="center" vertical="center" wrapText="1" shrinkToFit="1"/>
    </xf>
    <xf numFmtId="0" fontId="27" fillId="0" borderId="0" xfId="0" applyFont="1" applyFill="1" applyBorder="1" applyAlignment="1" applyProtection="1">
      <alignment horizontal="left" vertical="center" wrapText="1"/>
    </xf>
    <xf numFmtId="0" fontId="27" fillId="0" borderId="7" xfId="0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75" fillId="2" borderId="24" xfId="10" applyFont="1" applyFill="1" applyBorder="1" applyAlignment="1" applyProtection="1">
      <alignment horizontal="left" vertical="center" wrapText="1"/>
    </xf>
    <xf numFmtId="0" fontId="75" fillId="2" borderId="34" xfId="10" applyFont="1" applyFill="1" applyBorder="1" applyAlignment="1" applyProtection="1">
      <alignment horizontal="left" vertical="center" wrapText="1"/>
    </xf>
    <xf numFmtId="0" fontId="75" fillId="2" borderId="25" xfId="1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horizontal="center" vertical="top"/>
    </xf>
    <xf numFmtId="0" fontId="19" fillId="2" borderId="2" xfId="0" applyFont="1" applyFill="1" applyBorder="1" applyAlignment="1" applyProtection="1">
      <alignment horizontal="center" vertical="top"/>
    </xf>
    <xf numFmtId="0" fontId="19" fillId="2" borderId="3" xfId="0" applyFont="1" applyFill="1" applyBorder="1" applyAlignment="1" applyProtection="1">
      <alignment horizontal="center" vertical="top"/>
    </xf>
    <xf numFmtId="0" fontId="31" fillId="2" borderId="24" xfId="0" applyFont="1" applyFill="1" applyBorder="1" applyAlignment="1" applyProtection="1">
      <alignment horizontal="left" vertical="center" wrapText="1"/>
    </xf>
    <xf numFmtId="0" fontId="31" fillId="2" borderId="34" xfId="0" applyFont="1" applyFill="1" applyBorder="1" applyAlignment="1" applyProtection="1">
      <alignment horizontal="left" vertical="center" wrapText="1"/>
    </xf>
    <xf numFmtId="0" fontId="31" fillId="2" borderId="25" xfId="0" applyFont="1" applyFill="1" applyBorder="1" applyAlignment="1" applyProtection="1">
      <alignment horizontal="left" vertical="center" wrapText="1"/>
    </xf>
    <xf numFmtId="0" fontId="31" fillId="2" borderId="44" xfId="0" applyFont="1" applyFill="1" applyBorder="1" applyAlignment="1" applyProtection="1">
      <alignment horizontal="center" vertical="center" textRotation="90" wrapText="1"/>
    </xf>
    <xf numFmtId="0" fontId="31" fillId="2" borderId="45" xfId="0" applyFont="1" applyFill="1" applyBorder="1" applyAlignment="1" applyProtection="1">
      <alignment horizontal="center" vertical="center" textRotation="90" wrapText="1"/>
    </xf>
    <xf numFmtId="0" fontId="31" fillId="2" borderId="13" xfId="0" applyFont="1" applyFill="1" applyBorder="1" applyAlignment="1" applyProtection="1">
      <alignment horizontal="left" vertical="center" wrapText="1"/>
    </xf>
    <xf numFmtId="0" fontId="31" fillId="2" borderId="27" xfId="0" applyFont="1" applyFill="1" applyBorder="1" applyAlignment="1" applyProtection="1">
      <alignment horizontal="left" vertical="center" wrapText="1"/>
    </xf>
    <xf numFmtId="0" fontId="18" fillId="2" borderId="13" xfId="0" applyFont="1" applyFill="1" applyBorder="1" applyAlignment="1" applyProtection="1">
      <alignment horizontal="left" vertical="center" wrapText="1"/>
    </xf>
    <xf numFmtId="0" fontId="18" fillId="2" borderId="27" xfId="0" applyFont="1" applyFill="1" applyBorder="1" applyAlignment="1" applyProtection="1">
      <alignment horizontal="left" vertical="center" wrapText="1"/>
    </xf>
    <xf numFmtId="0" fontId="31" fillId="2" borderId="41" xfId="0" applyFont="1" applyFill="1" applyBorder="1" applyAlignment="1" applyProtection="1">
      <alignment horizontal="left" vertical="center" wrapText="1"/>
    </xf>
    <xf numFmtId="0" fontId="31" fillId="2" borderId="33" xfId="0" applyFont="1" applyFill="1" applyBorder="1" applyAlignment="1" applyProtection="1">
      <alignment horizontal="left" vertical="center" wrapText="1"/>
    </xf>
    <xf numFmtId="0" fontId="27" fillId="2" borderId="0" xfId="6" applyFont="1" applyFill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horizontal="left" vertical="center"/>
    </xf>
    <xf numFmtId="0" fontId="67" fillId="0" borderId="0" xfId="0" applyFont="1"/>
    <xf numFmtId="0" fontId="70" fillId="6" borderId="10" xfId="0" applyFont="1" applyFill="1" applyBorder="1" applyAlignment="1">
      <alignment horizontal="center" vertical="center"/>
    </xf>
    <xf numFmtId="0" fontId="70" fillId="6" borderId="5" xfId="0" applyFont="1" applyFill="1" applyBorder="1" applyAlignment="1">
      <alignment horizontal="center" vertical="center"/>
    </xf>
    <xf numFmtId="0" fontId="71" fillId="0" borderId="5" xfId="0" applyFont="1" applyBorder="1" applyAlignment="1">
      <alignment horizontal="center" vertical="center"/>
    </xf>
    <xf numFmtId="0" fontId="71" fillId="0" borderId="52" xfId="0" applyFont="1" applyBorder="1" applyAlignment="1">
      <alignment horizontal="center" vertical="center"/>
    </xf>
    <xf numFmtId="0" fontId="7" fillId="2" borderId="0" xfId="4" applyFont="1" applyFill="1" applyBorder="1" applyAlignment="1" applyProtection="1">
      <alignment horizontal="left" vertical="center" wrapText="1"/>
    </xf>
    <xf numFmtId="0" fontId="67" fillId="0" borderId="13" xfId="0" applyFont="1" applyBorder="1" applyAlignment="1">
      <alignment horizontal="justify" vertical="center" wrapText="1"/>
    </xf>
    <xf numFmtId="0" fontId="67" fillId="0" borderId="13" xfId="0" applyFont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top" wrapText="1"/>
    </xf>
    <xf numFmtId="0" fontId="67" fillId="0" borderId="0" xfId="0" applyFont="1" applyBorder="1" applyAlignment="1">
      <alignment horizontal="center" vertical="top" wrapText="1"/>
    </xf>
    <xf numFmtId="0" fontId="10" fillId="2" borderId="0" xfId="4" applyFont="1" applyFill="1" applyAlignment="1" applyProtection="1">
      <alignment horizontal="center"/>
      <protection locked="0"/>
    </xf>
    <xf numFmtId="0" fontId="16" fillId="2" borderId="13" xfId="4" applyFont="1" applyFill="1" applyBorder="1" applyAlignment="1" applyProtection="1">
      <alignment horizontal="center" vertical="center"/>
    </xf>
    <xf numFmtId="0" fontId="69" fillId="0" borderId="9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28" fillId="2" borderId="0" xfId="0" applyFont="1" applyFill="1" applyAlignment="1" applyProtection="1">
      <alignment horizontal="center" vertical="center"/>
    </xf>
    <xf numFmtId="0" fontId="9" fillId="2" borderId="0" xfId="4" applyFont="1" applyFill="1" applyAlignment="1" applyProtection="1">
      <alignment horizontal="center" vertical="center"/>
    </xf>
    <xf numFmtId="0" fontId="66" fillId="0" borderId="0" xfId="0" applyFont="1" applyAlignment="1">
      <alignment horizontal="center" vertical="center"/>
    </xf>
    <xf numFmtId="0" fontId="0" fillId="0" borderId="0" xfId="0" applyAlignment="1"/>
    <xf numFmtId="0" fontId="79" fillId="0" borderId="0" xfId="0" applyFont="1" applyAlignment="1">
      <alignment horizontal="center" vertical="center"/>
    </xf>
    <xf numFmtId="0" fontId="80" fillId="0" borderId="0" xfId="0" applyFont="1" applyAlignment="1"/>
    <xf numFmtId="0" fontId="68" fillId="0" borderId="9" xfId="0" applyFont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5" fillId="2" borderId="56" xfId="0" applyFont="1" applyFill="1" applyBorder="1" applyAlignment="1">
      <alignment horizontal="center" vertical="center" textRotation="90"/>
    </xf>
    <xf numFmtId="0" fontId="25" fillId="2" borderId="36" xfId="0" applyFont="1" applyFill="1" applyBorder="1" applyAlignment="1">
      <alignment horizontal="center" vertical="center" textRotation="90"/>
    </xf>
    <xf numFmtId="0" fontId="25" fillId="2" borderId="54" xfId="0" applyFont="1" applyFill="1" applyBorder="1" applyAlignment="1">
      <alignment horizontal="center" vertical="center" textRotation="90"/>
    </xf>
    <xf numFmtId="0" fontId="25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26" fillId="2" borderId="56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5" fillId="2" borderId="56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25" fillId="2" borderId="56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5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6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5" fillId="2" borderId="60" xfId="0" applyFont="1" applyFill="1" applyBorder="1" applyAlignment="1">
      <alignment horizontal="center" vertical="center" wrapText="1"/>
    </xf>
    <xf numFmtId="0" fontId="35" fillId="2" borderId="53" xfId="0" applyFont="1" applyFill="1" applyBorder="1" applyAlignment="1">
      <alignment horizontal="center" vertical="center" wrapText="1"/>
    </xf>
    <xf numFmtId="0" fontId="65" fillId="5" borderId="60" xfId="0" applyFont="1" applyFill="1" applyBorder="1" applyAlignment="1">
      <alignment horizontal="center" vertical="center" wrapText="1"/>
    </xf>
    <xf numFmtId="0" fontId="65" fillId="5" borderId="7" xfId="0" applyFont="1" applyFill="1" applyBorder="1" applyAlignment="1">
      <alignment horizontal="center" vertical="center" wrapText="1"/>
    </xf>
    <xf numFmtId="0" fontId="65" fillId="5" borderId="53" xfId="0" applyFont="1" applyFill="1" applyBorder="1" applyAlignment="1">
      <alignment horizontal="center" vertical="center" wrapText="1"/>
    </xf>
    <xf numFmtId="0" fontId="56" fillId="2" borderId="14" xfId="0" applyFont="1" applyFill="1" applyBorder="1" applyAlignment="1">
      <alignment horizontal="center" vertical="center" wrapText="1"/>
    </xf>
    <xf numFmtId="0" fontId="56" fillId="2" borderId="12" xfId="0" applyFont="1" applyFill="1" applyBorder="1" applyAlignment="1">
      <alignment horizontal="center" vertical="center" wrapText="1"/>
    </xf>
    <xf numFmtId="0" fontId="56" fillId="2" borderId="60" xfId="0" applyFont="1" applyFill="1" applyBorder="1" applyAlignment="1">
      <alignment horizontal="center" vertical="center" wrapText="1"/>
    </xf>
    <xf numFmtId="0" fontId="56" fillId="2" borderId="53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26" fillId="5" borderId="72" xfId="0" applyFont="1" applyFill="1" applyBorder="1" applyAlignment="1">
      <alignment horizontal="center" vertical="center" wrapText="1"/>
    </xf>
    <xf numFmtId="0" fontId="26" fillId="5" borderId="69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60" xfId="0" applyFont="1" applyFill="1" applyBorder="1" applyAlignment="1">
      <alignment horizontal="center" vertical="center" wrapText="1"/>
    </xf>
    <xf numFmtId="0" fontId="26" fillId="2" borderId="5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57" fillId="2" borderId="72" xfId="0" applyFont="1" applyFill="1" applyBorder="1" applyAlignment="1">
      <alignment horizontal="center" vertical="center" wrapText="1"/>
    </xf>
    <xf numFmtId="0" fontId="57" fillId="2" borderId="6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2" fillId="2" borderId="62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/>
    </xf>
    <xf numFmtId="0" fontId="63" fillId="2" borderId="15" xfId="0" applyFont="1" applyFill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 wrapText="1"/>
    </xf>
    <xf numFmtId="0" fontId="63" fillId="2" borderId="6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5" fillId="2" borderId="37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73" xfId="0" applyFont="1" applyFill="1" applyBorder="1" applyAlignment="1">
      <alignment horizontal="center" vertical="center" wrapText="1"/>
    </xf>
    <xf numFmtId="0" fontId="25" fillId="2" borderId="57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25" fillId="2" borderId="26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5" fillId="2" borderId="27" xfId="0" applyFont="1" applyFill="1" applyBorder="1" applyAlignment="1">
      <alignment horizontal="left" vertical="center" wrapText="1"/>
    </xf>
    <xf numFmtId="0" fontId="25" fillId="2" borderId="51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left" vertical="center" wrapText="1"/>
    </xf>
    <xf numFmtId="0" fontId="25" fillId="2" borderId="66" xfId="0" applyFont="1" applyFill="1" applyBorder="1" applyAlignment="1">
      <alignment horizontal="left" vertical="center" wrapText="1"/>
    </xf>
    <xf numFmtId="0" fontId="25" fillId="2" borderId="10" xfId="0" applyFont="1" applyFill="1" applyBorder="1" applyAlignment="1">
      <alignment horizontal="left" vertical="center" wrapText="1"/>
    </xf>
    <xf numFmtId="0" fontId="25" fillId="2" borderId="52" xfId="0" applyFont="1" applyFill="1" applyBorder="1" applyAlignment="1">
      <alignment horizontal="left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left" vertical="center" wrapText="1"/>
    </xf>
    <xf numFmtId="0" fontId="26" fillId="2" borderId="41" xfId="0" applyFont="1" applyFill="1" applyBorder="1" applyAlignment="1">
      <alignment horizontal="left" vertical="center" wrapText="1"/>
    </xf>
    <xf numFmtId="0" fontId="26" fillId="2" borderId="33" xfId="0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left" vertical="center" wrapText="1"/>
    </xf>
    <xf numFmtId="0" fontId="25" fillId="2" borderId="41" xfId="0" applyFont="1" applyFill="1" applyBorder="1" applyAlignment="1">
      <alignment horizontal="left" vertical="center" wrapText="1"/>
    </xf>
    <xf numFmtId="0" fontId="25" fillId="2" borderId="33" xfId="0" applyFont="1" applyFill="1" applyBorder="1" applyAlignment="1">
      <alignment horizontal="left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26" fillId="2" borderId="26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26" fillId="2" borderId="27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19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25" fillId="2" borderId="59" xfId="0" applyFont="1" applyFill="1" applyBorder="1" applyAlignment="1">
      <alignment horizontal="left" vertical="center" wrapText="1"/>
    </xf>
    <xf numFmtId="0" fontId="25" fillId="2" borderId="58" xfId="0" applyFont="1" applyFill="1" applyBorder="1" applyAlignment="1">
      <alignment horizontal="left" vertical="center" wrapText="1"/>
    </xf>
    <xf numFmtId="0" fontId="25" fillId="2" borderId="24" xfId="0" applyFont="1" applyFill="1" applyBorder="1" applyAlignment="1">
      <alignment horizontal="left" vertical="center" wrapText="1"/>
    </xf>
    <xf numFmtId="0" fontId="25" fillId="2" borderId="34" xfId="0" applyFont="1" applyFill="1" applyBorder="1" applyAlignment="1">
      <alignment horizontal="left" vertical="center" wrapText="1"/>
    </xf>
    <xf numFmtId="0" fontId="25" fillId="2" borderId="25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left" wrapText="1"/>
    </xf>
    <xf numFmtId="0" fontId="25" fillId="0" borderId="27" xfId="0" applyFont="1" applyBorder="1" applyAlignment="1">
      <alignment horizontal="left" wrapText="1"/>
    </xf>
    <xf numFmtId="0" fontId="83" fillId="0" borderId="0" xfId="0" applyFont="1" applyFill="1" applyProtection="1">
      <protection locked="0"/>
    </xf>
    <xf numFmtId="0" fontId="83" fillId="0" borderId="0" xfId="5" applyFont="1" applyFill="1" applyAlignment="1" applyProtection="1">
      <alignment vertical="center"/>
      <protection locked="0"/>
    </xf>
    <xf numFmtId="49" fontId="83" fillId="0" borderId="0" xfId="0" applyNumberFormat="1" applyFont="1" applyFill="1" applyAlignment="1">
      <alignment horizontal="right"/>
    </xf>
    <xf numFmtId="0" fontId="84" fillId="0" borderId="0" xfId="0" applyFont="1" applyFill="1" applyBorder="1" applyAlignment="1" applyProtection="1">
      <alignment horizontal="left" vertical="center"/>
      <protection locked="0"/>
    </xf>
    <xf numFmtId="0" fontId="83" fillId="0" borderId="0" xfId="0" applyFont="1" applyFill="1"/>
    <xf numFmtId="0" fontId="85" fillId="0" borderId="0" xfId="0" applyFont="1" applyFill="1" applyProtection="1"/>
    <xf numFmtId="0" fontId="83" fillId="0" borderId="0" xfId="0" applyFont="1" applyFill="1" applyProtection="1"/>
    <xf numFmtId="49" fontId="83" fillId="0" borderId="0" xfId="0" applyNumberFormat="1" applyFont="1" applyFill="1" applyAlignment="1" applyProtection="1">
      <alignment horizontal="right"/>
    </xf>
    <xf numFmtId="0" fontId="83" fillId="0" borderId="0" xfId="5" applyFont="1" applyFill="1" applyBorder="1" applyProtection="1">
      <protection locked="0"/>
    </xf>
    <xf numFmtId="0" fontId="83" fillId="0" borderId="0" xfId="5" applyFont="1" applyFill="1" applyProtection="1">
      <protection locked="0"/>
    </xf>
    <xf numFmtId="0" fontId="83" fillId="0" borderId="15" xfId="0" applyFont="1" applyFill="1" applyBorder="1" applyProtection="1"/>
    <xf numFmtId="3" fontId="86" fillId="0" borderId="15" xfId="0" applyNumberFormat="1" applyFont="1" applyFill="1" applyBorder="1" applyAlignment="1" applyProtection="1">
      <alignment horizontal="center" vertical="center"/>
    </xf>
    <xf numFmtId="0" fontId="84" fillId="0" borderId="0" xfId="0" applyFont="1" applyFill="1" applyAlignment="1" applyProtection="1">
      <alignment horizontal="center" vertical="center"/>
    </xf>
  </cellXfs>
  <cellStyles count="11">
    <cellStyle name="Comma [0]" xfId="1"/>
    <cellStyle name="Currency [0]" xfId="2"/>
    <cellStyle name="Normal_Sheet1" xfId="3"/>
    <cellStyle name="Обычный" xfId="0" builtinId="0"/>
    <cellStyle name="Обычный 2" xfId="10"/>
    <cellStyle name="Обычный_Fpk" xfId="4"/>
    <cellStyle name="Обычный_Інформація" xfId="5"/>
    <cellStyle name="Обычный_Функции" xfId="6"/>
    <cellStyle name="Процентный" xfId="7" builtinId="5"/>
    <cellStyle name="Тысячи [0]_Функции" xfId="8"/>
    <cellStyle name="Тысячи_MS Регистрация продаж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dialogsheet" Target="dialogsheets/sheet1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$T$2" fmlaRange="$T$1:$T$1" val="0"/>
</file>

<file path=xl/ctrlProps/ctrlProp2.xml><?xml version="1.0" encoding="utf-8"?>
<formControlPr xmlns="http://schemas.microsoft.com/office/spreadsheetml/2009/9/main" objectType="Drop" dropLines="4" dropStyle="combo" dx="16" fmlaLink="$X$5" fmlaRange="$X$1:$X$4" sel="4" val="0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Drop" dropLines="3" dropStyle="combo" dx="16" fmlaLink="'Таблиця 1'!$T$3" fmlaRange="'Таблиця 1'!$T$1:$T$1" val="0"/>
</file>

<file path=xl/dialog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dialogsheets/sheet1.xml><?xml version="1.0" encoding="utf-8"?>
<dialog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Views>
    <sheetView showRowColHeaders="0" showZeros="0" showOutlineSymbols="0" workbookViewId="0"/>
  </sheetViews>
  <sheetFormatPr defaultColWidth="0.875" defaultRowHeight="5.25" customHeight="1" x14ac:dyDescent="0.25"/>
  <sheetProtection sheet="1"/>
  <pageMargins left="0.75" right="0.75" top="1" bottom="1" header="0.5" footer="0.5"/>
  <headerFooter alignWithMargins="0">
    <oddHeader>&amp;A</oddHeader>
    <oddFooter>Страница &amp;P</oddFooter>
  </headerFooter>
  <legacyDrawing r:id="rId1"/>
</dialogsheet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733425</xdr:colOff>
          <xdr:row>0</xdr:row>
          <xdr:rowOff>66675</xdr:rowOff>
        </xdr:from>
        <xdr:to>
          <xdr:col>2</xdr:col>
          <xdr:colOff>2924175</xdr:colOff>
          <xdr:row>0</xdr:row>
          <xdr:rowOff>228600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1114425</xdr:colOff>
          <xdr:row>0</xdr:row>
          <xdr:rowOff>304800</xdr:rowOff>
        </xdr:from>
        <xdr:to>
          <xdr:col>2</xdr:col>
          <xdr:colOff>2181225</xdr:colOff>
          <xdr:row>0</xdr:row>
          <xdr:rowOff>457200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276225</xdr:rowOff>
        </xdr:from>
        <xdr:to>
          <xdr:col>1</xdr:col>
          <xdr:colOff>419100</xdr:colOff>
          <xdr:row>0</xdr:row>
          <xdr:rowOff>428625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uk-UA" sz="1200" b="1" i="0" u="none" strike="noStrike" baseline="0">
                  <a:solidFill>
                    <a:srgbClr val="000080"/>
                  </a:solidFill>
                  <a:latin typeface="Times New Roman Cyr"/>
                  <a:cs typeface="Times New Roman Cyr"/>
                </a:rPr>
                <a:t>Перевірка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0</xdr:row>
          <xdr:rowOff>57150</xdr:rowOff>
        </xdr:from>
        <xdr:to>
          <xdr:col>5</xdr:col>
          <xdr:colOff>704850</xdr:colOff>
          <xdr:row>0</xdr:row>
          <xdr:rowOff>219075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Courier New Cyr"/>
                  <a:cs typeface="Courier New Cyr"/>
                </a:rPr>
                <a:t>Зберегти область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0</xdr:row>
          <xdr:rowOff>304800</xdr:rowOff>
        </xdr:from>
        <xdr:to>
          <xdr:col>2</xdr:col>
          <xdr:colOff>866775</xdr:colOff>
          <xdr:row>0</xdr:row>
          <xdr:rowOff>466725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uk-UA" sz="1200" b="1" i="0" u="none" strike="noStrike" baseline="0">
                  <a:solidFill>
                    <a:srgbClr val="000000"/>
                  </a:solidFill>
                  <a:latin typeface="Times New Roman Cyr"/>
                  <a:cs typeface="Times New Roman Cyr"/>
                </a:rPr>
                <a:t>Чистий бланк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0</xdr:row>
          <xdr:rowOff>333375</xdr:rowOff>
        </xdr:from>
        <xdr:to>
          <xdr:col>5</xdr:col>
          <xdr:colOff>561975</xdr:colOff>
          <xdr:row>0</xdr:row>
          <xdr:rowOff>466725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Courier New Cyr"/>
                  <a:cs typeface="Courier New Cyr"/>
                </a:rPr>
                <a:t>Export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38100</xdr:rowOff>
        </xdr:from>
        <xdr:to>
          <xdr:col>2</xdr:col>
          <xdr:colOff>9525</xdr:colOff>
          <xdr:row>0</xdr:row>
          <xdr:rowOff>200025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uk-UA" sz="1200" b="1" i="0" u="none" strike="noStrike" baseline="0">
                  <a:solidFill>
                    <a:srgbClr val="000000"/>
                  </a:solidFill>
                  <a:latin typeface="Times New Roman Cyr"/>
                  <a:cs typeface="Times New Roman Cyr"/>
                </a:rPr>
                <a:t>Зберегти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17</xdr:row>
          <xdr:rowOff>57150</xdr:rowOff>
        </xdr:from>
        <xdr:to>
          <xdr:col>1</xdr:col>
          <xdr:colOff>1343025</xdr:colOff>
          <xdr:row>17</xdr:row>
          <xdr:rowOff>361950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uk-UA" sz="1200" b="1" i="0" u="none" strike="noStrike" baseline="0">
                  <a:solidFill>
                    <a:srgbClr val="000000"/>
                  </a:solidFill>
                  <a:latin typeface="Times New Roman Cyr"/>
                  <a:cs typeface="Times New Roman Cyr"/>
                </a:rPr>
                <a:t>Довідки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1704975</xdr:colOff>
          <xdr:row>2</xdr:row>
          <xdr:rowOff>28575</xdr:rowOff>
        </xdr:from>
        <xdr:to>
          <xdr:col>5</xdr:col>
          <xdr:colOff>9525</xdr:colOff>
          <xdr:row>3</xdr:row>
          <xdr:rowOff>0</xdr:rowOff>
        </xdr:to>
        <xdr:sp macro="" textlink="">
          <xdr:nvSpPr>
            <xdr:cNvPr id="15361" name="Drop Dow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EXAMPLES\BOOK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k/Downloads/Obl/01/Statistic/EXCEL/EXAMPLES/BOOK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k/Downloads/EXCEL/EXAMPLES/BOOK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EXAMPLES\FUNC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k/Downloads/Obl/01/Statistic/EXCEL/EXAMPLES/FUNC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k/Downloads/EXCEL/EXAMPLES/FUN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T"/>
      <sheetName val="BOOKST.XLS"/>
    </sheetNames>
    <definedNames>
      <definedName name="EndSeller"/>
      <definedName name="FindIt"/>
      <definedName name="RegisterReceipt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T"/>
    </sheetNames>
    <definedNames>
      <definedName name="EndSeller"/>
      <definedName name="FindIt"/>
      <definedName name="RegisterReceipt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T"/>
    </sheetNames>
    <definedNames>
      <definedName name="EndSeller"/>
      <definedName name="FindIt"/>
      <definedName name="RegisterReceipt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и"/>
      <sheetName val="Модули"/>
      <sheetName val="FUNCS"/>
      <sheetName val="FUNCS.XLS"/>
    </sheetNames>
    <definedNames>
      <definedName name="Search"/>
      <definedName name="SortRUSAsc"/>
      <definedName name="SortRUSDesc"/>
      <definedName name="SortUSAAsc"/>
      <definedName name="SortUSADesc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и"/>
      <sheetName val="Модули"/>
      <sheetName val="FUNCS"/>
    </sheetNames>
    <definedNames>
      <definedName name="Search"/>
      <definedName name="SortRUSAsc"/>
      <definedName name="SortRUSDesc"/>
      <definedName name="SortUSAAsc"/>
      <definedName name="SortUSADesc"/>
    </defined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и"/>
      <sheetName val="Модули"/>
      <sheetName val="FUNCS"/>
    </sheetNames>
    <definedNames>
      <definedName name="Search"/>
      <definedName name="SortRUSAsc"/>
      <definedName name="SortRUSDesc"/>
      <definedName name="SortUSAAsc"/>
      <definedName name="SortUSADesc"/>
    </defined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1">
    <pageSetUpPr fitToPage="1"/>
  </sheetPr>
  <dimension ref="A1:G24"/>
  <sheetViews>
    <sheetView tabSelected="1" zoomScale="120" zoomScaleNormal="120" workbookViewId="0">
      <selection activeCell="H9" sqref="H9"/>
    </sheetView>
  </sheetViews>
  <sheetFormatPr defaultColWidth="9" defaultRowHeight="15.75" x14ac:dyDescent="0.25"/>
  <cols>
    <col min="1" max="1" width="18.75" style="9" customWidth="1"/>
    <col min="2" max="2" width="5.125" style="9" customWidth="1"/>
    <col min="3" max="3" width="7.625" style="9" customWidth="1"/>
    <col min="4" max="4" width="11.875" style="9" customWidth="1"/>
    <col min="5" max="5" width="18.25" style="9" customWidth="1"/>
    <col min="6" max="6" width="12.625" style="9" customWidth="1"/>
    <col min="7" max="7" width="24.5" style="9" customWidth="1"/>
    <col min="8" max="16384" width="9" style="9"/>
  </cols>
  <sheetData>
    <row r="1" spans="1:7" s="2" customFormat="1" ht="81" customHeight="1" x14ac:dyDescent="0.25">
      <c r="A1" s="3"/>
      <c r="B1" s="3"/>
      <c r="C1" s="3"/>
      <c r="D1" s="3"/>
      <c r="E1" s="3"/>
      <c r="F1" s="3"/>
      <c r="G1" s="392" t="s">
        <v>290</v>
      </c>
    </row>
    <row r="2" spans="1:7" s="2" customFormat="1" ht="27" customHeight="1" x14ac:dyDescent="0.25">
      <c r="A2" s="851" t="s">
        <v>94</v>
      </c>
      <c r="B2" s="851"/>
      <c r="C2" s="851"/>
      <c r="D2" s="851"/>
      <c r="E2" s="851"/>
      <c r="F2" s="851"/>
      <c r="G2" s="851"/>
    </row>
    <row r="3" spans="1:7" s="2" customFormat="1" ht="58.5" customHeight="1" x14ac:dyDescent="0.25">
      <c r="A3" s="3"/>
      <c r="B3" s="3"/>
      <c r="C3" s="3"/>
      <c r="D3" s="3"/>
      <c r="E3" s="3"/>
      <c r="F3" s="3"/>
      <c r="G3" s="3"/>
    </row>
    <row r="4" spans="1:7" ht="24" customHeight="1" x14ac:dyDescent="0.25">
      <c r="A4" s="852" t="s">
        <v>93</v>
      </c>
      <c r="B4" s="852"/>
      <c r="C4" s="852"/>
      <c r="D4" s="852"/>
      <c r="E4" s="852"/>
      <c r="F4" s="852"/>
      <c r="G4" s="852"/>
    </row>
    <row r="5" spans="1:7" ht="24" customHeight="1" x14ac:dyDescent="0.25">
      <c r="A5" s="853" t="s">
        <v>436</v>
      </c>
      <c r="B5" s="853"/>
      <c r="C5" s="853"/>
      <c r="D5" s="853"/>
      <c r="E5" s="854"/>
      <c r="F5" s="854"/>
      <c r="G5" s="854"/>
    </row>
    <row r="6" spans="1:7" ht="18.75" customHeight="1" x14ac:dyDescent="0.25">
      <c r="A6" s="855" t="s">
        <v>291</v>
      </c>
      <c r="B6" s="855"/>
      <c r="C6" s="855"/>
      <c r="D6" s="855"/>
      <c r="E6" s="856"/>
      <c r="F6" s="856"/>
      <c r="G6" s="856"/>
    </row>
    <row r="7" spans="1:7" ht="34.9" customHeight="1" x14ac:dyDescent="0.3">
      <c r="A7" s="847" t="s">
        <v>437</v>
      </c>
      <c r="B7" s="847"/>
      <c r="C7" s="847"/>
      <c r="D7" s="847"/>
      <c r="E7" s="847"/>
      <c r="F7" s="847"/>
      <c r="G7" s="847"/>
    </row>
    <row r="8" spans="1:7" ht="33.75" customHeight="1" x14ac:dyDescent="0.25">
      <c r="A8" s="8"/>
      <c r="B8" s="8"/>
      <c r="C8" s="8"/>
      <c r="D8" s="8"/>
      <c r="E8" s="8"/>
      <c r="F8" s="8"/>
      <c r="G8" s="8"/>
    </row>
    <row r="9" spans="1:7" ht="57" customHeight="1" x14ac:dyDescent="0.25">
      <c r="A9" s="848" t="s">
        <v>16</v>
      </c>
      <c r="B9" s="848"/>
      <c r="C9" s="848"/>
      <c r="D9" s="848"/>
      <c r="E9" s="10" t="s">
        <v>139</v>
      </c>
      <c r="F9" s="857" t="s">
        <v>83</v>
      </c>
      <c r="G9" s="858"/>
    </row>
    <row r="10" spans="1:7" ht="62.45" customHeight="1" x14ac:dyDescent="0.25">
      <c r="A10" s="843" t="s">
        <v>292</v>
      </c>
      <c r="B10" s="843"/>
      <c r="C10" s="843"/>
      <c r="D10" s="843"/>
      <c r="E10" s="393" t="s">
        <v>293</v>
      </c>
      <c r="F10" s="849" t="s">
        <v>299</v>
      </c>
      <c r="G10" s="850"/>
    </row>
    <row r="11" spans="1:7" ht="61.15" customHeight="1" x14ac:dyDescent="0.25">
      <c r="A11" s="843" t="s">
        <v>294</v>
      </c>
      <c r="B11" s="843"/>
      <c r="C11" s="843"/>
      <c r="D11" s="843"/>
      <c r="E11" s="393" t="s">
        <v>295</v>
      </c>
      <c r="F11" s="845" t="s">
        <v>300</v>
      </c>
      <c r="G11" s="846"/>
    </row>
    <row r="12" spans="1:7" ht="33.75" customHeight="1" x14ac:dyDescent="0.25">
      <c r="A12" s="843" t="s">
        <v>296</v>
      </c>
      <c r="B12" s="843"/>
      <c r="C12" s="843"/>
      <c r="D12" s="843"/>
      <c r="E12" s="844" t="s">
        <v>293</v>
      </c>
      <c r="F12" s="845"/>
      <c r="G12" s="846"/>
    </row>
    <row r="13" spans="1:7" ht="87.6" customHeight="1" x14ac:dyDescent="0.25">
      <c r="A13" s="843"/>
      <c r="B13" s="843"/>
      <c r="C13" s="843"/>
      <c r="D13" s="843"/>
      <c r="E13" s="844"/>
      <c r="F13" s="845"/>
      <c r="G13" s="846"/>
    </row>
    <row r="14" spans="1:7" ht="73.900000000000006" customHeight="1" x14ac:dyDescent="0.25">
      <c r="A14" s="843" t="s">
        <v>297</v>
      </c>
      <c r="B14" s="843"/>
      <c r="C14" s="843"/>
      <c r="D14" s="843"/>
      <c r="E14" s="393" t="s">
        <v>298</v>
      </c>
      <c r="F14" s="845"/>
      <c r="G14" s="846"/>
    </row>
    <row r="15" spans="1:7" ht="68.25" customHeight="1" x14ac:dyDescent="0.25">
      <c r="A15" s="842"/>
      <c r="B15" s="842"/>
      <c r="C15" s="842"/>
      <c r="D15" s="842"/>
      <c r="E15" s="394"/>
      <c r="F15" s="395"/>
      <c r="G15" s="395"/>
    </row>
    <row r="16" spans="1:7" ht="59.25" customHeight="1" x14ac:dyDescent="0.25">
      <c r="A16" s="842"/>
      <c r="B16" s="842"/>
      <c r="C16" s="842"/>
      <c r="D16" s="842"/>
      <c r="E16" s="394"/>
      <c r="F16" s="395"/>
      <c r="G16" s="395"/>
    </row>
    <row r="17" spans="1:7" ht="45" customHeight="1" x14ac:dyDescent="0.25">
      <c r="A17" s="842"/>
      <c r="B17" s="842"/>
      <c r="C17" s="842"/>
      <c r="D17" s="842"/>
      <c r="E17" s="394"/>
      <c r="F17" s="395"/>
      <c r="G17" s="395"/>
    </row>
    <row r="18" spans="1:7" ht="63" customHeight="1" thickBot="1" x14ac:dyDescent="0.3">
      <c r="A18" s="8"/>
      <c r="B18" s="8"/>
      <c r="C18" s="8"/>
      <c r="D18" s="8"/>
      <c r="E18" s="8"/>
      <c r="F18" s="8"/>
      <c r="G18" s="8"/>
    </row>
    <row r="19" spans="1:7" s="2" customFormat="1" ht="24" customHeight="1" x14ac:dyDescent="0.25">
      <c r="A19" s="11" t="s">
        <v>102</v>
      </c>
      <c r="B19" s="4"/>
      <c r="C19" s="4"/>
      <c r="D19" s="4"/>
      <c r="E19" s="4"/>
      <c r="F19" s="4"/>
      <c r="G19" s="5"/>
    </row>
    <row r="20" spans="1:7" s="2" customFormat="1" ht="24" customHeight="1" x14ac:dyDescent="0.35">
      <c r="A20" s="12" t="s">
        <v>104</v>
      </c>
      <c r="B20" s="18" t="s">
        <v>438</v>
      </c>
      <c r="C20" s="13"/>
      <c r="D20" s="13"/>
      <c r="E20" s="13"/>
      <c r="F20" s="13"/>
      <c r="G20" s="14"/>
    </row>
    <row r="21" spans="1:7" s="2" customFormat="1" ht="24" customHeight="1" x14ac:dyDescent="0.35">
      <c r="A21" s="12" t="s">
        <v>103</v>
      </c>
      <c r="B21" s="18"/>
      <c r="C21" s="13" t="s">
        <v>439</v>
      </c>
      <c r="D21" s="13"/>
      <c r="E21" s="13"/>
      <c r="F21" s="13"/>
      <c r="G21" s="14"/>
    </row>
    <row r="22" spans="1:7" s="2" customFormat="1" ht="24" customHeight="1" x14ac:dyDescent="0.25">
      <c r="A22" s="15"/>
      <c r="B22" s="16"/>
      <c r="C22" s="16"/>
      <c r="D22" s="16"/>
      <c r="E22" s="16"/>
      <c r="F22" s="16"/>
      <c r="G22" s="17"/>
    </row>
    <row r="23" spans="1:7" s="2" customFormat="1" ht="13.5" x14ac:dyDescent="0.25">
      <c r="A23" s="838" t="s">
        <v>301</v>
      </c>
      <c r="B23" s="839"/>
      <c r="C23" s="839"/>
      <c r="D23" s="839"/>
      <c r="E23" s="840"/>
      <c r="F23" s="840"/>
      <c r="G23" s="841"/>
    </row>
    <row r="24" spans="1:7" x14ac:dyDescent="0.25">
      <c r="A24" s="8"/>
      <c r="B24" s="8"/>
      <c r="C24" s="8"/>
      <c r="D24" s="8"/>
      <c r="E24" s="8"/>
      <c r="F24" s="8"/>
      <c r="G24" s="8"/>
    </row>
  </sheetData>
  <mergeCells count="18">
    <mergeCell ref="A7:G7"/>
    <mergeCell ref="A9:D9"/>
    <mergeCell ref="A10:D10"/>
    <mergeCell ref="F10:G10"/>
    <mergeCell ref="A2:G2"/>
    <mergeCell ref="A4:G4"/>
    <mergeCell ref="A5:G5"/>
    <mergeCell ref="A6:G6"/>
    <mergeCell ref="F9:G9"/>
    <mergeCell ref="A23:G23"/>
    <mergeCell ref="A16:D16"/>
    <mergeCell ref="A17:D17"/>
    <mergeCell ref="A14:D14"/>
    <mergeCell ref="A11:D11"/>
    <mergeCell ref="A15:D15"/>
    <mergeCell ref="A12:D13"/>
    <mergeCell ref="E12:E13"/>
    <mergeCell ref="F11:G14"/>
  </mergeCells>
  <phoneticPr fontId="0" type="noConversion"/>
  <pageMargins left="0.59055118110236227" right="0.39370078740157483" top="0.39370078740157483" bottom="0.39370078740157483" header="0.19685039370078741" footer="0.19685039370078741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K114"/>
  <sheetViews>
    <sheetView showZeros="0" view="pageBreakPreview" zoomScale="85" zoomScaleNormal="100" zoomScaleSheetLayoutView="85" workbookViewId="0">
      <selection activeCell="E115" sqref="E115"/>
    </sheetView>
  </sheetViews>
  <sheetFormatPr defaultColWidth="9" defaultRowHeight="12.75" x14ac:dyDescent="0.2"/>
  <cols>
    <col min="1" max="1" width="6.125" style="6" customWidth="1"/>
    <col min="2" max="2" width="6" style="6" customWidth="1"/>
    <col min="3" max="3" width="34.625" style="6" customWidth="1"/>
    <col min="4" max="4" width="26.125" style="6" customWidth="1"/>
    <col min="5" max="5" width="3.5" style="6" bestFit="1" customWidth="1"/>
    <col min="6" max="7" width="10.625" style="6" customWidth="1"/>
    <col min="8" max="8" width="8.375" style="6" customWidth="1"/>
    <col min="9" max="16384" width="9" style="6"/>
  </cols>
  <sheetData>
    <row r="1" spans="1:11" ht="20.25" x14ac:dyDescent="0.2">
      <c r="A1" s="992" t="s">
        <v>0</v>
      </c>
      <c r="B1" s="992"/>
      <c r="C1" s="992"/>
      <c r="D1" s="992"/>
      <c r="E1" s="992"/>
      <c r="F1" s="992"/>
      <c r="G1" s="992"/>
      <c r="H1" s="992"/>
      <c r="I1" s="24"/>
      <c r="J1" s="24"/>
      <c r="K1" s="24"/>
    </row>
    <row r="2" spans="1:11" ht="20.25" x14ac:dyDescent="0.2">
      <c r="A2" s="992" t="s">
        <v>1</v>
      </c>
      <c r="B2" s="992"/>
      <c r="C2" s="992"/>
      <c r="D2" s="992"/>
      <c r="E2" s="992"/>
      <c r="F2" s="992"/>
      <c r="G2" s="992"/>
      <c r="H2" s="992"/>
      <c r="I2" s="24"/>
      <c r="J2" s="24"/>
      <c r="K2" s="24"/>
    </row>
    <row r="3" spans="1:11" ht="20.25" x14ac:dyDescent="0.2">
      <c r="A3" s="992" t="s">
        <v>251</v>
      </c>
      <c r="B3" s="992"/>
      <c r="C3" s="992"/>
      <c r="D3" s="992"/>
      <c r="E3" s="992"/>
      <c r="F3" s="992"/>
      <c r="G3" s="992"/>
      <c r="H3" s="992"/>
      <c r="I3" s="24"/>
      <c r="J3" s="24"/>
      <c r="K3" s="24"/>
    </row>
    <row r="4" spans="1:11" ht="20.25" x14ac:dyDescent="0.2">
      <c r="A4" s="993">
        <f>Довідки!$A$10</f>
        <v>0</v>
      </c>
      <c r="B4" s="993"/>
      <c r="C4" s="993"/>
      <c r="D4" s="993"/>
      <c r="E4" s="993"/>
      <c r="F4" s="993"/>
      <c r="G4" s="993"/>
      <c r="H4" s="993"/>
      <c r="I4" s="24"/>
      <c r="J4" s="24"/>
      <c r="K4" s="24"/>
    </row>
    <row r="5" spans="1:11" ht="2.25" customHeight="1" thickBot="1" x14ac:dyDescent="0.3">
      <c r="A5" s="7"/>
      <c r="B5" s="7"/>
      <c r="C5" s="7"/>
      <c r="D5" s="108"/>
      <c r="E5" s="7"/>
      <c r="F5" s="7"/>
      <c r="G5" s="7"/>
      <c r="H5" s="7"/>
      <c r="I5" s="24"/>
      <c r="J5" s="24"/>
      <c r="K5" s="24"/>
    </row>
    <row r="6" spans="1:11" ht="30" thickBot="1" x14ac:dyDescent="0.3">
      <c r="A6" s="994"/>
      <c r="B6" s="994"/>
      <c r="C6" s="994"/>
      <c r="D6" s="994"/>
      <c r="E6" s="109" t="s">
        <v>2</v>
      </c>
      <c r="F6" s="31">
        <f>Довідки!C20</f>
        <v>2016</v>
      </c>
      <c r="G6" s="31">
        <f>Довідки!D20</f>
        <v>2017</v>
      </c>
      <c r="H6" s="110" t="s">
        <v>194</v>
      </c>
      <c r="I6" s="24"/>
      <c r="J6" s="24"/>
      <c r="K6" s="24"/>
    </row>
    <row r="7" spans="1:11" ht="15.75" thickBot="1" x14ac:dyDescent="0.25">
      <c r="A7" s="995" t="s">
        <v>86</v>
      </c>
      <c r="B7" s="995"/>
      <c r="C7" s="995"/>
      <c r="D7" s="995"/>
      <c r="E7" s="206" t="s">
        <v>87</v>
      </c>
      <c r="F7" s="207">
        <v>1</v>
      </c>
      <c r="G7" s="207">
        <v>2</v>
      </c>
      <c r="H7" s="207">
        <v>3</v>
      </c>
      <c r="I7" s="24"/>
      <c r="J7" s="24"/>
      <c r="K7" s="24"/>
    </row>
    <row r="8" spans="1:11" ht="16.5" customHeight="1" x14ac:dyDescent="0.2">
      <c r="A8" s="998" t="s">
        <v>229</v>
      </c>
      <c r="B8" s="999"/>
      <c r="C8" s="999"/>
      <c r="D8" s="1000"/>
      <c r="E8" s="111">
        <v>1</v>
      </c>
      <c r="F8" s="112">
        <v>43370</v>
      </c>
      <c r="G8" s="112">
        <v>46059</v>
      </c>
      <c r="H8" s="194">
        <f>IF(F8=0,0,IF(G8=0,"-100,0",IF(G8*100/F8&lt;200,ROUND(G8*100/F8-100,1),ROUND(G8/F8,1)&amp;" р")))</f>
        <v>6.2</v>
      </c>
      <c r="I8" s="24"/>
      <c r="J8" s="24"/>
      <c r="K8" s="24"/>
    </row>
    <row r="9" spans="1:11" ht="16.5" customHeight="1" x14ac:dyDescent="0.2">
      <c r="A9" s="965" t="s">
        <v>230</v>
      </c>
      <c r="B9" s="966"/>
      <c r="C9" s="966"/>
      <c r="D9" s="967"/>
      <c r="E9" s="113">
        <v>2</v>
      </c>
      <c r="F9" s="114">
        <v>18043</v>
      </c>
      <c r="G9" s="114">
        <v>17509</v>
      </c>
      <c r="H9" s="195">
        <f>IF(F9=0,0,IF(G9=0,"-100,0",IF(G9*100/F9&lt;200,ROUND(G9*100/F9-100,1),ROUND(G9/F9,1)&amp;" р")))</f>
        <v>-3</v>
      </c>
      <c r="I9" s="24"/>
      <c r="J9" s="24"/>
      <c r="K9" s="24"/>
    </row>
    <row r="10" spans="1:11" ht="16.5" customHeight="1" x14ac:dyDescent="0.2">
      <c r="A10" s="970" t="s">
        <v>18</v>
      </c>
      <c r="B10" s="966" t="s">
        <v>156</v>
      </c>
      <c r="C10" s="966"/>
      <c r="D10" s="967"/>
      <c r="E10" s="113">
        <v>3</v>
      </c>
      <c r="F10" s="114">
        <v>698</v>
      </c>
      <c r="G10" s="114">
        <v>732</v>
      </c>
      <c r="H10" s="195">
        <f>IF(F10=0,0,IF(G10=0,"-100,0",IF(G10*100/F10&lt;200,ROUND(G10*100/F10-100,1),ROUND(G10/F10,1)&amp;" р")))</f>
        <v>4.9000000000000004</v>
      </c>
      <c r="I10" s="24"/>
      <c r="J10" s="24"/>
      <c r="K10" s="24"/>
    </row>
    <row r="11" spans="1:11" ht="16.5" customHeight="1" x14ac:dyDescent="0.2">
      <c r="A11" s="970"/>
      <c r="B11" s="990" t="s">
        <v>163</v>
      </c>
      <c r="C11" s="990"/>
      <c r="D11" s="991"/>
      <c r="E11" s="113">
        <v>4</v>
      </c>
      <c r="F11" s="115">
        <f>IF($F$9=0,0,F10*100/$F$9)</f>
        <v>3.8685362744554674</v>
      </c>
      <c r="G11" s="115">
        <f>IF($G$9=0,0,G10*100/$G$9)</f>
        <v>4.1807070649380318</v>
      </c>
      <c r="H11" s="195"/>
      <c r="I11" s="24"/>
      <c r="J11" s="24"/>
      <c r="K11" s="24"/>
    </row>
    <row r="12" spans="1:11" ht="16.5" customHeight="1" x14ac:dyDescent="0.2">
      <c r="A12" s="970"/>
      <c r="B12" s="966" t="s">
        <v>164</v>
      </c>
      <c r="C12" s="966"/>
      <c r="D12" s="967"/>
      <c r="E12" s="113">
        <v>5</v>
      </c>
      <c r="F12" s="114">
        <v>5366</v>
      </c>
      <c r="G12" s="114">
        <v>5702</v>
      </c>
      <c r="H12" s="195">
        <f>IF(F12=0,0,IF(G12=0,"-100,0",IF(G12*100/F12&lt;200,ROUND(G12*100/F12-100,1),ROUND(G12/F12,1)&amp;" р")))</f>
        <v>6.3</v>
      </c>
      <c r="I12" s="24"/>
      <c r="J12" s="24"/>
      <c r="K12" s="24"/>
    </row>
    <row r="13" spans="1:11" ht="16.5" customHeight="1" x14ac:dyDescent="0.2">
      <c r="A13" s="970"/>
      <c r="B13" s="990" t="s">
        <v>165</v>
      </c>
      <c r="C13" s="990"/>
      <c r="D13" s="991"/>
      <c r="E13" s="113">
        <v>6</v>
      </c>
      <c r="F13" s="115">
        <f>IF($F$9=0,0,F12*100/$F$9)</f>
        <v>29.740065399323836</v>
      </c>
      <c r="G13" s="115">
        <f>IF($G$9=0,0,G12*100/$G$9)</f>
        <v>32.566108858301448</v>
      </c>
      <c r="H13" s="195"/>
      <c r="I13" s="24"/>
      <c r="J13" s="24"/>
      <c r="K13" s="24"/>
    </row>
    <row r="14" spans="1:11" ht="16.5" customHeight="1" x14ac:dyDescent="0.2">
      <c r="A14" s="970"/>
      <c r="B14" s="960" t="s">
        <v>151</v>
      </c>
      <c r="C14" s="996" t="s">
        <v>343</v>
      </c>
      <c r="D14" s="997"/>
      <c r="E14" s="113">
        <v>7</v>
      </c>
      <c r="F14" s="114">
        <v>16</v>
      </c>
      <c r="G14" s="114">
        <v>13</v>
      </c>
      <c r="H14" s="195">
        <f t="shared" ref="H14:H19" si="0">IF(F14=0,0,IF(G14=0,"-100,0",IF(G14*100/F14&lt;200,ROUND(G14*100/F14-100,1),ROUND(G14/F14,1)&amp;" р")))</f>
        <v>-18.8</v>
      </c>
      <c r="I14" s="24"/>
      <c r="J14" s="24"/>
      <c r="K14" s="24"/>
    </row>
    <row r="15" spans="1:11" ht="16.5" customHeight="1" x14ac:dyDescent="0.2">
      <c r="A15" s="970"/>
      <c r="B15" s="961"/>
      <c r="C15" s="996" t="s">
        <v>157</v>
      </c>
      <c r="D15" s="997"/>
      <c r="E15" s="113">
        <v>8</v>
      </c>
      <c r="F15" s="114">
        <v>16</v>
      </c>
      <c r="G15" s="114">
        <v>13</v>
      </c>
      <c r="H15" s="195">
        <f t="shared" si="0"/>
        <v>-18.8</v>
      </c>
      <c r="I15" s="24"/>
      <c r="J15" s="24"/>
      <c r="K15" s="24"/>
    </row>
    <row r="16" spans="1:11" ht="16.5" customHeight="1" x14ac:dyDescent="0.2">
      <c r="A16" s="970"/>
      <c r="B16" s="962"/>
      <c r="C16" s="996" t="s">
        <v>158</v>
      </c>
      <c r="D16" s="997"/>
      <c r="E16" s="113">
        <v>9</v>
      </c>
      <c r="F16" s="114">
        <v>810</v>
      </c>
      <c r="G16" s="114">
        <v>708</v>
      </c>
      <c r="H16" s="195">
        <f t="shared" si="0"/>
        <v>-12.6</v>
      </c>
      <c r="I16" s="24"/>
      <c r="J16" s="24"/>
      <c r="K16" s="24"/>
    </row>
    <row r="17" spans="1:11" ht="34.5" customHeight="1" x14ac:dyDescent="0.2">
      <c r="A17" s="970"/>
      <c r="B17" s="966" t="s">
        <v>166</v>
      </c>
      <c r="C17" s="966"/>
      <c r="D17" s="967"/>
      <c r="E17" s="113">
        <v>10</v>
      </c>
      <c r="F17" s="114">
        <v>55</v>
      </c>
      <c r="G17" s="114">
        <v>75</v>
      </c>
      <c r="H17" s="195">
        <f t="shared" si="0"/>
        <v>36.4</v>
      </c>
      <c r="I17" s="24"/>
      <c r="J17" s="24"/>
      <c r="K17" s="24"/>
    </row>
    <row r="18" spans="1:11" ht="16.5" customHeight="1" x14ac:dyDescent="0.25">
      <c r="A18" s="970"/>
      <c r="B18" s="966" t="s">
        <v>161</v>
      </c>
      <c r="C18" s="1001"/>
      <c r="D18" s="1002"/>
      <c r="E18" s="113">
        <v>11</v>
      </c>
      <c r="F18" s="114">
        <v>12618</v>
      </c>
      <c r="G18" s="114">
        <v>11731</v>
      </c>
      <c r="H18" s="195">
        <f t="shared" si="0"/>
        <v>-7</v>
      </c>
      <c r="I18" s="24"/>
      <c r="J18" s="24"/>
      <c r="K18" s="24"/>
    </row>
    <row r="19" spans="1:11" ht="16.5" customHeight="1" x14ac:dyDescent="0.2">
      <c r="A19" s="970"/>
      <c r="B19" s="188" t="s">
        <v>18</v>
      </c>
      <c r="C19" s="996" t="s">
        <v>162</v>
      </c>
      <c r="D19" s="997"/>
      <c r="E19" s="113">
        <v>12</v>
      </c>
      <c r="F19" s="114">
        <v>257</v>
      </c>
      <c r="G19" s="114">
        <v>264</v>
      </c>
      <c r="H19" s="195">
        <f t="shared" si="0"/>
        <v>2.7</v>
      </c>
      <c r="I19" s="24"/>
      <c r="J19" s="24"/>
      <c r="K19" s="24"/>
    </row>
    <row r="20" spans="1:11" ht="16.5" customHeight="1" x14ac:dyDescent="0.2">
      <c r="A20" s="970"/>
      <c r="B20" s="990" t="s">
        <v>21</v>
      </c>
      <c r="C20" s="990"/>
      <c r="D20" s="991"/>
      <c r="E20" s="113">
        <v>13</v>
      </c>
      <c r="F20" s="115">
        <f>IF(F18=0,0,F19*100/F18)</f>
        <v>2.036772864162308</v>
      </c>
      <c r="G20" s="115">
        <f>IF(G18=0,0,G19*100/G18)</f>
        <v>2.2504475321796948</v>
      </c>
      <c r="H20" s="195"/>
      <c r="I20" s="24"/>
      <c r="J20" s="24"/>
      <c r="K20" s="24"/>
    </row>
    <row r="21" spans="1:11" ht="16.5" customHeight="1" x14ac:dyDescent="0.2">
      <c r="A21" s="965" t="s">
        <v>152</v>
      </c>
      <c r="B21" s="966"/>
      <c r="C21" s="966"/>
      <c r="D21" s="967"/>
      <c r="E21" s="113">
        <v>14</v>
      </c>
      <c r="F21" s="116">
        <v>15579</v>
      </c>
      <c r="G21" s="116">
        <v>15329</v>
      </c>
      <c r="H21" s="195">
        <f>IF(F21=0,0,IF(G21=0,"-100,0",IF(G21*100/F21&lt;200,ROUND(G21*100/F21-100,1),ROUND(G21/F21,1)&amp;" р")))</f>
        <v>-1.6</v>
      </c>
      <c r="I21" s="24"/>
      <c r="J21" s="24"/>
      <c r="K21" s="24"/>
    </row>
    <row r="22" spans="1:11" ht="16.5" customHeight="1" x14ac:dyDescent="0.2">
      <c r="A22" s="970" t="s">
        <v>18</v>
      </c>
      <c r="B22" s="966" t="s">
        <v>23</v>
      </c>
      <c r="C22" s="966"/>
      <c r="D22" s="967"/>
      <c r="E22" s="113">
        <v>15</v>
      </c>
      <c r="F22" s="116">
        <v>5262</v>
      </c>
      <c r="G22" s="116">
        <v>5635</v>
      </c>
      <c r="H22" s="195">
        <f>IF(F22=0,0,IF(G22=0,"-100,0",IF(G22*100/F22&lt;200,ROUND(G22*100/F22-100,1),ROUND(G22/F22,1)&amp;" р")))</f>
        <v>7.1</v>
      </c>
      <c r="I22" s="24"/>
      <c r="J22" s="24"/>
      <c r="K22" s="24"/>
    </row>
    <row r="23" spans="1:11" ht="16.5" customHeight="1" x14ac:dyDescent="0.2">
      <c r="A23" s="970"/>
      <c r="B23" s="990" t="s">
        <v>22</v>
      </c>
      <c r="C23" s="990"/>
      <c r="D23" s="991"/>
      <c r="E23" s="113">
        <v>16</v>
      </c>
      <c r="F23" s="115">
        <f>IF($F$21=0,0,F22*100/$F$21)</f>
        <v>33.776237242441745</v>
      </c>
      <c r="G23" s="115">
        <f>IF($G$21=0,0,G22*100/$G$21)</f>
        <v>36.760388805531996</v>
      </c>
      <c r="H23" s="195"/>
      <c r="I23" s="24"/>
      <c r="J23" s="24"/>
      <c r="K23" s="24"/>
    </row>
    <row r="24" spans="1:11" ht="16.5" customHeight="1" x14ac:dyDescent="0.2">
      <c r="A24" s="970"/>
      <c r="B24" s="966" t="s">
        <v>24</v>
      </c>
      <c r="C24" s="966"/>
      <c r="D24" s="967"/>
      <c r="E24" s="113">
        <v>17</v>
      </c>
      <c r="F24" s="116">
        <v>10265</v>
      </c>
      <c r="G24" s="116">
        <v>9645</v>
      </c>
      <c r="H24" s="195">
        <f>IF(F24=0,0,IF(G24=0,"-100,0",IF(G24*100/F24&lt;200,ROUND(G24*100/F24-100,1),ROUND(G24/F24,1)&amp;" р")))</f>
        <v>-6</v>
      </c>
      <c r="I24" s="24"/>
      <c r="J24" s="24"/>
      <c r="K24" s="24"/>
    </row>
    <row r="25" spans="1:11" ht="16.5" customHeight="1" x14ac:dyDescent="0.2">
      <c r="A25" s="970"/>
      <c r="B25" s="990" t="s">
        <v>22</v>
      </c>
      <c r="C25" s="990"/>
      <c r="D25" s="991"/>
      <c r="E25" s="113">
        <v>18</v>
      </c>
      <c r="F25" s="115">
        <f>IF($F$21=0,0,F24*100/$F$21)</f>
        <v>65.889980101418573</v>
      </c>
      <c r="G25" s="115">
        <f>IF($G$21=0,0,G24*100/$G$21)</f>
        <v>62.919955639637287</v>
      </c>
      <c r="H25" s="195"/>
      <c r="I25" s="24"/>
      <c r="J25" s="24"/>
      <c r="K25" s="24"/>
    </row>
    <row r="26" spans="1:11" ht="16.5" customHeight="1" x14ac:dyDescent="0.2">
      <c r="A26" s="970"/>
      <c r="B26" s="966" t="s">
        <v>27</v>
      </c>
      <c r="C26" s="966"/>
      <c r="D26" s="967"/>
      <c r="E26" s="113">
        <v>19</v>
      </c>
      <c r="F26" s="116">
        <v>10181</v>
      </c>
      <c r="G26" s="116">
        <v>9565</v>
      </c>
      <c r="H26" s="195">
        <f>IF(F26=0,0,IF(G26=0,"-100,0",IF(G26*100/F26&lt;200,ROUND(G26*100/F26-100,1),ROUND(G26/F26,1)&amp;" р")))</f>
        <v>-6.1</v>
      </c>
      <c r="I26" s="24"/>
      <c r="J26" s="24"/>
      <c r="K26" s="24"/>
    </row>
    <row r="27" spans="1:11" ht="16.5" customHeight="1" x14ac:dyDescent="0.2">
      <c r="A27" s="970"/>
      <c r="B27" s="990" t="s">
        <v>25</v>
      </c>
      <c r="C27" s="990"/>
      <c r="D27" s="991"/>
      <c r="E27" s="113">
        <v>20</v>
      </c>
      <c r="F27" s="115">
        <f>IF($F$21=0,0,F26*100/$F$21)</f>
        <v>65.350792733808333</v>
      </c>
      <c r="G27" s="115">
        <f>IF($G$21=0,0,G26*100/$G$21)</f>
        <v>62.398069019505513</v>
      </c>
      <c r="H27" s="195"/>
      <c r="I27" s="24"/>
      <c r="J27" s="24"/>
      <c r="K27" s="24"/>
    </row>
    <row r="28" spans="1:11" ht="16.5" customHeight="1" x14ac:dyDescent="0.2">
      <c r="A28" s="965" t="s">
        <v>19</v>
      </c>
      <c r="B28" s="966"/>
      <c r="C28" s="966"/>
      <c r="D28" s="967"/>
      <c r="E28" s="113">
        <v>21</v>
      </c>
      <c r="F28" s="114">
        <v>1015</v>
      </c>
      <c r="G28" s="114">
        <v>1068</v>
      </c>
      <c r="H28" s="195">
        <f>IF(F28=0,0,IF(G28=0,"-100,0",IF(G28*100/F28&lt;200,ROUND(G28*100/F28-100,1),ROUND(G28/F28,1)&amp;" р")))</f>
        <v>5.2</v>
      </c>
      <c r="I28" s="24"/>
      <c r="J28" s="24"/>
      <c r="K28" s="24"/>
    </row>
    <row r="29" spans="1:11" ht="16.5" customHeight="1" x14ac:dyDescent="0.2">
      <c r="A29" s="965" t="s">
        <v>20</v>
      </c>
      <c r="B29" s="966"/>
      <c r="C29" s="966"/>
      <c r="D29" s="967"/>
      <c r="E29" s="113">
        <v>22</v>
      </c>
      <c r="F29" s="114">
        <v>451</v>
      </c>
      <c r="G29" s="114">
        <v>573</v>
      </c>
      <c r="H29" s="195">
        <f>IF(F29=0,0,IF(G29=0,"-100,0",IF(G29*100/F29&lt;200,ROUND(G29*100/F29-100,1),ROUND(G29/F29,1)&amp;" р")))</f>
        <v>27.1</v>
      </c>
      <c r="I29" s="24"/>
      <c r="J29" s="24"/>
      <c r="K29" s="24"/>
    </row>
    <row r="30" spans="1:11" ht="16.5" customHeight="1" x14ac:dyDescent="0.2">
      <c r="A30" s="989" t="s">
        <v>211</v>
      </c>
      <c r="B30" s="990"/>
      <c r="C30" s="990"/>
      <c r="D30" s="991"/>
      <c r="E30" s="113">
        <v>23</v>
      </c>
      <c r="F30" s="115">
        <f>IF(F28=0,0,F29*100/F28)</f>
        <v>44.433497536945815</v>
      </c>
      <c r="G30" s="115">
        <f>IF(G28=0,0,G29*100/G28)</f>
        <v>53.651685393258425</v>
      </c>
      <c r="H30" s="195"/>
      <c r="I30" s="24"/>
      <c r="J30" s="24"/>
      <c r="K30" s="24"/>
    </row>
    <row r="31" spans="1:11" ht="16.5" customHeight="1" x14ac:dyDescent="0.2">
      <c r="A31" s="965" t="s">
        <v>212</v>
      </c>
      <c r="B31" s="966"/>
      <c r="C31" s="966"/>
      <c r="D31" s="967"/>
      <c r="E31" s="113">
        <v>24</v>
      </c>
      <c r="F31" s="114">
        <v>2</v>
      </c>
      <c r="G31" s="114">
        <v>2</v>
      </c>
      <c r="H31" s="195">
        <f t="shared" ref="H31:H52" si="1">IF(F31=0,0,IF(G31=0,"-100,0",IF(G31*100/F31&lt;200,ROUND(G31*100/F31-100,1),ROUND(G31/F31,1)&amp;" р")))</f>
        <v>0</v>
      </c>
      <c r="I31" s="24"/>
      <c r="J31" s="24"/>
      <c r="K31" s="24"/>
    </row>
    <row r="32" spans="1:11" ht="33" customHeight="1" x14ac:dyDescent="0.2">
      <c r="A32" s="965" t="s">
        <v>242</v>
      </c>
      <c r="B32" s="966"/>
      <c r="C32" s="966"/>
      <c r="D32" s="967"/>
      <c r="E32" s="113">
        <v>25</v>
      </c>
      <c r="F32" s="114">
        <v>47</v>
      </c>
      <c r="G32" s="114">
        <v>55</v>
      </c>
      <c r="H32" s="195">
        <f t="shared" si="1"/>
        <v>17</v>
      </c>
      <c r="I32" s="24"/>
      <c r="J32" s="24"/>
      <c r="K32" s="24"/>
    </row>
    <row r="33" spans="1:11" ht="16.5" customHeight="1" x14ac:dyDescent="0.2">
      <c r="A33" s="970" t="s">
        <v>18</v>
      </c>
      <c r="B33" s="966" t="s">
        <v>177</v>
      </c>
      <c r="C33" s="966"/>
      <c r="D33" s="967"/>
      <c r="E33" s="113">
        <v>26</v>
      </c>
      <c r="F33" s="114">
        <v>6</v>
      </c>
      <c r="G33" s="114">
        <v>9</v>
      </c>
      <c r="H33" s="195">
        <f t="shared" si="1"/>
        <v>50</v>
      </c>
      <c r="I33" s="24"/>
      <c r="J33" s="24"/>
      <c r="K33" s="24"/>
    </row>
    <row r="34" spans="1:11" ht="16.5" customHeight="1" x14ac:dyDescent="0.2">
      <c r="A34" s="970"/>
      <c r="B34" s="966" t="s">
        <v>178</v>
      </c>
      <c r="C34" s="966"/>
      <c r="D34" s="967"/>
      <c r="E34" s="113">
        <v>27</v>
      </c>
      <c r="F34" s="114">
        <v>5</v>
      </c>
      <c r="G34" s="114">
        <v>2</v>
      </c>
      <c r="H34" s="195">
        <f t="shared" si="1"/>
        <v>-60</v>
      </c>
      <c r="I34" s="24"/>
      <c r="J34" s="24"/>
      <c r="K34" s="24"/>
    </row>
    <row r="35" spans="1:11" ht="33" customHeight="1" x14ac:dyDescent="0.2">
      <c r="A35" s="965" t="s">
        <v>264</v>
      </c>
      <c r="B35" s="966"/>
      <c r="C35" s="966"/>
      <c r="D35" s="967"/>
      <c r="E35" s="113">
        <v>28</v>
      </c>
      <c r="F35" s="116">
        <v>12</v>
      </c>
      <c r="G35" s="116">
        <v>12</v>
      </c>
      <c r="H35" s="195">
        <f>IF(F35=0,0,IF(G35=0,"-100,0",IF(G35*100/F35&lt;200,ROUND(G35*100/F35-100,1),ROUND(G35/F35,1)&amp;" р")))</f>
        <v>0</v>
      </c>
      <c r="I35" s="24"/>
      <c r="J35" s="24"/>
      <c r="K35" s="24"/>
    </row>
    <row r="36" spans="1:11" ht="16.5" customHeight="1" x14ac:dyDescent="0.2">
      <c r="A36" s="209" t="s">
        <v>18</v>
      </c>
      <c r="B36" s="966" t="s">
        <v>177</v>
      </c>
      <c r="C36" s="966"/>
      <c r="D36" s="967"/>
      <c r="E36" s="113">
        <v>29</v>
      </c>
      <c r="F36" s="116">
        <v>1</v>
      </c>
      <c r="G36" s="116">
        <v>0</v>
      </c>
      <c r="H36" s="195" t="str">
        <f>IF(F36=0,0,IF(G36=0,"-100,0",IF(G36*100/F36&lt;200,ROUND(G36*100/F36-100,1),ROUND(G36/F36,1)&amp;" р")))</f>
        <v>-100,0</v>
      </c>
      <c r="I36" s="24"/>
      <c r="J36" s="24"/>
      <c r="K36" s="24"/>
    </row>
    <row r="37" spans="1:11" ht="16.5" customHeight="1" x14ac:dyDescent="0.2">
      <c r="A37" s="965" t="s">
        <v>262</v>
      </c>
      <c r="B37" s="966"/>
      <c r="C37" s="966"/>
      <c r="D37" s="967"/>
      <c r="E37" s="113">
        <v>30</v>
      </c>
      <c r="F37" s="116">
        <v>42</v>
      </c>
      <c r="G37" s="116">
        <v>51</v>
      </c>
      <c r="H37" s="195">
        <f t="shared" si="1"/>
        <v>21.4</v>
      </c>
      <c r="I37" s="24"/>
      <c r="J37" s="24"/>
      <c r="K37" s="24"/>
    </row>
    <row r="38" spans="1:11" ht="16.5" customHeight="1" x14ac:dyDescent="0.2">
      <c r="A38" s="970" t="s">
        <v>18</v>
      </c>
      <c r="B38" s="966" t="s">
        <v>177</v>
      </c>
      <c r="C38" s="966"/>
      <c r="D38" s="967"/>
      <c r="E38" s="113">
        <v>31</v>
      </c>
      <c r="F38" s="116">
        <v>2</v>
      </c>
      <c r="G38" s="116">
        <v>14</v>
      </c>
      <c r="H38" s="195" t="str">
        <f t="shared" si="1"/>
        <v>7 р</v>
      </c>
      <c r="I38" s="24"/>
      <c r="J38" s="24"/>
      <c r="K38" s="24"/>
    </row>
    <row r="39" spans="1:11" ht="16.5" customHeight="1" x14ac:dyDescent="0.2">
      <c r="A39" s="970"/>
      <c r="B39" s="966" t="s">
        <v>178</v>
      </c>
      <c r="C39" s="966"/>
      <c r="D39" s="967"/>
      <c r="E39" s="113">
        <v>32</v>
      </c>
      <c r="F39" s="116">
        <v>6</v>
      </c>
      <c r="G39" s="116">
        <v>2</v>
      </c>
      <c r="H39" s="195">
        <f t="shared" si="1"/>
        <v>-66.7</v>
      </c>
      <c r="I39" s="24"/>
      <c r="J39" s="24"/>
      <c r="K39" s="24"/>
    </row>
    <row r="40" spans="1:11" ht="51" customHeight="1" x14ac:dyDescent="0.2">
      <c r="A40" s="965" t="s">
        <v>257</v>
      </c>
      <c r="B40" s="966"/>
      <c r="C40" s="966"/>
      <c r="D40" s="967"/>
      <c r="E40" s="113">
        <v>33</v>
      </c>
      <c r="F40" s="116">
        <v>18</v>
      </c>
      <c r="G40" s="116">
        <v>14</v>
      </c>
      <c r="H40" s="195">
        <f t="shared" si="1"/>
        <v>-22.2</v>
      </c>
      <c r="I40" s="24"/>
      <c r="J40" s="24"/>
      <c r="K40" s="24"/>
    </row>
    <row r="41" spans="1:11" ht="16.5" customHeight="1" x14ac:dyDescent="0.2">
      <c r="A41" s="209" t="s">
        <v>18</v>
      </c>
      <c r="B41" s="966" t="s">
        <v>177</v>
      </c>
      <c r="C41" s="966"/>
      <c r="D41" s="967"/>
      <c r="E41" s="113">
        <v>34</v>
      </c>
      <c r="F41" s="116">
        <v>0</v>
      </c>
      <c r="G41" s="116">
        <v>0</v>
      </c>
      <c r="H41" s="195">
        <f t="shared" si="1"/>
        <v>0</v>
      </c>
      <c r="I41" s="24"/>
      <c r="J41" s="24"/>
      <c r="K41" s="24"/>
    </row>
    <row r="42" spans="1:11" ht="34.5" customHeight="1" x14ac:dyDescent="0.2">
      <c r="A42" s="965" t="s">
        <v>265</v>
      </c>
      <c r="B42" s="966"/>
      <c r="C42" s="966"/>
      <c r="D42" s="967"/>
      <c r="E42" s="113">
        <v>35</v>
      </c>
      <c r="F42" s="116">
        <v>1</v>
      </c>
      <c r="G42" s="116">
        <v>5</v>
      </c>
      <c r="H42" s="195" t="str">
        <f t="shared" si="1"/>
        <v>5 р</v>
      </c>
      <c r="I42" s="24"/>
      <c r="J42" s="24"/>
      <c r="K42" s="24"/>
    </row>
    <row r="43" spans="1:11" ht="16.5" customHeight="1" x14ac:dyDescent="0.2">
      <c r="A43" s="970" t="s">
        <v>18</v>
      </c>
      <c r="B43" s="966" t="s">
        <v>177</v>
      </c>
      <c r="C43" s="966"/>
      <c r="D43" s="967"/>
      <c r="E43" s="113">
        <v>36</v>
      </c>
      <c r="F43" s="116">
        <v>0</v>
      </c>
      <c r="G43" s="116">
        <v>0</v>
      </c>
      <c r="H43" s="195">
        <f>IF(F43=0,0,IF(G43=0,"-100,0",IF(G43*100/F43&lt;200,ROUND(G43*100/F43-100,1),ROUND(G43/F43,1)&amp;" р")))</f>
        <v>0</v>
      </c>
      <c r="I43" s="24"/>
      <c r="J43" s="24"/>
      <c r="K43" s="24"/>
    </row>
    <row r="44" spans="1:11" ht="16.5" customHeight="1" x14ac:dyDescent="0.2">
      <c r="A44" s="970"/>
      <c r="B44" s="966" t="s">
        <v>178</v>
      </c>
      <c r="C44" s="966"/>
      <c r="D44" s="967"/>
      <c r="E44" s="113">
        <v>37</v>
      </c>
      <c r="F44" s="116">
        <v>0</v>
      </c>
      <c r="G44" s="116">
        <v>1</v>
      </c>
      <c r="H44" s="195">
        <f>IF(F44=0,0,IF(G44=0,"-100,0",IF(G44*100/F44&lt;200,ROUND(G44*100/F44-100,1),ROUND(G44/F44,1)&amp;" р")))</f>
        <v>0</v>
      </c>
      <c r="I44" s="24"/>
      <c r="J44" s="24"/>
      <c r="K44" s="24"/>
    </row>
    <row r="45" spans="1:11" ht="51" customHeight="1" x14ac:dyDescent="0.2">
      <c r="A45" s="965" t="s">
        <v>239</v>
      </c>
      <c r="B45" s="966"/>
      <c r="C45" s="966"/>
      <c r="D45" s="967"/>
      <c r="E45" s="113">
        <v>38</v>
      </c>
      <c r="F45" s="116">
        <v>1</v>
      </c>
      <c r="G45" s="116">
        <v>3</v>
      </c>
      <c r="H45" s="195" t="str">
        <f>IF(F45=0,0,IF(G45=0,"-100,0",IF(G45*100/F45&lt;200,ROUND(G45*100/F45-100,1),ROUND(G45/F45,1)&amp;" р")))</f>
        <v>3 р</v>
      </c>
      <c r="I45" s="24"/>
      <c r="J45" s="24"/>
      <c r="K45" s="24"/>
    </row>
    <row r="46" spans="1:11" ht="16.5" customHeight="1" x14ac:dyDescent="0.2">
      <c r="A46" s="205" t="s">
        <v>18</v>
      </c>
      <c r="B46" s="966" t="s">
        <v>177</v>
      </c>
      <c r="C46" s="966"/>
      <c r="D46" s="967"/>
      <c r="E46" s="113">
        <v>39</v>
      </c>
      <c r="F46" s="116">
        <v>0</v>
      </c>
      <c r="G46" s="116">
        <v>0</v>
      </c>
      <c r="H46" s="195">
        <f>IF(F46=0,0,IF(G46=0,"-100,0",IF(G46*100/F46&lt;200,ROUND(G46*100/F46-100,1),ROUND(G46/F46,1)&amp;" р")))</f>
        <v>0</v>
      </c>
      <c r="I46" s="24"/>
      <c r="J46" s="24"/>
      <c r="K46" s="24"/>
    </row>
    <row r="47" spans="1:11" ht="16.5" customHeight="1" x14ac:dyDescent="0.2">
      <c r="A47" s="965" t="s">
        <v>36</v>
      </c>
      <c r="B47" s="966"/>
      <c r="C47" s="966"/>
      <c r="D47" s="967"/>
      <c r="E47" s="113">
        <v>40</v>
      </c>
      <c r="F47" s="116">
        <f>SUM(F49:F52)</f>
        <v>158</v>
      </c>
      <c r="G47" s="116">
        <f>SUM(G49:G52)</f>
        <v>146</v>
      </c>
      <c r="H47" s="195">
        <f t="shared" si="1"/>
        <v>-7.6</v>
      </c>
      <c r="I47" s="24"/>
      <c r="J47" s="24"/>
      <c r="K47" s="24"/>
    </row>
    <row r="48" spans="1:11" ht="16.5" customHeight="1" x14ac:dyDescent="0.2">
      <c r="A48" s="989" t="s">
        <v>84</v>
      </c>
      <c r="B48" s="990"/>
      <c r="C48" s="990"/>
      <c r="D48" s="991"/>
      <c r="E48" s="113">
        <v>41</v>
      </c>
      <c r="F48" s="115">
        <f>IF(F22=0,0,F47*100/F22)</f>
        <v>3.0026605853287722</v>
      </c>
      <c r="G48" s="115">
        <f>IF(G22=0,0,G47*100/G22)</f>
        <v>2.5909494232475598</v>
      </c>
      <c r="H48" s="195"/>
      <c r="I48" s="24"/>
      <c r="J48" s="24"/>
      <c r="K48" s="24"/>
    </row>
    <row r="49" spans="1:11" ht="16.5" customHeight="1" x14ac:dyDescent="0.2">
      <c r="A49" s="970" t="s">
        <v>18</v>
      </c>
      <c r="B49" s="966" t="s">
        <v>268</v>
      </c>
      <c r="C49" s="966"/>
      <c r="D49" s="967"/>
      <c r="E49" s="113">
        <v>42</v>
      </c>
      <c r="F49" s="116">
        <v>120</v>
      </c>
      <c r="G49" s="116">
        <v>92</v>
      </c>
      <c r="H49" s="195">
        <f t="shared" si="1"/>
        <v>-23.3</v>
      </c>
      <c r="I49" s="24"/>
      <c r="J49" s="24"/>
      <c r="K49" s="24"/>
    </row>
    <row r="50" spans="1:11" ht="31.5" customHeight="1" x14ac:dyDescent="0.2">
      <c r="A50" s="970"/>
      <c r="B50" s="966" t="s">
        <v>270</v>
      </c>
      <c r="C50" s="966"/>
      <c r="D50" s="967"/>
      <c r="E50" s="113">
        <v>43</v>
      </c>
      <c r="F50" s="116">
        <v>0</v>
      </c>
      <c r="G50" s="116">
        <v>1</v>
      </c>
      <c r="H50" s="195">
        <f t="shared" si="1"/>
        <v>0</v>
      </c>
      <c r="I50" s="24"/>
      <c r="J50" s="24"/>
      <c r="K50" s="24"/>
    </row>
    <row r="51" spans="1:11" ht="31.5" customHeight="1" x14ac:dyDescent="0.2">
      <c r="A51" s="970"/>
      <c r="B51" s="966" t="s">
        <v>271</v>
      </c>
      <c r="C51" s="966"/>
      <c r="D51" s="967"/>
      <c r="E51" s="113">
        <v>44</v>
      </c>
      <c r="F51" s="116">
        <v>5</v>
      </c>
      <c r="G51" s="116">
        <v>9</v>
      </c>
      <c r="H51" s="195">
        <f t="shared" si="1"/>
        <v>80</v>
      </c>
      <c r="I51" s="24"/>
      <c r="J51" s="24"/>
      <c r="K51" s="24"/>
    </row>
    <row r="52" spans="1:11" ht="16.5" customHeight="1" x14ac:dyDescent="0.2">
      <c r="A52" s="970"/>
      <c r="B52" s="966" t="s">
        <v>244</v>
      </c>
      <c r="C52" s="966"/>
      <c r="D52" s="967"/>
      <c r="E52" s="113">
        <v>45</v>
      </c>
      <c r="F52" s="116">
        <v>33</v>
      </c>
      <c r="G52" s="116">
        <v>44</v>
      </c>
      <c r="H52" s="195">
        <f t="shared" si="1"/>
        <v>33.299999999999997</v>
      </c>
      <c r="I52" s="24"/>
      <c r="J52" s="24"/>
      <c r="K52" s="24"/>
    </row>
    <row r="53" spans="1:11" ht="16.5" customHeight="1" x14ac:dyDescent="0.2">
      <c r="A53" s="965" t="s">
        <v>169</v>
      </c>
      <c r="B53" s="966"/>
      <c r="C53" s="966"/>
      <c r="D53" s="967"/>
      <c r="E53" s="113">
        <v>46</v>
      </c>
      <c r="F53" s="114">
        <v>5409</v>
      </c>
      <c r="G53" s="114">
        <v>9229</v>
      </c>
      <c r="H53" s="195">
        <f>IF(F53=0,0,IF(G53=0,"-100,0",IF(G53*100/F53&lt;200,ROUND(G53*100/F53-100,1),ROUND(G53/F53,1)&amp;" р")))</f>
        <v>70.599999999999994</v>
      </c>
      <c r="I53" s="24"/>
      <c r="J53" s="24"/>
      <c r="K53" s="24"/>
    </row>
    <row r="54" spans="1:11" ht="16.5" customHeight="1" x14ac:dyDescent="0.2">
      <c r="A54" s="965" t="s">
        <v>28</v>
      </c>
      <c r="B54" s="966"/>
      <c r="C54" s="966"/>
      <c r="D54" s="967"/>
      <c r="E54" s="113">
        <v>47</v>
      </c>
      <c r="F54" s="114">
        <v>13412072</v>
      </c>
      <c r="G54" s="114">
        <v>14405066</v>
      </c>
      <c r="H54" s="195">
        <f>IF(F54=0,0,IF(G54=0,"-100,0",IF(G54*100/F54&lt;200,ROUND(G54*100/F54-100,1),ROUND(G54/F54,1)&amp;" р")))</f>
        <v>7.4</v>
      </c>
      <c r="I54" s="24"/>
      <c r="J54" s="24"/>
      <c r="K54" s="24"/>
    </row>
    <row r="55" spans="1:11" ht="16.5" customHeight="1" x14ac:dyDescent="0.2">
      <c r="A55" s="965" t="s">
        <v>29</v>
      </c>
      <c r="B55" s="966"/>
      <c r="C55" s="966"/>
      <c r="D55" s="967"/>
      <c r="E55" s="113">
        <v>48</v>
      </c>
      <c r="F55" s="114">
        <v>559680</v>
      </c>
      <c r="G55" s="114">
        <v>340205</v>
      </c>
      <c r="H55" s="195">
        <f>IF(F55=0,0,IF(G55=0,"-100,0",IF(G55*100/F55&lt;200,ROUND(G55*100/F55-100,1),ROUND(G55/F55,1)&amp;" р")))</f>
        <v>-39.200000000000003</v>
      </c>
      <c r="I55" s="24"/>
      <c r="J55" s="24"/>
      <c r="K55" s="24"/>
    </row>
    <row r="56" spans="1:11" ht="16.5" customHeight="1" thickBot="1" x14ac:dyDescent="0.25">
      <c r="A56" s="977" t="s">
        <v>209</v>
      </c>
      <c r="B56" s="978"/>
      <c r="C56" s="978"/>
      <c r="D56" s="979"/>
      <c r="E56" s="117">
        <v>49</v>
      </c>
      <c r="F56" s="208">
        <f>IF(F54=0,0,F55*100/F54)</f>
        <v>4.1729570196163577</v>
      </c>
      <c r="G56" s="208">
        <f>IF(G54=0,0,G55*100/G54)</f>
        <v>2.3617038616831052</v>
      </c>
      <c r="H56" s="196"/>
      <c r="I56" s="24"/>
      <c r="J56" s="24"/>
      <c r="K56" s="24"/>
    </row>
    <row r="57" spans="1:11" ht="34.5" customHeight="1" x14ac:dyDescent="0.2">
      <c r="A57" s="998" t="s">
        <v>195</v>
      </c>
      <c r="B57" s="999"/>
      <c r="C57" s="999"/>
      <c r="D57" s="1000"/>
      <c r="E57" s="111">
        <v>50</v>
      </c>
      <c r="F57" s="112">
        <v>319182</v>
      </c>
      <c r="G57" s="112">
        <v>326382</v>
      </c>
      <c r="H57" s="194">
        <f>IF(F57=0,0,IF(G57=0,"-100,0",IF(G57*100/F57&lt;200,ROUND(G57*100/F57-100,1),ROUND(G57/F57,1)&amp;" р")))</f>
        <v>2.2999999999999998</v>
      </c>
      <c r="I57" s="24"/>
      <c r="J57" s="24"/>
      <c r="K57" s="24"/>
    </row>
    <row r="58" spans="1:11" ht="16.5" customHeight="1" x14ac:dyDescent="0.2">
      <c r="A58" s="965" t="s">
        <v>30</v>
      </c>
      <c r="B58" s="966"/>
      <c r="C58" s="966"/>
      <c r="D58" s="967"/>
      <c r="E58" s="113">
        <v>51</v>
      </c>
      <c r="F58" s="114">
        <v>20161</v>
      </c>
      <c r="G58" s="114">
        <v>1504</v>
      </c>
      <c r="H58" s="195">
        <f>IF(F58=0,0,IF(G58=0,"-100,0",IF(G58*100/F58&lt;200,ROUND(G58*100/F58-100,1),ROUND(G58/F58,1)&amp;" р")))</f>
        <v>-92.5</v>
      </c>
      <c r="I58" s="24"/>
      <c r="J58" s="24"/>
      <c r="K58" s="24"/>
    </row>
    <row r="59" spans="1:11" ht="31.5" customHeight="1" x14ac:dyDescent="0.2">
      <c r="A59" s="980" t="s">
        <v>180</v>
      </c>
      <c r="B59" s="981"/>
      <c r="C59" s="981"/>
      <c r="D59" s="107" t="s">
        <v>210</v>
      </c>
      <c r="E59" s="113">
        <v>52</v>
      </c>
      <c r="F59" s="114">
        <v>6</v>
      </c>
      <c r="G59" s="114">
        <v>7</v>
      </c>
      <c r="H59" s="195">
        <f t="shared" ref="H59:H96" si="2">IF(F59=0,0,IF(G59=0,"-100,0",IF(G59*100/F59&lt;200,ROUND(G59*100/F59-100,1),ROUND(G59/F59,1)&amp;" р")))</f>
        <v>16.7</v>
      </c>
      <c r="I59" s="24"/>
      <c r="J59" s="24"/>
      <c r="K59" s="24"/>
    </row>
    <row r="60" spans="1:11" ht="31.5" customHeight="1" x14ac:dyDescent="0.2">
      <c r="A60" s="980"/>
      <c r="B60" s="981"/>
      <c r="C60" s="981"/>
      <c r="D60" s="189" t="s">
        <v>31</v>
      </c>
      <c r="E60" s="113">
        <v>53</v>
      </c>
      <c r="F60" s="114">
        <v>16</v>
      </c>
      <c r="G60" s="114">
        <v>27</v>
      </c>
      <c r="H60" s="195">
        <f t="shared" si="2"/>
        <v>68.8</v>
      </c>
      <c r="I60" s="24"/>
      <c r="J60" s="24"/>
      <c r="K60" s="24"/>
    </row>
    <row r="61" spans="1:11" ht="16.5" customHeight="1" x14ac:dyDescent="0.2">
      <c r="A61" s="970" t="s">
        <v>18</v>
      </c>
      <c r="B61" s="966" t="s">
        <v>60</v>
      </c>
      <c r="C61" s="966"/>
      <c r="D61" s="107" t="s">
        <v>210</v>
      </c>
      <c r="E61" s="113">
        <v>54</v>
      </c>
      <c r="F61" s="114">
        <v>6</v>
      </c>
      <c r="G61" s="114">
        <v>5</v>
      </c>
      <c r="H61" s="195">
        <f t="shared" si="2"/>
        <v>-16.7</v>
      </c>
      <c r="I61" s="24"/>
      <c r="J61" s="24"/>
      <c r="K61" s="24"/>
    </row>
    <row r="62" spans="1:11" ht="16.5" customHeight="1" x14ac:dyDescent="0.2">
      <c r="A62" s="970"/>
      <c r="B62" s="966"/>
      <c r="C62" s="966"/>
      <c r="D62" s="189" t="s">
        <v>31</v>
      </c>
      <c r="E62" s="113">
        <v>55</v>
      </c>
      <c r="F62" s="114">
        <v>10</v>
      </c>
      <c r="G62" s="114">
        <v>10</v>
      </c>
      <c r="H62" s="195">
        <f t="shared" si="2"/>
        <v>0</v>
      </c>
      <c r="I62" s="24"/>
      <c r="J62" s="24"/>
      <c r="K62" s="24"/>
    </row>
    <row r="63" spans="1:11" ht="16.5" customHeight="1" x14ac:dyDescent="0.2">
      <c r="A63" s="970"/>
      <c r="B63" s="982" t="s">
        <v>151</v>
      </c>
      <c r="C63" s="966" t="s">
        <v>78</v>
      </c>
      <c r="D63" s="107" t="s">
        <v>210</v>
      </c>
      <c r="E63" s="113">
        <v>56</v>
      </c>
      <c r="F63" s="114">
        <v>1</v>
      </c>
      <c r="G63" s="114">
        <v>0</v>
      </c>
      <c r="H63" s="195" t="str">
        <f t="shared" si="2"/>
        <v>-100,0</v>
      </c>
      <c r="I63" s="24"/>
      <c r="J63" s="24"/>
      <c r="K63" s="24"/>
    </row>
    <row r="64" spans="1:11" ht="16.5" customHeight="1" x14ac:dyDescent="0.2">
      <c r="A64" s="970"/>
      <c r="B64" s="982"/>
      <c r="C64" s="966"/>
      <c r="D64" s="189" t="s">
        <v>31</v>
      </c>
      <c r="E64" s="113">
        <v>57</v>
      </c>
      <c r="F64" s="114">
        <v>1</v>
      </c>
      <c r="G64" s="114">
        <v>2</v>
      </c>
      <c r="H64" s="195" t="str">
        <f t="shared" si="2"/>
        <v>2 р</v>
      </c>
      <c r="I64" s="24"/>
      <c r="J64" s="24"/>
      <c r="K64" s="24"/>
    </row>
    <row r="65" spans="1:11" ht="16.5" customHeight="1" x14ac:dyDescent="0.2">
      <c r="A65" s="970"/>
      <c r="B65" s="982"/>
      <c r="C65" s="966" t="s">
        <v>62</v>
      </c>
      <c r="D65" s="107" t="s">
        <v>210</v>
      </c>
      <c r="E65" s="113">
        <v>58</v>
      </c>
      <c r="F65" s="114">
        <v>0</v>
      </c>
      <c r="G65" s="114">
        <v>1</v>
      </c>
      <c r="H65" s="195">
        <f t="shared" si="2"/>
        <v>0</v>
      </c>
      <c r="I65" s="24"/>
      <c r="J65" s="24"/>
      <c r="K65" s="24"/>
    </row>
    <row r="66" spans="1:11" ht="16.5" customHeight="1" x14ac:dyDescent="0.2">
      <c r="A66" s="970"/>
      <c r="B66" s="982"/>
      <c r="C66" s="966"/>
      <c r="D66" s="189" t="s">
        <v>31</v>
      </c>
      <c r="E66" s="113">
        <v>59</v>
      </c>
      <c r="F66" s="114">
        <v>2</v>
      </c>
      <c r="G66" s="114">
        <v>3</v>
      </c>
      <c r="H66" s="195">
        <f t="shared" si="2"/>
        <v>50</v>
      </c>
      <c r="I66" s="24"/>
      <c r="J66" s="24"/>
      <c r="K66" s="24"/>
    </row>
    <row r="67" spans="1:11" ht="16.5" customHeight="1" x14ac:dyDescent="0.2">
      <c r="A67" s="970"/>
      <c r="B67" s="982"/>
      <c r="C67" s="966" t="s">
        <v>63</v>
      </c>
      <c r="D67" s="107" t="s">
        <v>210</v>
      </c>
      <c r="E67" s="113">
        <v>60</v>
      </c>
      <c r="F67" s="114">
        <v>3</v>
      </c>
      <c r="G67" s="114">
        <v>1</v>
      </c>
      <c r="H67" s="195">
        <f t="shared" si="2"/>
        <v>-66.7</v>
      </c>
      <c r="I67" s="24"/>
      <c r="J67" s="24"/>
      <c r="K67" s="24"/>
    </row>
    <row r="68" spans="1:11" ht="16.5" customHeight="1" x14ac:dyDescent="0.2">
      <c r="A68" s="970"/>
      <c r="B68" s="982"/>
      <c r="C68" s="966"/>
      <c r="D68" s="189" t="s">
        <v>31</v>
      </c>
      <c r="E68" s="113">
        <v>61</v>
      </c>
      <c r="F68" s="114">
        <v>2</v>
      </c>
      <c r="G68" s="114">
        <v>1</v>
      </c>
      <c r="H68" s="195">
        <f t="shared" si="2"/>
        <v>-50</v>
      </c>
      <c r="I68" s="24"/>
      <c r="J68" s="24"/>
      <c r="K68" s="24"/>
    </row>
    <row r="69" spans="1:11" ht="21.75" customHeight="1" x14ac:dyDescent="0.2">
      <c r="A69" s="980" t="s">
        <v>179</v>
      </c>
      <c r="B69" s="981"/>
      <c r="C69" s="981"/>
      <c r="D69" s="107" t="s">
        <v>210</v>
      </c>
      <c r="E69" s="113">
        <v>62</v>
      </c>
      <c r="F69" s="114">
        <v>8</v>
      </c>
      <c r="G69" s="114">
        <v>14</v>
      </c>
      <c r="H69" s="195">
        <f t="shared" si="2"/>
        <v>75</v>
      </c>
      <c r="I69" s="24"/>
      <c r="J69" s="24"/>
      <c r="K69" s="24"/>
    </row>
    <row r="70" spans="1:11" ht="21.75" customHeight="1" x14ac:dyDescent="0.2">
      <c r="A70" s="980"/>
      <c r="B70" s="981"/>
      <c r="C70" s="981"/>
      <c r="D70" s="189" t="s">
        <v>31</v>
      </c>
      <c r="E70" s="113">
        <v>63</v>
      </c>
      <c r="F70" s="114">
        <v>20</v>
      </c>
      <c r="G70" s="114">
        <v>20</v>
      </c>
      <c r="H70" s="195">
        <f t="shared" si="2"/>
        <v>0</v>
      </c>
      <c r="I70" s="24"/>
      <c r="J70" s="24"/>
      <c r="K70" s="24"/>
    </row>
    <row r="71" spans="1:11" ht="16.5" customHeight="1" x14ac:dyDescent="0.2">
      <c r="A71" s="970" t="s">
        <v>18</v>
      </c>
      <c r="B71" s="966" t="s">
        <v>60</v>
      </c>
      <c r="C71" s="966"/>
      <c r="D71" s="107" t="s">
        <v>210</v>
      </c>
      <c r="E71" s="113">
        <v>64</v>
      </c>
      <c r="F71" s="114">
        <v>7</v>
      </c>
      <c r="G71" s="114">
        <v>14</v>
      </c>
      <c r="H71" s="195" t="str">
        <f t="shared" si="2"/>
        <v>2 р</v>
      </c>
      <c r="I71" s="24"/>
      <c r="J71" s="24"/>
      <c r="K71" s="24"/>
    </row>
    <row r="72" spans="1:11" ht="16.5" customHeight="1" x14ac:dyDescent="0.2">
      <c r="A72" s="970"/>
      <c r="B72" s="966"/>
      <c r="C72" s="966"/>
      <c r="D72" s="189" t="s">
        <v>31</v>
      </c>
      <c r="E72" s="113">
        <v>65</v>
      </c>
      <c r="F72" s="114">
        <v>16</v>
      </c>
      <c r="G72" s="114">
        <v>16</v>
      </c>
      <c r="H72" s="195">
        <f t="shared" si="2"/>
        <v>0</v>
      </c>
      <c r="I72" s="24"/>
      <c r="J72" s="24"/>
      <c r="K72" s="24"/>
    </row>
    <row r="73" spans="1:11" ht="16.5" customHeight="1" x14ac:dyDescent="0.2">
      <c r="A73" s="970"/>
      <c r="B73" s="982" t="s">
        <v>151</v>
      </c>
      <c r="C73" s="966" t="s">
        <v>78</v>
      </c>
      <c r="D73" s="107" t="s">
        <v>210</v>
      </c>
      <c r="E73" s="113">
        <v>66</v>
      </c>
      <c r="F73" s="114">
        <v>0</v>
      </c>
      <c r="G73" s="114">
        <v>2</v>
      </c>
      <c r="H73" s="195">
        <f t="shared" si="2"/>
        <v>0</v>
      </c>
      <c r="I73" s="24"/>
      <c r="J73" s="24"/>
      <c r="K73" s="24"/>
    </row>
    <row r="74" spans="1:11" ht="16.5" customHeight="1" x14ac:dyDescent="0.2">
      <c r="A74" s="970"/>
      <c r="B74" s="982"/>
      <c r="C74" s="966"/>
      <c r="D74" s="189" t="s">
        <v>31</v>
      </c>
      <c r="E74" s="113">
        <v>67</v>
      </c>
      <c r="F74" s="114">
        <v>3</v>
      </c>
      <c r="G74" s="114">
        <v>3</v>
      </c>
      <c r="H74" s="195">
        <f t="shared" si="2"/>
        <v>0</v>
      </c>
      <c r="I74" s="24"/>
      <c r="J74" s="24"/>
      <c r="K74" s="24"/>
    </row>
    <row r="75" spans="1:11" ht="16.5" customHeight="1" x14ac:dyDescent="0.2">
      <c r="A75" s="970"/>
      <c r="B75" s="982"/>
      <c r="C75" s="966" t="s">
        <v>62</v>
      </c>
      <c r="D75" s="107" t="s">
        <v>210</v>
      </c>
      <c r="E75" s="113">
        <v>68</v>
      </c>
      <c r="F75" s="114">
        <v>0</v>
      </c>
      <c r="G75" s="114">
        <v>0</v>
      </c>
      <c r="H75" s="195">
        <f t="shared" si="2"/>
        <v>0</v>
      </c>
      <c r="I75" s="24"/>
      <c r="J75" s="24"/>
      <c r="K75" s="24"/>
    </row>
    <row r="76" spans="1:11" ht="16.5" customHeight="1" x14ac:dyDescent="0.2">
      <c r="A76" s="970"/>
      <c r="B76" s="982"/>
      <c r="C76" s="966"/>
      <c r="D76" s="189" t="s">
        <v>31</v>
      </c>
      <c r="E76" s="113">
        <v>69</v>
      </c>
      <c r="F76" s="114">
        <v>1</v>
      </c>
      <c r="G76" s="114">
        <v>2</v>
      </c>
      <c r="H76" s="195" t="str">
        <f t="shared" si="2"/>
        <v>2 р</v>
      </c>
      <c r="I76" s="24"/>
      <c r="J76" s="24"/>
      <c r="K76" s="24"/>
    </row>
    <row r="77" spans="1:11" ht="16.5" customHeight="1" x14ac:dyDescent="0.2">
      <c r="A77" s="970"/>
      <c r="B77" s="982"/>
      <c r="C77" s="966" t="s">
        <v>63</v>
      </c>
      <c r="D77" s="107" t="s">
        <v>210</v>
      </c>
      <c r="E77" s="113">
        <v>70</v>
      </c>
      <c r="F77" s="114">
        <v>5</v>
      </c>
      <c r="G77" s="114">
        <v>8</v>
      </c>
      <c r="H77" s="195">
        <f t="shared" si="2"/>
        <v>60</v>
      </c>
      <c r="I77" s="24"/>
      <c r="J77" s="24"/>
      <c r="K77" s="24"/>
    </row>
    <row r="78" spans="1:11" ht="16.5" customHeight="1" x14ac:dyDescent="0.2">
      <c r="A78" s="970"/>
      <c r="B78" s="982"/>
      <c r="C78" s="966"/>
      <c r="D78" s="189" t="s">
        <v>31</v>
      </c>
      <c r="E78" s="113">
        <v>71</v>
      </c>
      <c r="F78" s="114">
        <v>3</v>
      </c>
      <c r="G78" s="114">
        <v>3</v>
      </c>
      <c r="H78" s="195">
        <f t="shared" si="2"/>
        <v>0</v>
      </c>
      <c r="I78" s="24"/>
      <c r="J78" s="24"/>
      <c r="K78" s="24"/>
    </row>
    <row r="79" spans="1:11" ht="16.5" customHeight="1" x14ac:dyDescent="0.2">
      <c r="A79" s="965" t="s">
        <v>66</v>
      </c>
      <c r="B79" s="966"/>
      <c r="C79" s="966"/>
      <c r="D79" s="107" t="s">
        <v>210</v>
      </c>
      <c r="E79" s="113">
        <v>72</v>
      </c>
      <c r="F79" s="114">
        <v>1454</v>
      </c>
      <c r="G79" s="114">
        <v>1326</v>
      </c>
      <c r="H79" s="195">
        <f t="shared" si="2"/>
        <v>-8.8000000000000007</v>
      </c>
      <c r="I79" s="24"/>
      <c r="J79" s="24"/>
      <c r="K79" s="24"/>
    </row>
    <row r="80" spans="1:11" ht="16.5" customHeight="1" x14ac:dyDescent="0.2">
      <c r="A80" s="965"/>
      <c r="B80" s="966"/>
      <c r="C80" s="966"/>
      <c r="D80" s="189" t="s">
        <v>31</v>
      </c>
      <c r="E80" s="113">
        <v>73</v>
      </c>
      <c r="F80" s="114">
        <v>8139</v>
      </c>
      <c r="G80" s="114">
        <v>7241</v>
      </c>
      <c r="H80" s="195">
        <f t="shared" si="2"/>
        <v>-11</v>
      </c>
      <c r="I80" s="24"/>
      <c r="J80" s="24"/>
      <c r="K80" s="24"/>
    </row>
    <row r="81" spans="1:11" ht="16.5" customHeight="1" x14ac:dyDescent="0.2">
      <c r="A81" s="975" t="s">
        <v>18</v>
      </c>
      <c r="B81" s="971" t="s">
        <v>60</v>
      </c>
      <c r="C81" s="972"/>
      <c r="D81" s="107" t="s">
        <v>210</v>
      </c>
      <c r="E81" s="113">
        <v>74</v>
      </c>
      <c r="F81" s="114">
        <v>1221</v>
      </c>
      <c r="G81" s="114">
        <v>854</v>
      </c>
      <c r="H81" s="195">
        <f t="shared" si="2"/>
        <v>-30.1</v>
      </c>
      <c r="I81" s="24"/>
      <c r="J81" s="24"/>
      <c r="K81" s="24"/>
    </row>
    <row r="82" spans="1:11" ht="16.5" customHeight="1" x14ac:dyDescent="0.2">
      <c r="A82" s="976"/>
      <c r="B82" s="973"/>
      <c r="C82" s="974"/>
      <c r="D82" s="189" t="s">
        <v>31</v>
      </c>
      <c r="E82" s="113">
        <v>75</v>
      </c>
      <c r="F82" s="114">
        <v>7161</v>
      </c>
      <c r="G82" s="114">
        <v>6439</v>
      </c>
      <c r="H82" s="195">
        <f t="shared" si="2"/>
        <v>-10.1</v>
      </c>
      <c r="I82" s="24"/>
      <c r="J82" s="24"/>
      <c r="K82" s="24"/>
    </row>
    <row r="83" spans="1:11" ht="16.5" customHeight="1" x14ac:dyDescent="0.2">
      <c r="A83" s="976"/>
      <c r="B83" s="960" t="s">
        <v>151</v>
      </c>
      <c r="C83" s="968" t="s">
        <v>67</v>
      </c>
      <c r="D83" s="107" t="s">
        <v>210</v>
      </c>
      <c r="E83" s="113">
        <v>76</v>
      </c>
      <c r="F83" s="114">
        <v>797</v>
      </c>
      <c r="G83" s="114">
        <v>743</v>
      </c>
      <c r="H83" s="195">
        <f t="shared" si="2"/>
        <v>-6.8</v>
      </c>
      <c r="I83" s="24"/>
      <c r="J83" s="24"/>
      <c r="K83" s="24"/>
    </row>
    <row r="84" spans="1:11" ht="16.5" customHeight="1" x14ac:dyDescent="0.2">
      <c r="A84" s="976"/>
      <c r="B84" s="961"/>
      <c r="C84" s="969"/>
      <c r="D84" s="189" t="s">
        <v>31</v>
      </c>
      <c r="E84" s="113">
        <v>77</v>
      </c>
      <c r="F84" s="114">
        <v>5808</v>
      </c>
      <c r="G84" s="114">
        <v>5036</v>
      </c>
      <c r="H84" s="195">
        <f t="shared" si="2"/>
        <v>-13.3</v>
      </c>
      <c r="I84" s="24"/>
      <c r="J84" s="24"/>
      <c r="K84" s="24"/>
    </row>
    <row r="85" spans="1:11" ht="16.5" customHeight="1" x14ac:dyDescent="0.2">
      <c r="A85" s="976"/>
      <c r="B85" s="961"/>
      <c r="C85" s="963" t="s">
        <v>250</v>
      </c>
      <c r="D85" s="107" t="s">
        <v>210</v>
      </c>
      <c r="E85" s="113">
        <v>78</v>
      </c>
      <c r="F85" s="114">
        <v>247</v>
      </c>
      <c r="G85" s="114">
        <v>182</v>
      </c>
      <c r="H85" s="195">
        <f t="shared" si="2"/>
        <v>-26.3</v>
      </c>
      <c r="I85" s="24"/>
      <c r="J85" s="24"/>
      <c r="K85" s="24"/>
    </row>
    <row r="86" spans="1:11" ht="16.5" customHeight="1" x14ac:dyDescent="0.2">
      <c r="A86" s="976"/>
      <c r="B86" s="961"/>
      <c r="C86" s="964"/>
      <c r="D86" s="189" t="s">
        <v>31</v>
      </c>
      <c r="E86" s="113">
        <v>79</v>
      </c>
      <c r="F86" s="114">
        <v>157</v>
      </c>
      <c r="G86" s="114">
        <v>90</v>
      </c>
      <c r="H86" s="195">
        <f t="shared" si="2"/>
        <v>-42.7</v>
      </c>
      <c r="I86" s="24"/>
      <c r="J86" s="24"/>
      <c r="K86" s="24"/>
    </row>
    <row r="87" spans="1:11" ht="16.5" customHeight="1" x14ac:dyDescent="0.2">
      <c r="A87" s="976"/>
      <c r="B87" s="961"/>
      <c r="C87" s="963" t="s">
        <v>68</v>
      </c>
      <c r="D87" s="107" t="s">
        <v>210</v>
      </c>
      <c r="E87" s="113">
        <v>80</v>
      </c>
      <c r="F87" s="114">
        <v>27</v>
      </c>
      <c r="G87" s="114">
        <v>33</v>
      </c>
      <c r="H87" s="195">
        <f t="shared" si="2"/>
        <v>22.2</v>
      </c>
      <c r="I87" s="24"/>
      <c r="J87" s="24"/>
      <c r="K87" s="24"/>
    </row>
    <row r="88" spans="1:11" ht="16.5" customHeight="1" x14ac:dyDescent="0.2">
      <c r="A88" s="976"/>
      <c r="B88" s="961"/>
      <c r="C88" s="964"/>
      <c r="D88" s="189" t="s">
        <v>31</v>
      </c>
      <c r="E88" s="113">
        <v>81</v>
      </c>
      <c r="F88" s="114">
        <v>767</v>
      </c>
      <c r="G88" s="114">
        <v>754</v>
      </c>
      <c r="H88" s="195">
        <f t="shared" si="2"/>
        <v>-1.7</v>
      </c>
      <c r="I88" s="24"/>
      <c r="J88" s="24"/>
      <c r="K88" s="24"/>
    </row>
    <row r="89" spans="1:11" ht="16.5" customHeight="1" x14ac:dyDescent="0.2">
      <c r="A89" s="976"/>
      <c r="B89" s="961"/>
      <c r="C89" s="963" t="s">
        <v>69</v>
      </c>
      <c r="D89" s="107" t="s">
        <v>210</v>
      </c>
      <c r="E89" s="113">
        <v>82</v>
      </c>
      <c r="F89" s="114">
        <v>36</v>
      </c>
      <c r="G89" s="114">
        <v>24</v>
      </c>
      <c r="H89" s="195">
        <f t="shared" si="2"/>
        <v>-33.299999999999997</v>
      </c>
      <c r="I89" s="24"/>
      <c r="J89" s="24"/>
      <c r="K89" s="24"/>
    </row>
    <row r="90" spans="1:11" ht="16.5" customHeight="1" x14ac:dyDescent="0.2">
      <c r="A90" s="976"/>
      <c r="B90" s="961"/>
      <c r="C90" s="964"/>
      <c r="D90" s="189" t="s">
        <v>31</v>
      </c>
      <c r="E90" s="113">
        <v>83</v>
      </c>
      <c r="F90" s="114">
        <v>215</v>
      </c>
      <c r="G90" s="114">
        <v>185</v>
      </c>
      <c r="H90" s="195">
        <f t="shared" si="2"/>
        <v>-14</v>
      </c>
      <c r="I90" s="24"/>
      <c r="J90" s="24"/>
      <c r="K90" s="24"/>
    </row>
    <row r="91" spans="1:11" ht="16.5" customHeight="1" x14ac:dyDescent="0.2">
      <c r="A91" s="976"/>
      <c r="B91" s="961"/>
      <c r="C91" s="963" t="s">
        <v>70</v>
      </c>
      <c r="D91" s="107" t="s">
        <v>210</v>
      </c>
      <c r="E91" s="113">
        <v>84</v>
      </c>
      <c r="F91" s="114">
        <v>82</v>
      </c>
      <c r="G91" s="114">
        <v>78</v>
      </c>
      <c r="H91" s="195">
        <f t="shared" si="2"/>
        <v>-4.9000000000000004</v>
      </c>
      <c r="I91" s="24"/>
      <c r="J91" s="24"/>
      <c r="K91" s="24"/>
    </row>
    <row r="92" spans="1:11" ht="16.5" customHeight="1" x14ac:dyDescent="0.2">
      <c r="A92" s="976"/>
      <c r="B92" s="961"/>
      <c r="C92" s="964"/>
      <c r="D92" s="189" t="s">
        <v>31</v>
      </c>
      <c r="E92" s="113">
        <v>85</v>
      </c>
      <c r="F92" s="114">
        <v>504</v>
      </c>
      <c r="G92" s="114">
        <v>465</v>
      </c>
      <c r="H92" s="195">
        <f t="shared" si="2"/>
        <v>-7.7</v>
      </c>
      <c r="I92" s="24"/>
      <c r="J92" s="24"/>
      <c r="K92" s="24"/>
    </row>
    <row r="93" spans="1:11" ht="16.5" customHeight="1" x14ac:dyDescent="0.2">
      <c r="A93" s="976"/>
      <c r="B93" s="961"/>
      <c r="C93" s="963" t="s">
        <v>71</v>
      </c>
      <c r="D93" s="107" t="s">
        <v>210</v>
      </c>
      <c r="E93" s="113">
        <v>86</v>
      </c>
      <c r="F93" s="114">
        <v>52</v>
      </c>
      <c r="G93" s="114">
        <v>65</v>
      </c>
      <c r="H93" s="195">
        <f t="shared" si="2"/>
        <v>25</v>
      </c>
      <c r="I93" s="24"/>
      <c r="J93" s="24"/>
      <c r="K93" s="24"/>
    </row>
    <row r="94" spans="1:11" ht="16.5" customHeight="1" x14ac:dyDescent="0.2">
      <c r="A94" s="976"/>
      <c r="B94" s="961"/>
      <c r="C94" s="964"/>
      <c r="D94" s="189" t="s">
        <v>31</v>
      </c>
      <c r="E94" s="113">
        <v>87</v>
      </c>
      <c r="F94" s="114">
        <v>211</v>
      </c>
      <c r="G94" s="114">
        <v>141</v>
      </c>
      <c r="H94" s="195">
        <f t="shared" si="2"/>
        <v>-33.200000000000003</v>
      </c>
      <c r="I94" s="24"/>
      <c r="J94" s="24"/>
      <c r="K94" s="24"/>
    </row>
    <row r="95" spans="1:11" ht="16.5" customHeight="1" x14ac:dyDescent="0.2">
      <c r="A95" s="976"/>
      <c r="B95" s="961"/>
      <c r="C95" s="968" t="s">
        <v>72</v>
      </c>
      <c r="D95" s="107" t="s">
        <v>210</v>
      </c>
      <c r="E95" s="113">
        <v>88</v>
      </c>
      <c r="F95" s="114">
        <v>53</v>
      </c>
      <c r="G95" s="114">
        <v>49</v>
      </c>
      <c r="H95" s="195">
        <f t="shared" si="2"/>
        <v>-7.5</v>
      </c>
      <c r="I95" s="24"/>
      <c r="J95" s="24"/>
      <c r="K95" s="24"/>
    </row>
    <row r="96" spans="1:11" ht="16.5" customHeight="1" x14ac:dyDescent="0.2">
      <c r="A96" s="976"/>
      <c r="B96" s="961"/>
      <c r="C96" s="969"/>
      <c r="D96" s="189" t="s">
        <v>31</v>
      </c>
      <c r="E96" s="113">
        <v>89</v>
      </c>
      <c r="F96" s="114">
        <v>199</v>
      </c>
      <c r="G96" s="114">
        <v>238</v>
      </c>
      <c r="H96" s="195">
        <f t="shared" si="2"/>
        <v>19.600000000000001</v>
      </c>
      <c r="I96" s="24"/>
      <c r="J96" s="24"/>
      <c r="K96" s="24"/>
    </row>
    <row r="97" spans="1:11" ht="16.5" customHeight="1" x14ac:dyDescent="0.2">
      <c r="A97" s="976"/>
      <c r="B97" s="961"/>
      <c r="C97" s="968" t="s">
        <v>74</v>
      </c>
      <c r="D97" s="107" t="s">
        <v>210</v>
      </c>
      <c r="E97" s="113">
        <v>90</v>
      </c>
      <c r="F97" s="114">
        <v>198</v>
      </c>
      <c r="G97" s="114">
        <v>131</v>
      </c>
      <c r="H97" s="195">
        <f>IF(F97=0,0,IF(G97=0,"-100,0",IF(G97*100/F97&lt;200,ROUND(G97*100/F97-100,1),ROUND(G97/F97,1)&amp;" р")))</f>
        <v>-33.799999999999997</v>
      </c>
      <c r="I97" s="24"/>
      <c r="J97" s="24"/>
      <c r="K97" s="24"/>
    </row>
    <row r="98" spans="1:11" ht="16.5" customHeight="1" x14ac:dyDescent="0.2">
      <c r="A98" s="976"/>
      <c r="B98" s="962"/>
      <c r="C98" s="969"/>
      <c r="D98" s="189" t="s">
        <v>31</v>
      </c>
      <c r="E98" s="113">
        <v>91</v>
      </c>
      <c r="F98" s="114">
        <v>199</v>
      </c>
      <c r="G98" s="114">
        <v>145</v>
      </c>
      <c r="H98" s="195">
        <f>IF(F98=0,0,IF(G98=0,"-100,0",IF(G98*100/F98&lt;200,ROUND(G98*100/F98-100,1),ROUND(G98/F98,1)&amp;" р")))</f>
        <v>-27.1</v>
      </c>
      <c r="I98" s="24"/>
      <c r="J98" s="24"/>
      <c r="K98" s="24"/>
    </row>
    <row r="99" spans="1:11" ht="16.5" customHeight="1" x14ac:dyDescent="0.2">
      <c r="A99" s="965" t="s">
        <v>142</v>
      </c>
      <c r="B99" s="966"/>
      <c r="C99" s="966"/>
      <c r="D99" s="107" t="s">
        <v>210</v>
      </c>
      <c r="E99" s="113">
        <v>92</v>
      </c>
      <c r="F99" s="114">
        <v>35</v>
      </c>
      <c r="G99" s="114">
        <v>124</v>
      </c>
      <c r="H99" s="195" t="str">
        <f t="shared" ref="H99:H108" si="3">IF(F99=0,0,IF(G99=0,"-100,0",IF(G99*100/F99&lt;200,ROUND(G99*100/F99-100,1),ROUND(G99/F99,1)&amp;" р")))</f>
        <v>3,5 р</v>
      </c>
      <c r="I99" s="24"/>
      <c r="J99" s="24"/>
      <c r="K99" s="24"/>
    </row>
    <row r="100" spans="1:11" ht="16.5" customHeight="1" x14ac:dyDescent="0.2">
      <c r="A100" s="965"/>
      <c r="B100" s="966"/>
      <c r="C100" s="966"/>
      <c r="D100" s="189" t="s">
        <v>31</v>
      </c>
      <c r="E100" s="113">
        <v>93</v>
      </c>
      <c r="F100" s="114">
        <v>367</v>
      </c>
      <c r="G100" s="114">
        <v>332</v>
      </c>
      <c r="H100" s="195">
        <f t="shared" si="3"/>
        <v>-9.5</v>
      </c>
      <c r="I100" s="24"/>
      <c r="J100" s="24"/>
      <c r="K100" s="24"/>
    </row>
    <row r="101" spans="1:11" ht="16.5" customHeight="1" x14ac:dyDescent="0.2">
      <c r="A101" s="970" t="s">
        <v>18</v>
      </c>
      <c r="B101" s="966" t="s">
        <v>144</v>
      </c>
      <c r="C101" s="966"/>
      <c r="D101" s="107" t="s">
        <v>210</v>
      </c>
      <c r="E101" s="113">
        <v>94</v>
      </c>
      <c r="F101" s="114">
        <v>15</v>
      </c>
      <c r="G101" s="114">
        <v>11</v>
      </c>
      <c r="H101" s="195">
        <f t="shared" si="3"/>
        <v>-26.7</v>
      </c>
      <c r="I101" s="24"/>
      <c r="J101" s="24"/>
      <c r="K101" s="24"/>
    </row>
    <row r="102" spans="1:11" ht="16.5" customHeight="1" x14ac:dyDescent="0.2">
      <c r="A102" s="970"/>
      <c r="B102" s="966"/>
      <c r="C102" s="966"/>
      <c r="D102" s="189" t="s">
        <v>31</v>
      </c>
      <c r="E102" s="113">
        <v>95</v>
      </c>
      <c r="F102" s="114">
        <v>358</v>
      </c>
      <c r="G102" s="114">
        <v>316</v>
      </c>
      <c r="H102" s="195">
        <f t="shared" si="3"/>
        <v>-11.7</v>
      </c>
      <c r="I102" s="24"/>
      <c r="J102" s="24"/>
      <c r="K102" s="24"/>
    </row>
    <row r="103" spans="1:11" ht="16.5" customHeight="1" x14ac:dyDescent="0.2">
      <c r="A103" s="970"/>
      <c r="B103" s="982" t="s">
        <v>151</v>
      </c>
      <c r="C103" s="987" t="s">
        <v>145</v>
      </c>
      <c r="D103" s="107" t="s">
        <v>210</v>
      </c>
      <c r="E103" s="113">
        <v>96</v>
      </c>
      <c r="F103" s="114">
        <v>8</v>
      </c>
      <c r="G103" s="114">
        <v>5</v>
      </c>
      <c r="H103" s="195">
        <f t="shared" si="3"/>
        <v>-37.5</v>
      </c>
      <c r="I103" s="24"/>
      <c r="J103" s="24"/>
      <c r="K103" s="24"/>
    </row>
    <row r="104" spans="1:11" ht="16.5" customHeight="1" x14ac:dyDescent="0.2">
      <c r="A104" s="970"/>
      <c r="B104" s="982"/>
      <c r="C104" s="987"/>
      <c r="D104" s="189" t="s">
        <v>31</v>
      </c>
      <c r="E104" s="113">
        <v>97</v>
      </c>
      <c r="F104" s="114">
        <v>278</v>
      </c>
      <c r="G104" s="114">
        <v>225</v>
      </c>
      <c r="H104" s="195">
        <f t="shared" si="3"/>
        <v>-19.100000000000001</v>
      </c>
      <c r="I104" s="24"/>
      <c r="J104" s="24"/>
      <c r="K104" s="24"/>
    </row>
    <row r="105" spans="1:11" ht="16.5" customHeight="1" x14ac:dyDescent="0.2">
      <c r="A105" s="970"/>
      <c r="B105" s="982"/>
      <c r="C105" s="966" t="s">
        <v>63</v>
      </c>
      <c r="D105" s="107" t="s">
        <v>210</v>
      </c>
      <c r="E105" s="113">
        <v>98</v>
      </c>
      <c r="F105" s="114">
        <v>7</v>
      </c>
      <c r="G105" s="114">
        <v>4</v>
      </c>
      <c r="H105" s="195">
        <f t="shared" si="3"/>
        <v>-42.9</v>
      </c>
      <c r="I105" s="24"/>
      <c r="J105" s="24"/>
      <c r="K105" s="24"/>
    </row>
    <row r="106" spans="1:11" ht="16.5" customHeight="1" x14ac:dyDescent="0.2">
      <c r="A106" s="970"/>
      <c r="B106" s="982"/>
      <c r="C106" s="966"/>
      <c r="D106" s="189" t="s">
        <v>31</v>
      </c>
      <c r="E106" s="113">
        <v>99</v>
      </c>
      <c r="F106" s="114">
        <v>23</v>
      </c>
      <c r="G106" s="114">
        <v>15</v>
      </c>
      <c r="H106" s="195">
        <f t="shared" si="3"/>
        <v>-34.799999999999997</v>
      </c>
      <c r="I106" s="24"/>
      <c r="J106" s="24"/>
      <c r="K106" s="24"/>
    </row>
    <row r="107" spans="1:11" ht="16.5" customHeight="1" x14ac:dyDescent="0.2">
      <c r="A107" s="970"/>
      <c r="B107" s="982"/>
      <c r="C107" s="981" t="s">
        <v>213</v>
      </c>
      <c r="D107" s="107" t="s">
        <v>210</v>
      </c>
      <c r="E107" s="113">
        <v>100</v>
      </c>
      <c r="F107" s="114">
        <v>0</v>
      </c>
      <c r="G107" s="114">
        <v>2</v>
      </c>
      <c r="H107" s="195">
        <f t="shared" si="3"/>
        <v>0</v>
      </c>
      <c r="I107" s="24"/>
      <c r="J107" s="24"/>
      <c r="K107" s="24"/>
    </row>
    <row r="108" spans="1:11" ht="16.5" customHeight="1" x14ac:dyDescent="0.2">
      <c r="A108" s="970"/>
      <c r="B108" s="982"/>
      <c r="C108" s="981"/>
      <c r="D108" s="189" t="s">
        <v>31</v>
      </c>
      <c r="E108" s="113">
        <v>101</v>
      </c>
      <c r="F108" s="114">
        <v>57</v>
      </c>
      <c r="G108" s="114">
        <v>76</v>
      </c>
      <c r="H108" s="195">
        <f t="shared" si="3"/>
        <v>33.299999999999997</v>
      </c>
      <c r="I108" s="24"/>
      <c r="J108" s="24"/>
      <c r="K108" s="24"/>
    </row>
    <row r="109" spans="1:11" ht="17.25" customHeight="1" x14ac:dyDescent="0.2">
      <c r="A109" s="965" t="s">
        <v>55</v>
      </c>
      <c r="B109" s="966"/>
      <c r="C109" s="966"/>
      <c r="D109" s="967"/>
      <c r="E109" s="113">
        <v>102</v>
      </c>
      <c r="F109" s="114">
        <v>845</v>
      </c>
      <c r="G109" s="114">
        <v>860</v>
      </c>
      <c r="H109" s="195">
        <f>IF(F109=0,0,IF(G109=0,"-100,0",IF(G109*100/F109&lt;200,ROUND(G109*100/F109-100,1),ROUND(G109/F109,1)&amp;" р")))</f>
        <v>1.8</v>
      </c>
      <c r="I109" s="24"/>
      <c r="J109" s="24"/>
      <c r="K109" s="24"/>
    </row>
    <row r="110" spans="1:11" ht="17.25" customHeight="1" x14ac:dyDescent="0.2">
      <c r="A110" s="989" t="s">
        <v>136</v>
      </c>
      <c r="B110" s="990"/>
      <c r="C110" s="990"/>
      <c r="D110" s="991"/>
      <c r="E110" s="113">
        <v>103</v>
      </c>
      <c r="F110" s="115">
        <f>IF($F$22=0,0,F109*100/$F$22)</f>
        <v>16.058532877232992</v>
      </c>
      <c r="G110" s="115">
        <f>IF($G$22=0,0,G109*100/$G$22)</f>
        <v>15.261756876663709</v>
      </c>
      <c r="H110" s="195"/>
      <c r="I110" s="24"/>
      <c r="J110" s="24"/>
      <c r="K110" s="24"/>
    </row>
    <row r="111" spans="1:11" ht="17.25" customHeight="1" x14ac:dyDescent="0.2">
      <c r="A111" s="965" t="s">
        <v>54</v>
      </c>
      <c r="B111" s="966"/>
      <c r="C111" s="966"/>
      <c r="D111" s="967"/>
      <c r="E111" s="113">
        <v>104</v>
      </c>
      <c r="F111" s="114">
        <v>1017</v>
      </c>
      <c r="G111" s="114">
        <v>1058</v>
      </c>
      <c r="H111" s="195">
        <f>IF(F111=0,0,IF(G111=0,"-100,0",IF(G111*100/F111&lt;200,ROUND(G111*100/F111-100,1),ROUND(G111/F111,1)&amp;" р")))</f>
        <v>4</v>
      </c>
      <c r="I111" s="24"/>
      <c r="J111" s="24"/>
      <c r="K111" s="24"/>
    </row>
    <row r="112" spans="1:11" ht="17.25" customHeight="1" x14ac:dyDescent="0.2">
      <c r="A112" s="986" t="s">
        <v>47</v>
      </c>
      <c r="B112" s="987"/>
      <c r="C112" s="987"/>
      <c r="D112" s="988"/>
      <c r="E112" s="113">
        <v>105</v>
      </c>
      <c r="F112" s="114">
        <v>21</v>
      </c>
      <c r="G112" s="114">
        <v>25</v>
      </c>
      <c r="H112" s="195">
        <f>IF(F112=0,0,IF(G112=0,"-100,0",IF(G112*100/F112&lt;200,ROUND(G112*100/F112-100,1),ROUND(G112/F112,1)&amp;" р")))</f>
        <v>19</v>
      </c>
      <c r="I112" s="24"/>
      <c r="J112" s="24"/>
      <c r="K112" s="24"/>
    </row>
    <row r="113" spans="1:11" ht="33" customHeight="1" x14ac:dyDescent="0.2">
      <c r="A113" s="965" t="s">
        <v>48</v>
      </c>
      <c r="B113" s="966"/>
      <c r="C113" s="966"/>
      <c r="D113" s="967"/>
      <c r="E113" s="113">
        <v>106</v>
      </c>
      <c r="F113" s="114">
        <v>25</v>
      </c>
      <c r="G113" s="114">
        <v>46</v>
      </c>
      <c r="H113" s="195">
        <f>IF(F113=0,0,IF(G113=0,"-100,0",IF(G113*100/F113&lt;200,ROUND(G113*100/F113-100,1),ROUND(G113/F113,1)&amp;" р")))</f>
        <v>84</v>
      </c>
      <c r="I113" s="24"/>
      <c r="J113" s="24"/>
      <c r="K113" s="24"/>
    </row>
    <row r="114" spans="1:11" ht="33" customHeight="1" thickBot="1" x14ac:dyDescent="0.25">
      <c r="A114" s="983" t="s">
        <v>53</v>
      </c>
      <c r="B114" s="984"/>
      <c r="C114" s="984"/>
      <c r="D114" s="985"/>
      <c r="E114" s="117">
        <v>107</v>
      </c>
      <c r="F114" s="118">
        <v>65</v>
      </c>
      <c r="G114" s="118">
        <v>71</v>
      </c>
      <c r="H114" s="196">
        <f>IF(F114=0,0,IF(G114=0,"-100,0",IF(G114*100/F114&lt;200,ROUND(G114*100/F114-100,1),ROUND(G114/F114,1)&amp;" р")))</f>
        <v>9.1999999999999993</v>
      </c>
    </row>
  </sheetData>
  <mergeCells count="103">
    <mergeCell ref="A1:H1"/>
    <mergeCell ref="A2:H2"/>
    <mergeCell ref="A3:H3"/>
    <mergeCell ref="A4:H4"/>
    <mergeCell ref="A6:D6"/>
    <mergeCell ref="A7:D7"/>
    <mergeCell ref="A8:D8"/>
    <mergeCell ref="A9:D9"/>
    <mergeCell ref="A10:A20"/>
    <mergeCell ref="B10:D10"/>
    <mergeCell ref="B11:D11"/>
    <mergeCell ref="B12:D12"/>
    <mergeCell ref="B13:D13"/>
    <mergeCell ref="C15:D15"/>
    <mergeCell ref="C16:D16"/>
    <mergeCell ref="B17:D17"/>
    <mergeCell ref="B18:D18"/>
    <mergeCell ref="C19:D19"/>
    <mergeCell ref="B20:D20"/>
    <mergeCell ref="C14:D14"/>
    <mergeCell ref="B14:B16"/>
    <mergeCell ref="A21:D21"/>
    <mergeCell ref="A22:A27"/>
    <mergeCell ref="B22:D22"/>
    <mergeCell ref="B23:D23"/>
    <mergeCell ref="B24:D24"/>
    <mergeCell ref="B25:D25"/>
    <mergeCell ref="A32:D32"/>
    <mergeCell ref="A33:A34"/>
    <mergeCell ref="B33:D33"/>
    <mergeCell ref="B34:D34"/>
    <mergeCell ref="A35:D35"/>
    <mergeCell ref="B36:D36"/>
    <mergeCell ref="B26:D26"/>
    <mergeCell ref="B27:D27"/>
    <mergeCell ref="A28:D28"/>
    <mergeCell ref="A29:D29"/>
    <mergeCell ref="A30:D30"/>
    <mergeCell ref="A31:D31"/>
    <mergeCell ref="A42:D42"/>
    <mergeCell ref="A43:A44"/>
    <mergeCell ref="B43:D43"/>
    <mergeCell ref="B44:D44"/>
    <mergeCell ref="A45:D45"/>
    <mergeCell ref="B46:D46"/>
    <mergeCell ref="A37:D37"/>
    <mergeCell ref="A38:A39"/>
    <mergeCell ref="B38:D38"/>
    <mergeCell ref="B39:D39"/>
    <mergeCell ref="A40:D40"/>
    <mergeCell ref="B41:D41"/>
    <mergeCell ref="A53:D53"/>
    <mergeCell ref="A54:D54"/>
    <mergeCell ref="A55:D55"/>
    <mergeCell ref="A56:D56"/>
    <mergeCell ref="A57:D57"/>
    <mergeCell ref="A58:D58"/>
    <mergeCell ref="A47:D47"/>
    <mergeCell ref="A48:D48"/>
    <mergeCell ref="A49:A52"/>
    <mergeCell ref="B49:D49"/>
    <mergeCell ref="B50:D50"/>
    <mergeCell ref="B51:D51"/>
    <mergeCell ref="B52:D52"/>
    <mergeCell ref="A69:C70"/>
    <mergeCell ref="A71:A78"/>
    <mergeCell ref="B71:C72"/>
    <mergeCell ref="B73:B78"/>
    <mergeCell ref="C73:C74"/>
    <mergeCell ref="C75:C76"/>
    <mergeCell ref="C77:C78"/>
    <mergeCell ref="A59:C60"/>
    <mergeCell ref="A61:A68"/>
    <mergeCell ref="B61:C62"/>
    <mergeCell ref="B63:B68"/>
    <mergeCell ref="C63:C64"/>
    <mergeCell ref="C65:C66"/>
    <mergeCell ref="C67:C68"/>
    <mergeCell ref="A79:C80"/>
    <mergeCell ref="A81:A98"/>
    <mergeCell ref="B81:C82"/>
    <mergeCell ref="B83:B98"/>
    <mergeCell ref="C83:C84"/>
    <mergeCell ref="C85:C86"/>
    <mergeCell ref="C87:C88"/>
    <mergeCell ref="C89:C90"/>
    <mergeCell ref="C91:C92"/>
    <mergeCell ref="C93:C94"/>
    <mergeCell ref="A109:D109"/>
    <mergeCell ref="A110:D110"/>
    <mergeCell ref="A111:D111"/>
    <mergeCell ref="A112:D112"/>
    <mergeCell ref="A113:D113"/>
    <mergeCell ref="A114:D114"/>
    <mergeCell ref="C95:C96"/>
    <mergeCell ref="C97:C98"/>
    <mergeCell ref="A99:C100"/>
    <mergeCell ref="A101:A108"/>
    <mergeCell ref="B101:C102"/>
    <mergeCell ref="B103:B108"/>
    <mergeCell ref="C103:C104"/>
    <mergeCell ref="C105:C106"/>
    <mergeCell ref="C107:C108"/>
  </mergeCells>
  <printOptions horizontalCentered="1"/>
  <pageMargins left="0.39370078740157483" right="0.39370078740157483" top="0.39370078740157483" bottom="0.19685039370078741" header="0.19685039370078741" footer="0.19685039370078741"/>
  <pageSetup paperSize="9" scale="84" fitToHeight="2" orientation="portrait" r:id="rId1"/>
  <headerFooter alignWithMargins="0"/>
  <rowBreaks count="1" manualBreakCount="1">
    <brk id="56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4">
    <pageSetUpPr fitToPage="1"/>
  </sheetPr>
  <dimension ref="A1:K114"/>
  <sheetViews>
    <sheetView showZeros="0" view="pageBreakPreview" zoomScale="85" zoomScaleNormal="90" workbookViewId="0">
      <selection activeCell="A8" sqref="A8:D8"/>
    </sheetView>
  </sheetViews>
  <sheetFormatPr defaultColWidth="9" defaultRowHeight="12.75" x14ac:dyDescent="0.2"/>
  <cols>
    <col min="1" max="1" width="6.125" style="6" customWidth="1"/>
    <col min="2" max="2" width="6" style="6" customWidth="1"/>
    <col min="3" max="3" width="34.625" style="6" customWidth="1"/>
    <col min="4" max="4" width="26.125" style="6" customWidth="1"/>
    <col min="5" max="5" width="3.5" style="6" bestFit="1" customWidth="1"/>
    <col min="6" max="7" width="8.375" style="6" customWidth="1"/>
    <col min="8" max="8" width="6.5" style="6" bestFit="1" customWidth="1"/>
    <col min="9" max="9" width="6.625" style="6" customWidth="1"/>
    <col min="10" max="10" width="9" style="6"/>
    <col min="11" max="11" width="9.125" style="6" bestFit="1" customWidth="1"/>
    <col min="12" max="16384" width="9" style="6"/>
  </cols>
  <sheetData>
    <row r="1" spans="1:11" ht="20.25" x14ac:dyDescent="0.2">
      <c r="A1" s="992" t="s">
        <v>0</v>
      </c>
      <c r="B1" s="992"/>
      <c r="C1" s="992"/>
      <c r="D1" s="992"/>
      <c r="E1" s="992"/>
      <c r="F1" s="992"/>
      <c r="G1" s="992"/>
      <c r="H1" s="992"/>
      <c r="I1" s="992"/>
      <c r="J1" s="24"/>
      <c r="K1" s="24"/>
    </row>
    <row r="2" spans="1:11" ht="20.25" x14ac:dyDescent="0.2">
      <c r="A2" s="992" t="s">
        <v>1</v>
      </c>
      <c r="B2" s="992"/>
      <c r="C2" s="992"/>
      <c r="D2" s="992"/>
      <c r="E2" s="992"/>
      <c r="F2" s="992"/>
      <c r="G2" s="992"/>
      <c r="H2" s="992"/>
      <c r="I2" s="992"/>
      <c r="J2" s="24"/>
      <c r="K2" s="24"/>
    </row>
    <row r="3" spans="1:11" ht="20.25" x14ac:dyDescent="0.2">
      <c r="A3" s="992" t="s">
        <v>256</v>
      </c>
      <c r="B3" s="992"/>
      <c r="C3" s="992"/>
      <c r="D3" s="992"/>
      <c r="E3" s="992"/>
      <c r="F3" s="992"/>
      <c r="G3" s="992"/>
      <c r="H3" s="992"/>
      <c r="I3" s="992"/>
      <c r="J3" s="24"/>
      <c r="K3" s="24"/>
    </row>
    <row r="4" spans="1:11" ht="20.25" x14ac:dyDescent="0.2">
      <c r="A4" s="993" t="s">
        <v>288</v>
      </c>
      <c r="B4" s="993"/>
      <c r="C4" s="993"/>
      <c r="D4" s="993"/>
      <c r="E4" s="993"/>
      <c r="F4" s="993"/>
      <c r="G4" s="993"/>
      <c r="H4" s="993"/>
      <c r="I4" s="993"/>
      <c r="J4" s="24"/>
      <c r="K4" s="24"/>
    </row>
    <row r="5" spans="1:11" ht="3" customHeight="1" thickBot="1" x14ac:dyDescent="0.3">
      <c r="A5" s="7"/>
      <c r="B5" s="7"/>
      <c r="C5" s="7"/>
      <c r="D5" s="108"/>
      <c r="E5" s="7"/>
      <c r="F5" s="7"/>
      <c r="G5" s="7"/>
      <c r="H5" s="7"/>
      <c r="I5" s="24"/>
      <c r="J5" s="24"/>
      <c r="K5" s="24"/>
    </row>
    <row r="6" spans="1:11" ht="36" customHeight="1" thickBot="1" x14ac:dyDescent="0.3">
      <c r="A6" s="994"/>
      <c r="B6" s="994"/>
      <c r="C6" s="994"/>
      <c r="D6" s="994"/>
      <c r="E6" s="109" t="s">
        <v>2</v>
      </c>
      <c r="F6" s="31">
        <v>2016</v>
      </c>
      <c r="G6" s="31">
        <v>2017</v>
      </c>
      <c r="H6" s="110" t="s">
        <v>194</v>
      </c>
      <c r="I6" s="119" t="s">
        <v>3</v>
      </c>
      <c r="J6" s="24"/>
      <c r="K6" s="24"/>
    </row>
    <row r="7" spans="1:11" ht="15.75" thickBot="1" x14ac:dyDescent="0.25">
      <c r="A7" s="995" t="s">
        <v>86</v>
      </c>
      <c r="B7" s="995"/>
      <c r="C7" s="995"/>
      <c r="D7" s="995"/>
      <c r="E7" s="20" t="s">
        <v>87</v>
      </c>
      <c r="F7" s="20">
        <v>1</v>
      </c>
      <c r="G7" s="20">
        <v>2</v>
      </c>
      <c r="H7" s="20">
        <v>3</v>
      </c>
      <c r="I7" s="20">
        <v>4</v>
      </c>
      <c r="J7" s="24"/>
      <c r="K7" s="24"/>
    </row>
    <row r="8" spans="1:11" ht="16.5" customHeight="1" x14ac:dyDescent="0.2">
      <c r="A8" s="998" t="s">
        <v>229</v>
      </c>
      <c r="B8" s="999"/>
      <c r="C8" s="999"/>
      <c r="D8" s="1000"/>
      <c r="E8" s="111">
        <v>1</v>
      </c>
      <c r="F8" s="112">
        <v>43370</v>
      </c>
      <c r="G8" s="112">
        <v>46059</v>
      </c>
      <c r="H8" s="194">
        <f>IF(F8=0,0,IF(G8=0,"-100,0",IF(G8*100/F8&lt;200,ROUND(G8*100/F8-100,1),ROUND(G8/F8,1)&amp;" р")))</f>
        <v>6.2</v>
      </c>
      <c r="I8" s="194">
        <f>Довідки1!H8</f>
        <v>17</v>
      </c>
      <c r="J8" s="24"/>
      <c r="K8" s="24"/>
    </row>
    <row r="9" spans="1:11" ht="16.5" customHeight="1" x14ac:dyDescent="0.2">
      <c r="A9" s="965" t="s">
        <v>230</v>
      </c>
      <c r="B9" s="966"/>
      <c r="C9" s="966"/>
      <c r="D9" s="967"/>
      <c r="E9" s="113">
        <v>2</v>
      </c>
      <c r="F9" s="114">
        <v>18043</v>
      </c>
      <c r="G9" s="114">
        <v>17509</v>
      </c>
      <c r="H9" s="195">
        <f>IF(F9=0,0,IF(G9=0,"-100,0",IF(G9*100/F9&lt;200,ROUND(G9*100/F9-100,1),ROUND(G9/F9,1)&amp;" р")))</f>
        <v>-3</v>
      </c>
      <c r="I9" s="195">
        <f>Довідки1!H9</f>
        <v>-1.1000000000000001</v>
      </c>
      <c r="J9" s="24"/>
      <c r="K9" s="24"/>
    </row>
    <row r="10" spans="1:11" ht="16.5" customHeight="1" x14ac:dyDescent="0.2">
      <c r="A10" s="970" t="s">
        <v>18</v>
      </c>
      <c r="B10" s="966" t="s">
        <v>156</v>
      </c>
      <c r="C10" s="966"/>
      <c r="D10" s="967"/>
      <c r="E10" s="113">
        <v>3</v>
      </c>
      <c r="F10" s="114">
        <v>698</v>
      </c>
      <c r="G10" s="114">
        <v>732</v>
      </c>
      <c r="H10" s="195">
        <f>IF(F10=0,0,IF(G10=0,"-100,0",IF(G10*100/F10&lt;200,ROUND(G10*100/F10-100,1),ROUND(G10/F10,1)&amp;" р")))</f>
        <v>4.9000000000000004</v>
      </c>
      <c r="I10" s="195">
        <f>Довідки1!H10</f>
        <v>20.100000000000001</v>
      </c>
      <c r="J10" s="24"/>
      <c r="K10" s="24"/>
    </row>
    <row r="11" spans="1:11" ht="16.5" customHeight="1" x14ac:dyDescent="0.2">
      <c r="A11" s="970"/>
      <c r="B11" s="990" t="s">
        <v>163</v>
      </c>
      <c r="C11" s="990"/>
      <c r="D11" s="991"/>
      <c r="E11" s="113">
        <v>4</v>
      </c>
      <c r="F11" s="115">
        <f>IF($F$9=0,0,F10*100/$F$9)</f>
        <v>3.8685362744554674</v>
      </c>
      <c r="G11" s="115">
        <f>IF($G$9=0,0,G10*100/$G$9)</f>
        <v>4.1807070649380318</v>
      </c>
      <c r="H11" s="195"/>
      <c r="I11" s="195">
        <f>Довідки1!G11</f>
        <v>4.6866908337648887</v>
      </c>
      <c r="J11" s="24"/>
      <c r="K11" s="24"/>
    </row>
    <row r="12" spans="1:11" ht="16.5" customHeight="1" x14ac:dyDescent="0.2">
      <c r="A12" s="970"/>
      <c r="B12" s="966" t="s">
        <v>164</v>
      </c>
      <c r="C12" s="966"/>
      <c r="D12" s="967"/>
      <c r="E12" s="113">
        <v>5</v>
      </c>
      <c r="F12" s="114">
        <v>5366</v>
      </c>
      <c r="G12" s="114">
        <v>5702</v>
      </c>
      <c r="H12" s="195">
        <f>IF(F12=0,0,IF(G12=0,"-100,0",IF(G12*100/F12&lt;200,ROUND(G12*100/F12-100,1),ROUND(G12/F12,1)&amp;" р")))</f>
        <v>6.3</v>
      </c>
      <c r="I12" s="195">
        <f>Довідки1!H12</f>
        <v>34.6</v>
      </c>
      <c r="J12" s="24"/>
      <c r="K12" s="24"/>
    </row>
    <row r="13" spans="1:11" ht="16.5" customHeight="1" x14ac:dyDescent="0.2">
      <c r="A13" s="970"/>
      <c r="B13" s="990" t="s">
        <v>165</v>
      </c>
      <c r="C13" s="990"/>
      <c r="D13" s="991"/>
      <c r="E13" s="113">
        <v>6</v>
      </c>
      <c r="F13" s="115">
        <f>IF($F$9=0,0,F12*100/$F$9)</f>
        <v>29.740065399323836</v>
      </c>
      <c r="G13" s="115">
        <f>IF($G$9=0,0,G12*100/$G$9)</f>
        <v>32.566108858301448</v>
      </c>
      <c r="H13" s="195"/>
      <c r="I13" s="195">
        <f>Довідки1!G13</f>
        <v>13.637148282409806</v>
      </c>
      <c r="J13" s="24"/>
      <c r="K13" s="24"/>
    </row>
    <row r="14" spans="1:11" ht="16.5" customHeight="1" x14ac:dyDescent="0.2">
      <c r="A14" s="970"/>
      <c r="B14" s="960" t="s">
        <v>151</v>
      </c>
      <c r="C14" s="996" t="s">
        <v>343</v>
      </c>
      <c r="D14" s="997"/>
      <c r="E14" s="113">
        <v>7</v>
      </c>
      <c r="F14" s="114">
        <v>16</v>
      </c>
      <c r="G14" s="114">
        <v>13</v>
      </c>
      <c r="H14" s="195">
        <f t="shared" ref="H14:H19" si="0">IF(F14=0,0,IF(G14=0,"-100,0",IF(G14*100/F14&lt;200,ROUND(G14*100/F14-100,1),ROUND(G14/F14,1)&amp;" р")))</f>
        <v>-18.8</v>
      </c>
      <c r="I14" s="195">
        <f>Довідки1!H14</f>
        <v>-9.1</v>
      </c>
      <c r="J14" s="24"/>
      <c r="K14" s="24"/>
    </row>
    <row r="15" spans="1:11" ht="16.5" customHeight="1" x14ac:dyDescent="0.2">
      <c r="A15" s="970"/>
      <c r="B15" s="961"/>
      <c r="C15" s="996" t="s">
        <v>157</v>
      </c>
      <c r="D15" s="997"/>
      <c r="E15" s="113">
        <v>8</v>
      </c>
      <c r="F15" s="114">
        <v>16</v>
      </c>
      <c r="G15" s="114">
        <v>13</v>
      </c>
      <c r="H15" s="195">
        <f t="shared" si="0"/>
        <v>-18.8</v>
      </c>
      <c r="I15" s="195">
        <f>Довідки1!H15</f>
        <v>-9.1</v>
      </c>
      <c r="J15" s="24"/>
      <c r="K15" s="24"/>
    </row>
    <row r="16" spans="1:11" ht="16.5" customHeight="1" x14ac:dyDescent="0.2">
      <c r="A16" s="970"/>
      <c r="B16" s="962"/>
      <c r="C16" s="996" t="s">
        <v>158</v>
      </c>
      <c r="D16" s="997"/>
      <c r="E16" s="113">
        <v>9</v>
      </c>
      <c r="F16" s="114">
        <v>810</v>
      </c>
      <c r="G16" s="114">
        <v>708</v>
      </c>
      <c r="H16" s="195">
        <f t="shared" si="0"/>
        <v>-12.6</v>
      </c>
      <c r="I16" s="195">
        <f>Довідки1!H16</f>
        <v>32.799999999999997</v>
      </c>
      <c r="J16" s="24"/>
      <c r="K16" s="24"/>
    </row>
    <row r="17" spans="1:11" ht="34.5" customHeight="1" x14ac:dyDescent="0.2">
      <c r="A17" s="970"/>
      <c r="B17" s="966" t="s">
        <v>166</v>
      </c>
      <c r="C17" s="966"/>
      <c r="D17" s="967"/>
      <c r="E17" s="113">
        <v>10</v>
      </c>
      <c r="F17" s="114">
        <v>55</v>
      </c>
      <c r="G17" s="114">
        <v>75</v>
      </c>
      <c r="H17" s="195">
        <f t="shared" si="0"/>
        <v>36.4</v>
      </c>
      <c r="I17" s="195" t="str">
        <f>Довідки1!H17</f>
        <v>5,1 р</v>
      </c>
      <c r="J17" s="24"/>
      <c r="K17" s="24"/>
    </row>
    <row r="18" spans="1:11" ht="16.5" customHeight="1" x14ac:dyDescent="0.25">
      <c r="A18" s="970"/>
      <c r="B18" s="966" t="s">
        <v>161</v>
      </c>
      <c r="C18" s="1001"/>
      <c r="D18" s="1002"/>
      <c r="E18" s="113">
        <v>11</v>
      </c>
      <c r="F18" s="114">
        <v>12618</v>
      </c>
      <c r="G18" s="114">
        <v>11731</v>
      </c>
      <c r="H18" s="195">
        <f t="shared" si="0"/>
        <v>-7</v>
      </c>
      <c r="I18" s="195">
        <f>Довідки1!H18</f>
        <v>-5.3</v>
      </c>
      <c r="J18" s="24"/>
      <c r="K18" s="24"/>
    </row>
    <row r="19" spans="1:11" ht="16.5" customHeight="1" x14ac:dyDescent="0.2">
      <c r="A19" s="970"/>
      <c r="B19" s="188" t="s">
        <v>18</v>
      </c>
      <c r="C19" s="996" t="s">
        <v>162</v>
      </c>
      <c r="D19" s="997"/>
      <c r="E19" s="113">
        <v>12</v>
      </c>
      <c r="F19" s="114">
        <v>257</v>
      </c>
      <c r="G19" s="114">
        <v>264</v>
      </c>
      <c r="H19" s="195">
        <f t="shared" si="0"/>
        <v>2.7</v>
      </c>
      <c r="I19" s="195">
        <f>Довідки1!H19</f>
        <v>11.1</v>
      </c>
      <c r="J19" s="24"/>
      <c r="K19" s="24"/>
    </row>
    <row r="20" spans="1:11" ht="16.5" customHeight="1" x14ac:dyDescent="0.2">
      <c r="A20" s="970"/>
      <c r="B20" s="990" t="s">
        <v>21</v>
      </c>
      <c r="C20" s="990"/>
      <c r="D20" s="991"/>
      <c r="E20" s="113">
        <v>13</v>
      </c>
      <c r="F20" s="115">
        <f>IF(F18=0,0,F19*100/F18)</f>
        <v>2.036772864162308</v>
      </c>
      <c r="G20" s="115">
        <f>IF(G18=0,0,G19*100/G18)</f>
        <v>2.2504475321796948</v>
      </c>
      <c r="H20" s="195"/>
      <c r="I20" s="195">
        <f>Довідки1!G20</f>
        <v>0.4012036108324975</v>
      </c>
      <c r="J20" s="24"/>
      <c r="K20" s="24"/>
    </row>
    <row r="21" spans="1:11" ht="16.5" customHeight="1" x14ac:dyDescent="0.2">
      <c r="A21" s="965" t="s">
        <v>152</v>
      </c>
      <c r="B21" s="966"/>
      <c r="C21" s="966"/>
      <c r="D21" s="967"/>
      <c r="E21" s="113">
        <v>14</v>
      </c>
      <c r="F21" s="116">
        <v>15579</v>
      </c>
      <c r="G21" s="116">
        <v>15329</v>
      </c>
      <c r="H21" s="195">
        <f>IF(F21=0,0,IF(G21=0,"-100,0",IF(G21*100/F21&lt;200,ROUND(G21*100/F21-100,1),ROUND(G21/F21,1)&amp;" р")))</f>
        <v>-1.6</v>
      </c>
      <c r="I21" s="195">
        <f>Довідки1!H21</f>
        <v>2</v>
      </c>
      <c r="J21" s="24"/>
      <c r="K21" s="24"/>
    </row>
    <row r="22" spans="1:11" ht="16.5" customHeight="1" x14ac:dyDescent="0.2">
      <c r="A22" s="970" t="s">
        <v>18</v>
      </c>
      <c r="B22" s="966" t="s">
        <v>23</v>
      </c>
      <c r="C22" s="966"/>
      <c r="D22" s="967"/>
      <c r="E22" s="113">
        <v>15</v>
      </c>
      <c r="F22" s="116">
        <v>5262</v>
      </c>
      <c r="G22" s="116">
        <v>5635</v>
      </c>
      <c r="H22" s="195">
        <f>IF(F22=0,0,IF(G22=0,"-100,0",IF(G22*100/F22&lt;200,ROUND(G22*100/F22-100,1),ROUND(G22/F22,1)&amp;" р")))</f>
        <v>7.1</v>
      </c>
      <c r="I22" s="195">
        <f>Довідки1!H22</f>
        <v>35.799999999999997</v>
      </c>
      <c r="J22" s="24"/>
      <c r="K22" s="24"/>
    </row>
    <row r="23" spans="1:11" ht="16.5" customHeight="1" x14ac:dyDescent="0.2">
      <c r="A23" s="970"/>
      <c r="B23" s="990" t="s">
        <v>22</v>
      </c>
      <c r="C23" s="990"/>
      <c r="D23" s="991"/>
      <c r="E23" s="113">
        <v>16</v>
      </c>
      <c r="F23" s="115">
        <f>IF($F$21=0,0,F22*100/$F$21)</f>
        <v>33.776237242441745</v>
      </c>
      <c r="G23" s="115">
        <f>IF($G$21=0,0,G22*100/$G$21)</f>
        <v>36.760388805531996</v>
      </c>
      <c r="H23" s="195"/>
      <c r="I23" s="195">
        <f>Довідки1!G23</f>
        <v>15.795466307835628</v>
      </c>
      <c r="J23" s="24"/>
      <c r="K23" s="24"/>
    </row>
    <row r="24" spans="1:11" ht="16.5" customHeight="1" x14ac:dyDescent="0.2">
      <c r="A24" s="970"/>
      <c r="B24" s="966" t="s">
        <v>24</v>
      </c>
      <c r="C24" s="966"/>
      <c r="D24" s="967"/>
      <c r="E24" s="113">
        <v>17</v>
      </c>
      <c r="F24" s="116">
        <v>10265</v>
      </c>
      <c r="G24" s="116">
        <v>9645</v>
      </c>
      <c r="H24" s="195">
        <f>IF(F24=0,0,IF(G24=0,"-100,0",IF(G24*100/F24&lt;200,ROUND(G24*100/F24-100,1),ROUND(G24/F24,1)&amp;" р")))</f>
        <v>-6</v>
      </c>
      <c r="I24" s="195">
        <f>Довідки1!H24</f>
        <v>-2.6</v>
      </c>
      <c r="J24" s="24"/>
      <c r="K24" s="24"/>
    </row>
    <row r="25" spans="1:11" ht="16.5" customHeight="1" x14ac:dyDescent="0.2">
      <c r="A25" s="970"/>
      <c r="B25" s="990" t="s">
        <v>22</v>
      </c>
      <c r="C25" s="990"/>
      <c r="D25" s="991"/>
      <c r="E25" s="113">
        <v>18</v>
      </c>
      <c r="F25" s="115">
        <f>IF($F$21=0,0,F24*100/$F$21)</f>
        <v>65.889980101418573</v>
      </c>
      <c r="G25" s="115">
        <f>IF($G$21=0,0,G24*100/$G$21)</f>
        <v>62.919955639637287</v>
      </c>
      <c r="H25" s="195"/>
      <c r="I25" s="195">
        <f>Довідки1!G25</f>
        <v>84.038919366525207</v>
      </c>
      <c r="J25" s="24"/>
      <c r="K25" s="24"/>
    </row>
    <row r="26" spans="1:11" ht="16.5" customHeight="1" x14ac:dyDescent="0.2">
      <c r="A26" s="970"/>
      <c r="B26" s="966" t="s">
        <v>27</v>
      </c>
      <c r="C26" s="966"/>
      <c r="D26" s="967"/>
      <c r="E26" s="113">
        <v>19</v>
      </c>
      <c r="F26" s="116">
        <v>10181</v>
      </c>
      <c r="G26" s="116">
        <v>9565</v>
      </c>
      <c r="H26" s="195">
        <f>IF(F26=0,0,IF(G26=0,"-100,0",IF(G26*100/F26&lt;200,ROUND(G26*100/F26-100,1),ROUND(G26/F26,1)&amp;" р")))</f>
        <v>-6.1</v>
      </c>
      <c r="I26" s="195">
        <f>Довідки1!H26</f>
        <v>-2.6</v>
      </c>
      <c r="J26" s="24"/>
      <c r="K26" s="24"/>
    </row>
    <row r="27" spans="1:11" ht="16.5" customHeight="1" x14ac:dyDescent="0.2">
      <c r="A27" s="970"/>
      <c r="B27" s="990" t="s">
        <v>25</v>
      </c>
      <c r="C27" s="990"/>
      <c r="D27" s="991"/>
      <c r="E27" s="113">
        <v>20</v>
      </c>
      <c r="F27" s="115">
        <f>IF($F$21=0,0,F26*100/$F$21)</f>
        <v>65.350792733808333</v>
      </c>
      <c r="G27" s="115">
        <f>IF($G$21=0,0,G26*100/$G$21)</f>
        <v>62.398069019505513</v>
      </c>
      <c r="H27" s="195"/>
      <c r="I27" s="195">
        <f>Довідки1!G27</f>
        <v>83.914708622295834</v>
      </c>
      <c r="J27" s="24"/>
      <c r="K27" s="24"/>
    </row>
    <row r="28" spans="1:11" ht="16.5" customHeight="1" x14ac:dyDescent="0.2">
      <c r="A28" s="965" t="s">
        <v>19</v>
      </c>
      <c r="B28" s="966"/>
      <c r="C28" s="966"/>
      <c r="D28" s="967"/>
      <c r="E28" s="113">
        <v>21</v>
      </c>
      <c r="F28" s="114">
        <v>1015</v>
      </c>
      <c r="G28" s="114">
        <v>1068</v>
      </c>
      <c r="H28" s="195">
        <f>IF(F28=0,0,IF(G28=0,"-100,0",IF(G28*100/F28&lt;200,ROUND(G28*100/F28-100,1),ROUND(G28/F28,1)&amp;" р")))</f>
        <v>5.2</v>
      </c>
      <c r="I28" s="195">
        <f>Довідки1!H28</f>
        <v>26.8</v>
      </c>
      <c r="J28" s="24"/>
      <c r="K28" s="24"/>
    </row>
    <row r="29" spans="1:11" ht="16.5" customHeight="1" x14ac:dyDescent="0.2">
      <c r="A29" s="965" t="s">
        <v>20</v>
      </c>
      <c r="B29" s="966"/>
      <c r="C29" s="966"/>
      <c r="D29" s="967"/>
      <c r="E29" s="113">
        <v>22</v>
      </c>
      <c r="F29" s="114">
        <v>451</v>
      </c>
      <c r="G29" s="114">
        <v>573</v>
      </c>
      <c r="H29" s="195">
        <f>IF(F29=0,0,IF(G29=0,"-100,0",IF(G29*100/F29&lt;200,ROUND(G29*100/F29-100,1),ROUND(G29/F29,1)&amp;" р")))</f>
        <v>27.1</v>
      </c>
      <c r="I29" s="195">
        <f>Довідки1!H29</f>
        <v>68</v>
      </c>
      <c r="J29" s="24"/>
      <c r="K29" s="24"/>
    </row>
    <row r="30" spans="1:11" ht="16.5" customHeight="1" x14ac:dyDescent="0.2">
      <c r="A30" s="989" t="s">
        <v>211</v>
      </c>
      <c r="B30" s="990"/>
      <c r="C30" s="990"/>
      <c r="D30" s="991"/>
      <c r="E30" s="113">
        <v>23</v>
      </c>
      <c r="F30" s="115">
        <f>IF(F28=0,0,F29*100/F28)</f>
        <v>44.433497536945815</v>
      </c>
      <c r="G30" s="115">
        <f>IF(G28=0,0,G29*100/G28)</f>
        <v>53.651685393258425</v>
      </c>
      <c r="H30" s="195"/>
      <c r="I30" s="195">
        <f>Довідки1!G30</f>
        <v>58.091286307053942</v>
      </c>
      <c r="J30" s="24"/>
      <c r="K30" s="24"/>
    </row>
    <row r="31" spans="1:11" ht="16.5" customHeight="1" x14ac:dyDescent="0.2">
      <c r="A31" s="965" t="s">
        <v>212</v>
      </c>
      <c r="B31" s="966"/>
      <c r="C31" s="966"/>
      <c r="D31" s="967"/>
      <c r="E31" s="113">
        <v>24</v>
      </c>
      <c r="F31" s="114">
        <v>2</v>
      </c>
      <c r="G31" s="114">
        <v>2</v>
      </c>
      <c r="H31" s="195">
        <f t="shared" ref="H31:H52" si="1">IF(F31=0,0,IF(G31=0,"-100,0",IF(G31*100/F31&lt;200,ROUND(G31*100/F31-100,1),ROUND(G31/F31,1)&amp;" р")))</f>
        <v>0</v>
      </c>
      <c r="I31" s="195">
        <f>Довідки1!H31</f>
        <v>0</v>
      </c>
      <c r="J31" s="24"/>
      <c r="K31" s="24"/>
    </row>
    <row r="32" spans="1:11" ht="33" customHeight="1" x14ac:dyDescent="0.2">
      <c r="A32" s="965" t="s">
        <v>242</v>
      </c>
      <c r="B32" s="966"/>
      <c r="C32" s="966"/>
      <c r="D32" s="967"/>
      <c r="E32" s="113">
        <v>25</v>
      </c>
      <c r="F32" s="114">
        <v>47</v>
      </c>
      <c r="G32" s="114">
        <v>55</v>
      </c>
      <c r="H32" s="195">
        <f t="shared" si="1"/>
        <v>17</v>
      </c>
      <c r="I32" s="195">
        <f>Довідки1!H32</f>
        <v>10.3</v>
      </c>
      <c r="J32" s="24"/>
      <c r="K32" s="24"/>
    </row>
    <row r="33" spans="1:11" ht="16.5" customHeight="1" x14ac:dyDescent="0.2">
      <c r="A33" s="970" t="s">
        <v>18</v>
      </c>
      <c r="B33" s="966" t="s">
        <v>177</v>
      </c>
      <c r="C33" s="966"/>
      <c r="D33" s="967"/>
      <c r="E33" s="113">
        <v>26</v>
      </c>
      <c r="F33" s="114">
        <v>6</v>
      </c>
      <c r="G33" s="114">
        <v>9</v>
      </c>
      <c r="H33" s="195">
        <f t="shared" si="1"/>
        <v>50</v>
      </c>
      <c r="I33" s="195">
        <f>Довідки1!H33</f>
        <v>-80</v>
      </c>
      <c r="J33" s="24"/>
      <c r="K33" s="24"/>
    </row>
    <row r="34" spans="1:11" ht="16.5" customHeight="1" x14ac:dyDescent="0.2">
      <c r="A34" s="970"/>
      <c r="B34" s="966" t="s">
        <v>178</v>
      </c>
      <c r="C34" s="966"/>
      <c r="D34" s="967"/>
      <c r="E34" s="113">
        <v>27</v>
      </c>
      <c r="F34" s="114">
        <v>5</v>
      </c>
      <c r="G34" s="114">
        <v>2</v>
      </c>
      <c r="H34" s="195">
        <f t="shared" si="1"/>
        <v>-60</v>
      </c>
      <c r="I34" s="195">
        <f>Довідки1!H34</f>
        <v>-50</v>
      </c>
      <c r="J34" s="24"/>
      <c r="K34" s="24"/>
    </row>
    <row r="35" spans="1:11" ht="33" customHeight="1" x14ac:dyDescent="0.2">
      <c r="A35" s="965" t="s">
        <v>264</v>
      </c>
      <c r="B35" s="966"/>
      <c r="C35" s="966"/>
      <c r="D35" s="967"/>
      <c r="E35" s="113">
        <v>28</v>
      </c>
      <c r="F35" s="116">
        <v>12</v>
      </c>
      <c r="G35" s="116">
        <v>12</v>
      </c>
      <c r="H35" s="195">
        <f>IF(F35=0,0,IF(G35=0,"-100,0",IF(G35*100/F35&lt;200,ROUND(G35*100/F35-100,1),ROUND(G35/F35,1)&amp;" р")))</f>
        <v>0</v>
      </c>
      <c r="I35" s="195">
        <f>Довідки1!H35</f>
        <v>0</v>
      </c>
      <c r="J35" s="24"/>
      <c r="K35" s="24"/>
    </row>
    <row r="36" spans="1:11" ht="16.5" customHeight="1" x14ac:dyDescent="0.2">
      <c r="A36" s="209" t="s">
        <v>18</v>
      </c>
      <c r="B36" s="966" t="s">
        <v>177</v>
      </c>
      <c r="C36" s="966"/>
      <c r="D36" s="967"/>
      <c r="E36" s="113">
        <v>29</v>
      </c>
      <c r="F36" s="116">
        <v>1</v>
      </c>
      <c r="G36" s="116">
        <v>0</v>
      </c>
      <c r="H36" s="195" t="str">
        <f>IF(F36=0,0,IF(G36=0,"-100,0",IF(G36*100/F36&lt;200,ROUND(G36*100/F36-100,1),ROUND(G36/F36,1)&amp;" р")))</f>
        <v>-100,0</v>
      </c>
      <c r="I36" s="195" t="str">
        <f>Довідки1!H36</f>
        <v>-100,0</v>
      </c>
      <c r="J36" s="24"/>
      <c r="K36" s="24"/>
    </row>
    <row r="37" spans="1:11" ht="16.5" customHeight="1" x14ac:dyDescent="0.2">
      <c r="A37" s="965" t="s">
        <v>262</v>
      </c>
      <c r="B37" s="966"/>
      <c r="C37" s="966"/>
      <c r="D37" s="967"/>
      <c r="E37" s="113">
        <v>30</v>
      </c>
      <c r="F37" s="116">
        <v>42</v>
      </c>
      <c r="G37" s="116">
        <v>51</v>
      </c>
      <c r="H37" s="195">
        <f t="shared" si="1"/>
        <v>21.4</v>
      </c>
      <c r="I37" s="195">
        <f>Довідки1!H37</f>
        <v>23.1</v>
      </c>
      <c r="J37" s="24"/>
      <c r="K37" s="24"/>
    </row>
    <row r="38" spans="1:11" ht="16.5" customHeight="1" x14ac:dyDescent="0.2">
      <c r="A38" s="970" t="s">
        <v>18</v>
      </c>
      <c r="B38" s="966" t="s">
        <v>177</v>
      </c>
      <c r="C38" s="966"/>
      <c r="D38" s="967"/>
      <c r="E38" s="113">
        <v>31</v>
      </c>
      <c r="F38" s="116">
        <v>2</v>
      </c>
      <c r="G38" s="116">
        <v>14</v>
      </c>
      <c r="H38" s="195" t="str">
        <f t="shared" si="1"/>
        <v>7 р</v>
      </c>
      <c r="I38" s="195" t="str">
        <f>Довідки1!H38</f>
        <v>5,5 р</v>
      </c>
      <c r="J38" s="24"/>
      <c r="K38" s="24"/>
    </row>
    <row r="39" spans="1:11" ht="16.5" customHeight="1" x14ac:dyDescent="0.2">
      <c r="A39" s="970"/>
      <c r="B39" s="966" t="s">
        <v>178</v>
      </c>
      <c r="C39" s="966"/>
      <c r="D39" s="967"/>
      <c r="E39" s="113">
        <v>32</v>
      </c>
      <c r="F39" s="116">
        <v>6</v>
      </c>
      <c r="G39" s="116">
        <v>2</v>
      </c>
      <c r="H39" s="195">
        <f t="shared" si="1"/>
        <v>-66.7</v>
      </c>
      <c r="I39" s="195">
        <f>Довідки1!H39</f>
        <v>-66.7</v>
      </c>
      <c r="J39" s="24"/>
      <c r="K39" s="24"/>
    </row>
    <row r="40" spans="1:11" ht="51" customHeight="1" x14ac:dyDescent="0.2">
      <c r="A40" s="965" t="s">
        <v>257</v>
      </c>
      <c r="B40" s="966"/>
      <c r="C40" s="966"/>
      <c r="D40" s="967"/>
      <c r="E40" s="113">
        <v>33</v>
      </c>
      <c r="F40" s="116">
        <v>18</v>
      </c>
      <c r="G40" s="116">
        <v>14</v>
      </c>
      <c r="H40" s="195">
        <f t="shared" si="1"/>
        <v>-22.2</v>
      </c>
      <c r="I40" s="195">
        <f>Довідки1!H40</f>
        <v>-22.2</v>
      </c>
      <c r="J40" s="24"/>
      <c r="K40" s="24"/>
    </row>
    <row r="41" spans="1:11" ht="16.5" customHeight="1" x14ac:dyDescent="0.2">
      <c r="A41" s="209" t="s">
        <v>18</v>
      </c>
      <c r="B41" s="966" t="s">
        <v>177</v>
      </c>
      <c r="C41" s="966"/>
      <c r="D41" s="967"/>
      <c r="E41" s="113">
        <v>34</v>
      </c>
      <c r="F41" s="116">
        <v>0</v>
      </c>
      <c r="G41" s="116">
        <v>0</v>
      </c>
      <c r="H41" s="195">
        <f t="shared" si="1"/>
        <v>0</v>
      </c>
      <c r="I41" s="195">
        <f>Довідки1!H41</f>
        <v>0</v>
      </c>
      <c r="J41" s="24"/>
      <c r="K41" s="24"/>
    </row>
    <row r="42" spans="1:11" ht="34.5" customHeight="1" x14ac:dyDescent="0.2">
      <c r="A42" s="965" t="s">
        <v>265</v>
      </c>
      <c r="B42" s="966"/>
      <c r="C42" s="966"/>
      <c r="D42" s="967"/>
      <c r="E42" s="113">
        <v>35</v>
      </c>
      <c r="F42" s="116">
        <v>1</v>
      </c>
      <c r="G42" s="116">
        <v>5</v>
      </c>
      <c r="H42" s="195" t="str">
        <f t="shared" si="1"/>
        <v>5 р</v>
      </c>
      <c r="I42" s="195">
        <f>Довідки1!H42</f>
        <v>0</v>
      </c>
      <c r="J42" s="24"/>
      <c r="K42" s="24"/>
    </row>
    <row r="43" spans="1:11" ht="16.5" customHeight="1" x14ac:dyDescent="0.2">
      <c r="A43" s="970" t="s">
        <v>18</v>
      </c>
      <c r="B43" s="966" t="s">
        <v>177</v>
      </c>
      <c r="C43" s="966"/>
      <c r="D43" s="967"/>
      <c r="E43" s="113">
        <v>36</v>
      </c>
      <c r="F43" s="116">
        <v>0</v>
      </c>
      <c r="G43" s="116">
        <v>0</v>
      </c>
      <c r="H43" s="195">
        <f>IF(F43=0,0,IF(G43=0,"-100,0",IF(G43*100/F43&lt;200,ROUND(G43*100/F43-100,1),ROUND(G43/F43,1)&amp;" р")))</f>
        <v>0</v>
      </c>
      <c r="I43" s="195">
        <f>Довідки1!H43</f>
        <v>0</v>
      </c>
      <c r="J43" s="24"/>
      <c r="K43" s="24"/>
    </row>
    <row r="44" spans="1:11" ht="16.5" customHeight="1" x14ac:dyDescent="0.2">
      <c r="A44" s="970"/>
      <c r="B44" s="966" t="s">
        <v>178</v>
      </c>
      <c r="C44" s="966"/>
      <c r="D44" s="967"/>
      <c r="E44" s="113">
        <v>37</v>
      </c>
      <c r="F44" s="116">
        <v>0</v>
      </c>
      <c r="G44" s="116">
        <v>1</v>
      </c>
      <c r="H44" s="195">
        <f>IF(F44=0,0,IF(G44=0,"-100,0",IF(G44*100/F44&lt;200,ROUND(G44*100/F44-100,1),ROUND(G44/F44,1)&amp;" р")))</f>
        <v>0</v>
      </c>
      <c r="I44" s="195">
        <f>Довідки1!H44</f>
        <v>0</v>
      </c>
      <c r="J44" s="24"/>
      <c r="K44" s="24"/>
    </row>
    <row r="45" spans="1:11" ht="51" customHeight="1" x14ac:dyDescent="0.2">
      <c r="A45" s="965" t="s">
        <v>239</v>
      </c>
      <c r="B45" s="966"/>
      <c r="C45" s="966"/>
      <c r="D45" s="967"/>
      <c r="E45" s="113">
        <v>38</v>
      </c>
      <c r="F45" s="116">
        <v>1</v>
      </c>
      <c r="G45" s="116">
        <v>3</v>
      </c>
      <c r="H45" s="195" t="str">
        <f>IF(F45=0,0,IF(G45=0,"-100,0",IF(G45*100/F45&lt;200,ROUND(G45*100/F45-100,1),ROUND(G45/F45,1)&amp;" р")))</f>
        <v>3 р</v>
      </c>
      <c r="I45" s="195" t="str">
        <f>Довідки1!H45</f>
        <v>3 р</v>
      </c>
      <c r="J45" s="24"/>
      <c r="K45" s="24"/>
    </row>
    <row r="46" spans="1:11" ht="16.5" customHeight="1" x14ac:dyDescent="0.2">
      <c r="A46" s="205" t="s">
        <v>18</v>
      </c>
      <c r="B46" s="966" t="s">
        <v>177</v>
      </c>
      <c r="C46" s="966"/>
      <c r="D46" s="967"/>
      <c r="E46" s="113">
        <v>39</v>
      </c>
      <c r="F46" s="116">
        <v>0</v>
      </c>
      <c r="G46" s="116">
        <v>0</v>
      </c>
      <c r="H46" s="195">
        <f>IF(F46=0,0,IF(G46=0,"-100,0",IF(G46*100/F46&lt;200,ROUND(G46*100/F46-100,1),ROUND(G46/F46,1)&amp;" р")))</f>
        <v>0</v>
      </c>
      <c r="I46" s="195">
        <f>Довідки1!H46</f>
        <v>0</v>
      </c>
      <c r="J46" s="24"/>
      <c r="K46" s="24"/>
    </row>
    <row r="47" spans="1:11" ht="16.5" customHeight="1" x14ac:dyDescent="0.2">
      <c r="A47" s="965" t="s">
        <v>36</v>
      </c>
      <c r="B47" s="966"/>
      <c r="C47" s="966"/>
      <c r="D47" s="967"/>
      <c r="E47" s="113">
        <v>40</v>
      </c>
      <c r="F47" s="116">
        <f>SUM(F49:F52)</f>
        <v>158</v>
      </c>
      <c r="G47" s="116">
        <f>SUM(G49:G52)</f>
        <v>146</v>
      </c>
      <c r="H47" s="195">
        <f t="shared" si="1"/>
        <v>-7.6</v>
      </c>
      <c r="I47" s="195">
        <f>Довідки1!H47</f>
        <v>7.2</v>
      </c>
      <c r="J47" s="24"/>
      <c r="K47" s="24"/>
    </row>
    <row r="48" spans="1:11" ht="16.5" customHeight="1" x14ac:dyDescent="0.2">
      <c r="A48" s="989" t="s">
        <v>84</v>
      </c>
      <c r="B48" s="990"/>
      <c r="C48" s="990"/>
      <c r="D48" s="991"/>
      <c r="E48" s="113">
        <v>41</v>
      </c>
      <c r="F48" s="115">
        <f>IF(F22=0,0,F47*100/F22)</f>
        <v>3.0026605853287722</v>
      </c>
      <c r="G48" s="115">
        <f>IF(G22=0,0,G47*100/G22)</f>
        <v>2.5909494232475598</v>
      </c>
      <c r="H48" s="195"/>
      <c r="I48" s="195">
        <f>Довідки1!G48</f>
        <v>5.8322411533420704</v>
      </c>
      <c r="J48" s="24"/>
      <c r="K48" s="24"/>
    </row>
    <row r="49" spans="1:11" ht="16.5" customHeight="1" x14ac:dyDescent="0.2">
      <c r="A49" s="970" t="s">
        <v>18</v>
      </c>
      <c r="B49" s="966" t="s">
        <v>268</v>
      </c>
      <c r="C49" s="966"/>
      <c r="D49" s="967"/>
      <c r="E49" s="113">
        <v>42</v>
      </c>
      <c r="F49" s="116">
        <v>120</v>
      </c>
      <c r="G49" s="116">
        <v>92</v>
      </c>
      <c r="H49" s="195">
        <f t="shared" si="1"/>
        <v>-23.3</v>
      </c>
      <c r="I49" s="195">
        <f>Довідки1!H49</f>
        <v>3</v>
      </c>
      <c r="J49" s="24"/>
      <c r="K49" s="24"/>
    </row>
    <row r="50" spans="1:11" ht="31.5" customHeight="1" x14ac:dyDescent="0.2">
      <c r="A50" s="970"/>
      <c r="B50" s="966" t="s">
        <v>270</v>
      </c>
      <c r="C50" s="966"/>
      <c r="D50" s="967"/>
      <c r="E50" s="113">
        <v>43</v>
      </c>
      <c r="F50" s="116">
        <v>0</v>
      </c>
      <c r="G50" s="116">
        <v>1</v>
      </c>
      <c r="H50" s="195">
        <f t="shared" si="1"/>
        <v>0</v>
      </c>
      <c r="I50" s="195">
        <f>Довідки1!H50</f>
        <v>0</v>
      </c>
      <c r="J50" s="24"/>
      <c r="K50" s="24"/>
    </row>
    <row r="51" spans="1:11" ht="31.5" customHeight="1" x14ac:dyDescent="0.2">
      <c r="A51" s="970"/>
      <c r="B51" s="966" t="s">
        <v>271</v>
      </c>
      <c r="C51" s="966"/>
      <c r="D51" s="967"/>
      <c r="E51" s="113">
        <v>44</v>
      </c>
      <c r="F51" s="116">
        <v>5</v>
      </c>
      <c r="G51" s="116">
        <v>9</v>
      </c>
      <c r="H51" s="195">
        <f t="shared" si="1"/>
        <v>80</v>
      </c>
      <c r="I51" s="195" t="str">
        <f>Довідки1!H51</f>
        <v>5 р</v>
      </c>
      <c r="J51" s="24"/>
      <c r="K51" s="24"/>
    </row>
    <row r="52" spans="1:11" ht="16.5" customHeight="1" x14ac:dyDescent="0.2">
      <c r="A52" s="970"/>
      <c r="B52" s="966" t="s">
        <v>244</v>
      </c>
      <c r="C52" s="966"/>
      <c r="D52" s="967"/>
      <c r="E52" s="113">
        <v>45</v>
      </c>
      <c r="F52" s="116">
        <v>33</v>
      </c>
      <c r="G52" s="116">
        <v>44</v>
      </c>
      <c r="H52" s="195">
        <f t="shared" si="1"/>
        <v>33.299999999999997</v>
      </c>
      <c r="I52" s="195">
        <f>Довідки1!H52</f>
        <v>0</v>
      </c>
      <c r="J52" s="24"/>
      <c r="K52" s="24"/>
    </row>
    <row r="53" spans="1:11" ht="16.5" customHeight="1" x14ac:dyDescent="0.2">
      <c r="A53" s="965" t="s">
        <v>169</v>
      </c>
      <c r="B53" s="966"/>
      <c r="C53" s="966"/>
      <c r="D53" s="967"/>
      <c r="E53" s="113">
        <v>46</v>
      </c>
      <c r="F53" s="114">
        <v>5409</v>
      </c>
      <c r="G53" s="114">
        <v>9229</v>
      </c>
      <c r="H53" s="195">
        <f>IF(F53=0,0,IF(G53=0,"-100,0",IF(G53*100/F53&lt;200,ROUND(G53*100/F53-100,1),ROUND(G53/F53,1)&amp;" р")))</f>
        <v>70.599999999999994</v>
      </c>
      <c r="I53" s="195">
        <f>Довідки1!H53</f>
        <v>71.400000000000006</v>
      </c>
      <c r="J53" s="24"/>
      <c r="K53" s="24"/>
    </row>
    <row r="54" spans="1:11" ht="16.5" customHeight="1" x14ac:dyDescent="0.2">
      <c r="A54" s="965" t="s">
        <v>28</v>
      </c>
      <c r="B54" s="966"/>
      <c r="C54" s="966"/>
      <c r="D54" s="967"/>
      <c r="E54" s="113">
        <v>47</v>
      </c>
      <c r="F54" s="114">
        <v>13412072</v>
      </c>
      <c r="G54" s="114">
        <v>14405066</v>
      </c>
      <c r="H54" s="195">
        <f>IF(F54=0,0,IF(G54=0,"-100,0",IF(G54*100/F54&lt;200,ROUND(G54*100/F54-100,1),ROUND(G54/F54,1)&amp;" р")))</f>
        <v>7.4</v>
      </c>
      <c r="I54" s="195" t="str">
        <f>Довідки1!H54</f>
        <v>5,8 р</v>
      </c>
      <c r="J54" s="24"/>
      <c r="K54" s="24"/>
    </row>
    <row r="55" spans="1:11" ht="16.5" customHeight="1" x14ac:dyDescent="0.2">
      <c r="A55" s="965" t="s">
        <v>29</v>
      </c>
      <c r="B55" s="966"/>
      <c r="C55" s="966"/>
      <c r="D55" s="967"/>
      <c r="E55" s="113">
        <v>48</v>
      </c>
      <c r="F55" s="114">
        <v>559680</v>
      </c>
      <c r="G55" s="114">
        <v>340205</v>
      </c>
      <c r="H55" s="195">
        <f>IF(F55=0,0,IF(G55=0,"-100,0",IF(G55*100/F55&lt;200,ROUND(G55*100/F55-100,1),ROUND(G55/F55,1)&amp;" р")))</f>
        <v>-39.200000000000003</v>
      </c>
      <c r="I55" s="195">
        <f>Довідки1!H55</f>
        <v>16.399999999999999</v>
      </c>
      <c r="J55" s="24"/>
      <c r="K55" s="24"/>
    </row>
    <row r="56" spans="1:11" ht="16.5" customHeight="1" thickBot="1" x14ac:dyDescent="0.25">
      <c r="A56" s="977" t="s">
        <v>209</v>
      </c>
      <c r="B56" s="978"/>
      <c r="C56" s="978"/>
      <c r="D56" s="979"/>
      <c r="E56" s="117">
        <v>49</v>
      </c>
      <c r="F56" s="208">
        <f>IF(F54=0,0,F55*100/F54)</f>
        <v>4.1729570196163577</v>
      </c>
      <c r="G56" s="208">
        <f>IF(G54=0,0,G55*100/G54)</f>
        <v>2.3617038616831052</v>
      </c>
      <c r="H56" s="196"/>
      <c r="I56" s="196">
        <f>Довідки1!G56</f>
        <v>5.0947167880917155</v>
      </c>
      <c r="J56" s="24"/>
      <c r="K56" s="24"/>
    </row>
    <row r="57" spans="1:11" ht="34.5" customHeight="1" x14ac:dyDescent="0.2">
      <c r="A57" s="998" t="s">
        <v>195</v>
      </c>
      <c r="B57" s="999"/>
      <c r="C57" s="999"/>
      <c r="D57" s="1000"/>
      <c r="E57" s="111">
        <v>50</v>
      </c>
      <c r="F57" s="112">
        <v>319182</v>
      </c>
      <c r="G57" s="112">
        <v>326382</v>
      </c>
      <c r="H57" s="194">
        <f>IF(F57=0,0,IF(G57=0,"-100,0",IF(G57*100/F57&lt;200,ROUND(G57*100/F57-100,1),ROUND(G57/F57,1)&amp;" р")))</f>
        <v>2.2999999999999998</v>
      </c>
      <c r="I57" s="194" t="str">
        <f>Довідки1!H57</f>
        <v>2,2 р</v>
      </c>
      <c r="J57" s="24"/>
      <c r="K57" s="24"/>
    </row>
    <row r="58" spans="1:11" ht="16.5" customHeight="1" x14ac:dyDescent="0.2">
      <c r="A58" s="965" t="s">
        <v>30</v>
      </c>
      <c r="B58" s="966"/>
      <c r="C58" s="966"/>
      <c r="D58" s="967"/>
      <c r="E58" s="113">
        <v>51</v>
      </c>
      <c r="F58" s="114">
        <v>20161</v>
      </c>
      <c r="G58" s="114">
        <v>1504</v>
      </c>
      <c r="H58" s="195">
        <f>IF(F58=0,0,IF(G58=0,"-100,0",IF(G58*100/F58&lt;200,ROUND(G58*100/F58-100,1),ROUND(G58/F58,1)&amp;" р")))</f>
        <v>-92.5</v>
      </c>
      <c r="I58" s="195">
        <f>Довідки1!H58</f>
        <v>0</v>
      </c>
      <c r="J58" s="24"/>
      <c r="K58" s="24"/>
    </row>
    <row r="59" spans="1:11" ht="31.5" customHeight="1" x14ac:dyDescent="0.2">
      <c r="A59" s="980" t="s">
        <v>180</v>
      </c>
      <c r="B59" s="981"/>
      <c r="C59" s="981"/>
      <c r="D59" s="107" t="s">
        <v>210</v>
      </c>
      <c r="E59" s="113">
        <v>52</v>
      </c>
      <c r="F59" s="114">
        <v>6</v>
      </c>
      <c r="G59" s="114">
        <v>7</v>
      </c>
      <c r="H59" s="195">
        <f t="shared" ref="H59:H96" si="2">IF(F59=0,0,IF(G59=0,"-100,0",IF(G59*100/F59&lt;200,ROUND(G59*100/F59-100,1),ROUND(G59/F59,1)&amp;" р")))</f>
        <v>16.7</v>
      </c>
      <c r="I59" s="195">
        <f>Довідки1!H59</f>
        <v>16.7</v>
      </c>
      <c r="J59" s="24"/>
      <c r="K59" s="24"/>
    </row>
    <row r="60" spans="1:11" ht="31.5" customHeight="1" x14ac:dyDescent="0.2">
      <c r="A60" s="980"/>
      <c r="B60" s="981"/>
      <c r="C60" s="981"/>
      <c r="D60" s="189" t="s">
        <v>31</v>
      </c>
      <c r="E60" s="113">
        <v>53</v>
      </c>
      <c r="F60" s="114">
        <v>16</v>
      </c>
      <c r="G60" s="114">
        <v>27</v>
      </c>
      <c r="H60" s="195">
        <f t="shared" si="2"/>
        <v>68.8</v>
      </c>
      <c r="I60" s="195">
        <f>Довідки1!H60</f>
        <v>68.8</v>
      </c>
      <c r="J60" s="24"/>
      <c r="K60" s="24"/>
    </row>
    <row r="61" spans="1:11" ht="16.5" customHeight="1" x14ac:dyDescent="0.2">
      <c r="A61" s="970" t="s">
        <v>18</v>
      </c>
      <c r="B61" s="966" t="s">
        <v>60</v>
      </c>
      <c r="C61" s="966"/>
      <c r="D61" s="107" t="s">
        <v>210</v>
      </c>
      <c r="E61" s="113">
        <v>54</v>
      </c>
      <c r="F61" s="114">
        <v>6</v>
      </c>
      <c r="G61" s="114">
        <v>5</v>
      </c>
      <c r="H61" s="195">
        <f t="shared" si="2"/>
        <v>-16.7</v>
      </c>
      <c r="I61" s="195">
        <f>Довідки1!H61</f>
        <v>-16.7</v>
      </c>
      <c r="J61" s="24"/>
      <c r="K61" s="24"/>
    </row>
    <row r="62" spans="1:11" ht="16.5" customHeight="1" x14ac:dyDescent="0.2">
      <c r="A62" s="970"/>
      <c r="B62" s="966"/>
      <c r="C62" s="966"/>
      <c r="D62" s="189" t="s">
        <v>31</v>
      </c>
      <c r="E62" s="113">
        <v>55</v>
      </c>
      <c r="F62" s="114">
        <v>10</v>
      </c>
      <c r="G62" s="114">
        <v>10</v>
      </c>
      <c r="H62" s="195">
        <f t="shared" si="2"/>
        <v>0</v>
      </c>
      <c r="I62" s="195">
        <f>Довідки1!H62</f>
        <v>0</v>
      </c>
      <c r="J62" s="24"/>
      <c r="K62" s="24"/>
    </row>
    <row r="63" spans="1:11" ht="16.5" customHeight="1" x14ac:dyDescent="0.2">
      <c r="A63" s="970"/>
      <c r="B63" s="982" t="s">
        <v>151</v>
      </c>
      <c r="C63" s="966" t="s">
        <v>78</v>
      </c>
      <c r="D63" s="107" t="s">
        <v>210</v>
      </c>
      <c r="E63" s="113">
        <v>56</v>
      </c>
      <c r="F63" s="114">
        <v>1</v>
      </c>
      <c r="G63" s="114">
        <v>0</v>
      </c>
      <c r="H63" s="195" t="str">
        <f t="shared" si="2"/>
        <v>-100,0</v>
      </c>
      <c r="I63" s="195" t="str">
        <f>Довідки1!H63</f>
        <v>-100,0</v>
      </c>
      <c r="J63" s="24"/>
      <c r="K63" s="24"/>
    </row>
    <row r="64" spans="1:11" ht="16.5" customHeight="1" x14ac:dyDescent="0.2">
      <c r="A64" s="970"/>
      <c r="B64" s="982"/>
      <c r="C64" s="966"/>
      <c r="D64" s="189" t="s">
        <v>31</v>
      </c>
      <c r="E64" s="113">
        <v>57</v>
      </c>
      <c r="F64" s="114">
        <v>1</v>
      </c>
      <c r="G64" s="114">
        <v>2</v>
      </c>
      <c r="H64" s="195" t="str">
        <f t="shared" si="2"/>
        <v>2 р</v>
      </c>
      <c r="I64" s="195" t="str">
        <f>Довідки1!H64</f>
        <v>2 р</v>
      </c>
      <c r="J64" s="24"/>
      <c r="K64" s="24"/>
    </row>
    <row r="65" spans="1:11" ht="16.5" customHeight="1" x14ac:dyDescent="0.2">
      <c r="A65" s="970"/>
      <c r="B65" s="982"/>
      <c r="C65" s="966" t="s">
        <v>62</v>
      </c>
      <c r="D65" s="107" t="s">
        <v>210</v>
      </c>
      <c r="E65" s="113">
        <v>58</v>
      </c>
      <c r="F65" s="114">
        <v>0</v>
      </c>
      <c r="G65" s="114">
        <v>1</v>
      </c>
      <c r="H65" s="195">
        <f t="shared" si="2"/>
        <v>0</v>
      </c>
      <c r="I65" s="195">
        <f>Довідки1!H65</f>
        <v>0</v>
      </c>
      <c r="J65" s="24"/>
      <c r="K65" s="24"/>
    </row>
    <row r="66" spans="1:11" ht="16.5" customHeight="1" x14ac:dyDescent="0.2">
      <c r="A66" s="970"/>
      <c r="B66" s="982"/>
      <c r="C66" s="966"/>
      <c r="D66" s="189" t="s">
        <v>31</v>
      </c>
      <c r="E66" s="113">
        <v>59</v>
      </c>
      <c r="F66" s="114">
        <v>2</v>
      </c>
      <c r="G66" s="114">
        <v>3</v>
      </c>
      <c r="H66" s="195">
        <f t="shared" si="2"/>
        <v>50</v>
      </c>
      <c r="I66" s="195">
        <f>Довідки1!H66</f>
        <v>50</v>
      </c>
      <c r="J66" s="24"/>
      <c r="K66" s="24"/>
    </row>
    <row r="67" spans="1:11" ht="16.5" customHeight="1" x14ac:dyDescent="0.2">
      <c r="A67" s="970"/>
      <c r="B67" s="982"/>
      <c r="C67" s="966" t="s">
        <v>63</v>
      </c>
      <c r="D67" s="107" t="s">
        <v>210</v>
      </c>
      <c r="E67" s="113">
        <v>60</v>
      </c>
      <c r="F67" s="114">
        <v>3</v>
      </c>
      <c r="G67" s="114">
        <v>1</v>
      </c>
      <c r="H67" s="195">
        <f t="shared" si="2"/>
        <v>-66.7</v>
      </c>
      <c r="I67" s="195">
        <f>Довідки1!H67</f>
        <v>-66.7</v>
      </c>
      <c r="J67" s="24"/>
      <c r="K67" s="24"/>
    </row>
    <row r="68" spans="1:11" ht="16.5" customHeight="1" x14ac:dyDescent="0.2">
      <c r="A68" s="970"/>
      <c r="B68" s="982"/>
      <c r="C68" s="966"/>
      <c r="D68" s="189" t="s">
        <v>31</v>
      </c>
      <c r="E68" s="113">
        <v>61</v>
      </c>
      <c r="F68" s="114">
        <v>2</v>
      </c>
      <c r="G68" s="114">
        <v>1</v>
      </c>
      <c r="H68" s="195">
        <f t="shared" si="2"/>
        <v>-50</v>
      </c>
      <c r="I68" s="195">
        <f>Довідки1!H68</f>
        <v>-50</v>
      </c>
      <c r="J68" s="24"/>
      <c r="K68" s="24"/>
    </row>
    <row r="69" spans="1:11" ht="21.75" customHeight="1" x14ac:dyDescent="0.2">
      <c r="A69" s="980" t="s">
        <v>179</v>
      </c>
      <c r="B69" s="981"/>
      <c r="C69" s="981"/>
      <c r="D69" s="107" t="s">
        <v>210</v>
      </c>
      <c r="E69" s="113">
        <v>62</v>
      </c>
      <c r="F69" s="114">
        <v>8</v>
      </c>
      <c r="G69" s="114">
        <v>14</v>
      </c>
      <c r="H69" s="195">
        <f t="shared" si="2"/>
        <v>75</v>
      </c>
      <c r="I69" s="195">
        <f>Довідки1!H69</f>
        <v>75</v>
      </c>
      <c r="J69" s="24"/>
      <c r="K69" s="24"/>
    </row>
    <row r="70" spans="1:11" ht="21.75" customHeight="1" x14ac:dyDescent="0.2">
      <c r="A70" s="980"/>
      <c r="B70" s="981"/>
      <c r="C70" s="981"/>
      <c r="D70" s="189" t="s">
        <v>31</v>
      </c>
      <c r="E70" s="113">
        <v>63</v>
      </c>
      <c r="F70" s="114">
        <v>20</v>
      </c>
      <c r="G70" s="114">
        <v>20</v>
      </c>
      <c r="H70" s="195">
        <f t="shared" si="2"/>
        <v>0</v>
      </c>
      <c r="I70" s="195">
        <f>Довідки1!H70</f>
        <v>0</v>
      </c>
      <c r="J70" s="24"/>
      <c r="K70" s="24"/>
    </row>
    <row r="71" spans="1:11" ht="16.5" customHeight="1" x14ac:dyDescent="0.2">
      <c r="A71" s="970" t="s">
        <v>18</v>
      </c>
      <c r="B71" s="966" t="s">
        <v>60</v>
      </c>
      <c r="C71" s="966"/>
      <c r="D71" s="107" t="s">
        <v>210</v>
      </c>
      <c r="E71" s="113">
        <v>64</v>
      </c>
      <c r="F71" s="114">
        <v>7</v>
      </c>
      <c r="G71" s="114">
        <v>14</v>
      </c>
      <c r="H71" s="195" t="str">
        <f t="shared" si="2"/>
        <v>2 р</v>
      </c>
      <c r="I71" s="195" t="str">
        <f>Довідки1!H71</f>
        <v>2 р</v>
      </c>
      <c r="J71" s="24"/>
      <c r="K71" s="24"/>
    </row>
    <row r="72" spans="1:11" ht="16.5" customHeight="1" x14ac:dyDescent="0.2">
      <c r="A72" s="970"/>
      <c r="B72" s="966"/>
      <c r="C72" s="966"/>
      <c r="D72" s="189" t="s">
        <v>31</v>
      </c>
      <c r="E72" s="113">
        <v>65</v>
      </c>
      <c r="F72" s="114">
        <v>16</v>
      </c>
      <c r="G72" s="114">
        <v>16</v>
      </c>
      <c r="H72" s="195">
        <f t="shared" si="2"/>
        <v>0</v>
      </c>
      <c r="I72" s="195">
        <f>Довідки1!H72</f>
        <v>0</v>
      </c>
      <c r="J72" s="24"/>
      <c r="K72" s="24"/>
    </row>
    <row r="73" spans="1:11" ht="16.5" customHeight="1" x14ac:dyDescent="0.2">
      <c r="A73" s="970"/>
      <c r="B73" s="982" t="s">
        <v>151</v>
      </c>
      <c r="C73" s="966" t="s">
        <v>78</v>
      </c>
      <c r="D73" s="107" t="s">
        <v>210</v>
      </c>
      <c r="E73" s="113">
        <v>66</v>
      </c>
      <c r="F73" s="114">
        <v>0</v>
      </c>
      <c r="G73" s="114">
        <v>2</v>
      </c>
      <c r="H73" s="195">
        <f t="shared" si="2"/>
        <v>0</v>
      </c>
      <c r="I73" s="195">
        <f>Довідки1!H73</f>
        <v>0</v>
      </c>
      <c r="J73" s="24"/>
      <c r="K73" s="24"/>
    </row>
    <row r="74" spans="1:11" ht="16.5" customHeight="1" x14ac:dyDescent="0.2">
      <c r="A74" s="970"/>
      <c r="B74" s="982"/>
      <c r="C74" s="966"/>
      <c r="D74" s="189" t="s">
        <v>31</v>
      </c>
      <c r="E74" s="113">
        <v>67</v>
      </c>
      <c r="F74" s="114">
        <v>3</v>
      </c>
      <c r="G74" s="114">
        <v>3</v>
      </c>
      <c r="H74" s="195">
        <f t="shared" si="2"/>
        <v>0</v>
      </c>
      <c r="I74" s="195">
        <f>Довідки1!H74</f>
        <v>0</v>
      </c>
      <c r="J74" s="24"/>
      <c r="K74" s="24"/>
    </row>
    <row r="75" spans="1:11" ht="16.5" customHeight="1" x14ac:dyDescent="0.2">
      <c r="A75" s="970"/>
      <c r="B75" s="982"/>
      <c r="C75" s="966" t="s">
        <v>62</v>
      </c>
      <c r="D75" s="107" t="s">
        <v>210</v>
      </c>
      <c r="E75" s="113">
        <v>68</v>
      </c>
      <c r="F75" s="114">
        <v>0</v>
      </c>
      <c r="G75" s="114">
        <v>0</v>
      </c>
      <c r="H75" s="195">
        <f t="shared" si="2"/>
        <v>0</v>
      </c>
      <c r="I75" s="195">
        <f>Довідки1!H75</f>
        <v>0</v>
      </c>
      <c r="J75" s="24"/>
      <c r="K75" s="24"/>
    </row>
    <row r="76" spans="1:11" ht="16.5" customHeight="1" x14ac:dyDescent="0.2">
      <c r="A76" s="970"/>
      <c r="B76" s="982"/>
      <c r="C76" s="966"/>
      <c r="D76" s="189" t="s">
        <v>31</v>
      </c>
      <c r="E76" s="113">
        <v>69</v>
      </c>
      <c r="F76" s="114">
        <v>1</v>
      </c>
      <c r="G76" s="114">
        <v>2</v>
      </c>
      <c r="H76" s="195" t="str">
        <f t="shared" si="2"/>
        <v>2 р</v>
      </c>
      <c r="I76" s="195" t="str">
        <f>Довідки1!H76</f>
        <v>2 р</v>
      </c>
      <c r="J76" s="24"/>
      <c r="K76" s="24"/>
    </row>
    <row r="77" spans="1:11" ht="16.5" customHeight="1" x14ac:dyDescent="0.2">
      <c r="A77" s="970"/>
      <c r="B77" s="982"/>
      <c r="C77" s="966" t="s">
        <v>63</v>
      </c>
      <c r="D77" s="107" t="s">
        <v>210</v>
      </c>
      <c r="E77" s="113">
        <v>70</v>
      </c>
      <c r="F77" s="114">
        <v>5</v>
      </c>
      <c r="G77" s="114">
        <v>8</v>
      </c>
      <c r="H77" s="195">
        <f t="shared" si="2"/>
        <v>60</v>
      </c>
      <c r="I77" s="195">
        <f>Довідки1!H77</f>
        <v>60</v>
      </c>
      <c r="J77" s="24"/>
      <c r="K77" s="24"/>
    </row>
    <row r="78" spans="1:11" ht="16.5" customHeight="1" x14ac:dyDescent="0.2">
      <c r="A78" s="970"/>
      <c r="B78" s="982"/>
      <c r="C78" s="966"/>
      <c r="D78" s="189" t="s">
        <v>31</v>
      </c>
      <c r="E78" s="113">
        <v>71</v>
      </c>
      <c r="F78" s="114">
        <v>3</v>
      </c>
      <c r="G78" s="114">
        <v>3</v>
      </c>
      <c r="H78" s="195">
        <f t="shared" si="2"/>
        <v>0</v>
      </c>
      <c r="I78" s="195">
        <f>Довідки1!H78</f>
        <v>0</v>
      </c>
      <c r="J78" s="24"/>
      <c r="K78" s="24"/>
    </row>
    <row r="79" spans="1:11" ht="16.5" customHeight="1" x14ac:dyDescent="0.2">
      <c r="A79" s="965" t="s">
        <v>66</v>
      </c>
      <c r="B79" s="966"/>
      <c r="C79" s="966"/>
      <c r="D79" s="107" t="s">
        <v>210</v>
      </c>
      <c r="E79" s="113">
        <v>72</v>
      </c>
      <c r="F79" s="114">
        <v>1454</v>
      </c>
      <c r="G79" s="114">
        <v>1326</v>
      </c>
      <c r="H79" s="195">
        <f t="shared" si="2"/>
        <v>-8.8000000000000007</v>
      </c>
      <c r="I79" s="195">
        <f>Довідки1!H79</f>
        <v>5.7</v>
      </c>
      <c r="J79" s="24"/>
      <c r="K79" s="24"/>
    </row>
    <row r="80" spans="1:11" ht="16.5" customHeight="1" x14ac:dyDescent="0.2">
      <c r="A80" s="965"/>
      <c r="B80" s="966"/>
      <c r="C80" s="966"/>
      <c r="D80" s="189" t="s">
        <v>31</v>
      </c>
      <c r="E80" s="113">
        <v>73</v>
      </c>
      <c r="F80" s="114">
        <v>8139</v>
      </c>
      <c r="G80" s="114">
        <v>7241</v>
      </c>
      <c r="H80" s="195">
        <f t="shared" si="2"/>
        <v>-11</v>
      </c>
      <c r="I80" s="195">
        <f>Довідки1!H80</f>
        <v>-9.9</v>
      </c>
      <c r="J80" s="24"/>
      <c r="K80" s="24"/>
    </row>
    <row r="81" spans="1:11" ht="16.5" customHeight="1" x14ac:dyDescent="0.2">
      <c r="A81" s="975" t="s">
        <v>18</v>
      </c>
      <c r="B81" s="971" t="s">
        <v>60</v>
      </c>
      <c r="C81" s="972"/>
      <c r="D81" s="107" t="s">
        <v>210</v>
      </c>
      <c r="E81" s="113">
        <v>74</v>
      </c>
      <c r="F81" s="114">
        <v>1221</v>
      </c>
      <c r="G81" s="114">
        <v>854</v>
      </c>
      <c r="H81" s="195">
        <f t="shared" si="2"/>
        <v>-30.1</v>
      </c>
      <c r="I81" s="195">
        <f>Довідки1!H81</f>
        <v>-1.3</v>
      </c>
      <c r="J81" s="24"/>
      <c r="K81" s="24"/>
    </row>
    <row r="82" spans="1:11" ht="16.5" customHeight="1" x14ac:dyDescent="0.2">
      <c r="A82" s="976"/>
      <c r="B82" s="973"/>
      <c r="C82" s="974"/>
      <c r="D82" s="189" t="s">
        <v>31</v>
      </c>
      <c r="E82" s="113">
        <v>75</v>
      </c>
      <c r="F82" s="114">
        <v>7161</v>
      </c>
      <c r="G82" s="114">
        <v>6439</v>
      </c>
      <c r="H82" s="195">
        <f t="shared" si="2"/>
        <v>-10.1</v>
      </c>
      <c r="I82" s="195">
        <f>Довідки1!H82</f>
        <v>-8</v>
      </c>
      <c r="J82" s="24"/>
      <c r="K82" s="24"/>
    </row>
    <row r="83" spans="1:11" ht="16.5" customHeight="1" x14ac:dyDescent="0.2">
      <c r="A83" s="976"/>
      <c r="B83" s="960" t="s">
        <v>151</v>
      </c>
      <c r="C83" s="968" t="s">
        <v>67</v>
      </c>
      <c r="D83" s="107" t="s">
        <v>210</v>
      </c>
      <c r="E83" s="113">
        <v>76</v>
      </c>
      <c r="F83" s="114">
        <v>797</v>
      </c>
      <c r="G83" s="114">
        <v>743</v>
      </c>
      <c r="H83" s="195">
        <f t="shared" si="2"/>
        <v>-6.8</v>
      </c>
      <c r="I83" s="195">
        <f>Довідки1!H83</f>
        <v>4.8</v>
      </c>
      <c r="J83" s="24"/>
      <c r="K83" s="24"/>
    </row>
    <row r="84" spans="1:11" ht="16.5" customHeight="1" x14ac:dyDescent="0.2">
      <c r="A84" s="976"/>
      <c r="B84" s="961"/>
      <c r="C84" s="969"/>
      <c r="D84" s="189" t="s">
        <v>31</v>
      </c>
      <c r="E84" s="113">
        <v>77</v>
      </c>
      <c r="F84" s="114">
        <v>5808</v>
      </c>
      <c r="G84" s="114">
        <v>5036</v>
      </c>
      <c r="H84" s="195">
        <f t="shared" si="2"/>
        <v>-13.3</v>
      </c>
      <c r="I84" s="195">
        <f>Довідки1!H84</f>
        <v>-12.7</v>
      </c>
      <c r="J84" s="24"/>
      <c r="K84" s="24"/>
    </row>
    <row r="85" spans="1:11" ht="16.5" customHeight="1" x14ac:dyDescent="0.2">
      <c r="A85" s="976"/>
      <c r="B85" s="961"/>
      <c r="C85" s="963" t="s">
        <v>250</v>
      </c>
      <c r="D85" s="107" t="s">
        <v>210</v>
      </c>
      <c r="E85" s="113">
        <v>78</v>
      </c>
      <c r="F85" s="114">
        <v>247</v>
      </c>
      <c r="G85" s="114">
        <v>182</v>
      </c>
      <c r="H85" s="195">
        <f t="shared" si="2"/>
        <v>-26.3</v>
      </c>
      <c r="I85" s="195">
        <f>Довідки1!H85</f>
        <v>-50</v>
      </c>
      <c r="J85" s="24"/>
      <c r="K85" s="24"/>
    </row>
    <row r="86" spans="1:11" ht="16.5" customHeight="1" x14ac:dyDescent="0.2">
      <c r="A86" s="976"/>
      <c r="B86" s="961"/>
      <c r="C86" s="964"/>
      <c r="D86" s="189" t="s">
        <v>31</v>
      </c>
      <c r="E86" s="113">
        <v>79</v>
      </c>
      <c r="F86" s="114">
        <v>157</v>
      </c>
      <c r="G86" s="114">
        <v>90</v>
      </c>
      <c r="H86" s="195">
        <f t="shared" si="2"/>
        <v>-42.7</v>
      </c>
      <c r="I86" s="195" t="str">
        <f>Довідки1!H86</f>
        <v>-100,0</v>
      </c>
      <c r="J86" s="24"/>
      <c r="K86" s="24"/>
    </row>
    <row r="87" spans="1:11" ht="16.5" customHeight="1" x14ac:dyDescent="0.2">
      <c r="A87" s="976"/>
      <c r="B87" s="961"/>
      <c r="C87" s="963" t="s">
        <v>68</v>
      </c>
      <c r="D87" s="107" t="s">
        <v>210</v>
      </c>
      <c r="E87" s="113">
        <v>80</v>
      </c>
      <c r="F87" s="114">
        <v>27</v>
      </c>
      <c r="G87" s="114">
        <v>33</v>
      </c>
      <c r="H87" s="195">
        <f t="shared" si="2"/>
        <v>22.2</v>
      </c>
      <c r="I87" s="195">
        <f>Довідки1!H87</f>
        <v>34.799999999999997</v>
      </c>
      <c r="J87" s="24"/>
      <c r="K87" s="24"/>
    </row>
    <row r="88" spans="1:11" ht="16.5" customHeight="1" x14ac:dyDescent="0.2">
      <c r="A88" s="976"/>
      <c r="B88" s="961"/>
      <c r="C88" s="964"/>
      <c r="D88" s="189" t="s">
        <v>31</v>
      </c>
      <c r="E88" s="113">
        <v>81</v>
      </c>
      <c r="F88" s="114">
        <v>767</v>
      </c>
      <c r="G88" s="114">
        <v>754</v>
      </c>
      <c r="H88" s="195">
        <f t="shared" si="2"/>
        <v>-1.7</v>
      </c>
      <c r="I88" s="195">
        <f>Довідки1!H88</f>
        <v>-1.6</v>
      </c>
      <c r="J88" s="24"/>
      <c r="K88" s="24"/>
    </row>
    <row r="89" spans="1:11" ht="16.5" customHeight="1" x14ac:dyDescent="0.2">
      <c r="A89" s="976"/>
      <c r="B89" s="961"/>
      <c r="C89" s="963" t="s">
        <v>69</v>
      </c>
      <c r="D89" s="107" t="s">
        <v>210</v>
      </c>
      <c r="E89" s="113">
        <v>82</v>
      </c>
      <c r="F89" s="114">
        <v>36</v>
      </c>
      <c r="G89" s="114">
        <v>24</v>
      </c>
      <c r="H89" s="195">
        <f t="shared" si="2"/>
        <v>-33.299999999999997</v>
      </c>
      <c r="I89" s="195">
        <f>Довідки1!H89</f>
        <v>-66.7</v>
      </c>
      <c r="J89" s="24"/>
      <c r="K89" s="24"/>
    </row>
    <row r="90" spans="1:11" ht="16.5" customHeight="1" x14ac:dyDescent="0.2">
      <c r="A90" s="976"/>
      <c r="B90" s="961"/>
      <c r="C90" s="964"/>
      <c r="D90" s="189" t="s">
        <v>31</v>
      </c>
      <c r="E90" s="113">
        <v>83</v>
      </c>
      <c r="F90" s="114">
        <v>215</v>
      </c>
      <c r="G90" s="114">
        <v>185</v>
      </c>
      <c r="H90" s="195">
        <f t="shared" si="2"/>
        <v>-14</v>
      </c>
      <c r="I90" s="195">
        <f>Довідки1!H90</f>
        <v>24.4</v>
      </c>
      <c r="J90" s="24"/>
      <c r="K90" s="24"/>
    </row>
    <row r="91" spans="1:11" ht="16.5" customHeight="1" x14ac:dyDescent="0.2">
      <c r="A91" s="976"/>
      <c r="B91" s="961"/>
      <c r="C91" s="963" t="s">
        <v>70</v>
      </c>
      <c r="D91" s="107" t="s">
        <v>210</v>
      </c>
      <c r="E91" s="113">
        <v>84</v>
      </c>
      <c r="F91" s="114">
        <v>82</v>
      </c>
      <c r="G91" s="114">
        <v>78</v>
      </c>
      <c r="H91" s="195">
        <f t="shared" si="2"/>
        <v>-4.9000000000000004</v>
      </c>
      <c r="I91" s="195">
        <f>Довідки1!H91</f>
        <v>-4.9000000000000004</v>
      </c>
      <c r="J91" s="24"/>
      <c r="K91" s="24"/>
    </row>
    <row r="92" spans="1:11" ht="16.5" customHeight="1" x14ac:dyDescent="0.2">
      <c r="A92" s="976"/>
      <c r="B92" s="961"/>
      <c r="C92" s="964"/>
      <c r="D92" s="189" t="s">
        <v>31</v>
      </c>
      <c r="E92" s="113">
        <v>85</v>
      </c>
      <c r="F92" s="114">
        <v>504</v>
      </c>
      <c r="G92" s="114">
        <v>465</v>
      </c>
      <c r="H92" s="195">
        <f t="shared" si="2"/>
        <v>-7.7</v>
      </c>
      <c r="I92" s="195">
        <f>Довідки1!H92</f>
        <v>-7.7</v>
      </c>
      <c r="J92" s="24"/>
      <c r="K92" s="24"/>
    </row>
    <row r="93" spans="1:11" ht="16.5" customHeight="1" x14ac:dyDescent="0.2">
      <c r="A93" s="976"/>
      <c r="B93" s="961"/>
      <c r="C93" s="963" t="s">
        <v>71</v>
      </c>
      <c r="D93" s="107" t="s">
        <v>210</v>
      </c>
      <c r="E93" s="113">
        <v>86</v>
      </c>
      <c r="F93" s="114">
        <v>52</v>
      </c>
      <c r="G93" s="114">
        <v>65</v>
      </c>
      <c r="H93" s="195">
        <f t="shared" si="2"/>
        <v>25</v>
      </c>
      <c r="I93" s="195">
        <f>Довідки1!H93</f>
        <v>25</v>
      </c>
      <c r="J93" s="24"/>
      <c r="K93" s="24"/>
    </row>
    <row r="94" spans="1:11" ht="16.5" customHeight="1" x14ac:dyDescent="0.2">
      <c r="A94" s="976"/>
      <c r="B94" s="961"/>
      <c r="C94" s="964"/>
      <c r="D94" s="189" t="s">
        <v>31</v>
      </c>
      <c r="E94" s="113">
        <v>87</v>
      </c>
      <c r="F94" s="114">
        <v>211</v>
      </c>
      <c r="G94" s="114">
        <v>141</v>
      </c>
      <c r="H94" s="195">
        <f t="shared" si="2"/>
        <v>-33.200000000000003</v>
      </c>
      <c r="I94" s="195">
        <f>Довідки1!H94</f>
        <v>-33.200000000000003</v>
      </c>
      <c r="J94" s="24"/>
      <c r="K94" s="24"/>
    </row>
    <row r="95" spans="1:11" ht="16.5" customHeight="1" x14ac:dyDescent="0.2">
      <c r="A95" s="976"/>
      <c r="B95" s="961"/>
      <c r="C95" s="968" t="s">
        <v>72</v>
      </c>
      <c r="D95" s="107" t="s">
        <v>210</v>
      </c>
      <c r="E95" s="113">
        <v>88</v>
      </c>
      <c r="F95" s="114">
        <v>53</v>
      </c>
      <c r="G95" s="114">
        <v>49</v>
      </c>
      <c r="H95" s="195">
        <f t="shared" si="2"/>
        <v>-7.5</v>
      </c>
      <c r="I95" s="195">
        <f>Довідки1!H95</f>
        <v>-7.5</v>
      </c>
      <c r="J95" s="24"/>
      <c r="K95" s="24"/>
    </row>
    <row r="96" spans="1:11" ht="16.5" customHeight="1" x14ac:dyDescent="0.2">
      <c r="A96" s="976"/>
      <c r="B96" s="961"/>
      <c r="C96" s="969"/>
      <c r="D96" s="189" t="s">
        <v>31</v>
      </c>
      <c r="E96" s="113">
        <v>89</v>
      </c>
      <c r="F96" s="114">
        <v>199</v>
      </c>
      <c r="G96" s="114">
        <v>238</v>
      </c>
      <c r="H96" s="195">
        <f t="shared" si="2"/>
        <v>19.600000000000001</v>
      </c>
      <c r="I96" s="195">
        <f>Довідки1!H96</f>
        <v>19.600000000000001</v>
      </c>
      <c r="J96" s="24"/>
      <c r="K96" s="24"/>
    </row>
    <row r="97" spans="1:11" ht="16.5" customHeight="1" x14ac:dyDescent="0.2">
      <c r="A97" s="976"/>
      <c r="B97" s="961"/>
      <c r="C97" s="968" t="s">
        <v>74</v>
      </c>
      <c r="D97" s="107" t="s">
        <v>210</v>
      </c>
      <c r="E97" s="113">
        <v>90</v>
      </c>
      <c r="F97" s="114">
        <v>198</v>
      </c>
      <c r="G97" s="114">
        <v>131</v>
      </c>
      <c r="H97" s="195">
        <f>IF(F97=0,0,IF(G97=0,"-100,0",IF(G97*100/F97&lt;200,ROUND(G97*100/F97-100,1),ROUND(G97/F97,1)&amp;" р")))</f>
        <v>-33.799999999999997</v>
      </c>
      <c r="I97" s="195">
        <f>Довідки1!H97</f>
        <v>-72.7</v>
      </c>
      <c r="J97" s="24"/>
      <c r="K97" s="24"/>
    </row>
    <row r="98" spans="1:11" ht="16.5" customHeight="1" x14ac:dyDescent="0.2">
      <c r="A98" s="976"/>
      <c r="B98" s="962"/>
      <c r="C98" s="969"/>
      <c r="D98" s="189" t="s">
        <v>31</v>
      </c>
      <c r="E98" s="113">
        <v>91</v>
      </c>
      <c r="F98" s="114">
        <v>199</v>
      </c>
      <c r="G98" s="114">
        <v>145</v>
      </c>
      <c r="H98" s="195">
        <f>IF(F98=0,0,IF(G98=0,"-100,0",IF(G98*100/F98&lt;200,ROUND(G98*100/F98-100,1),ROUND(G98/F98,1)&amp;" р")))</f>
        <v>-27.1</v>
      </c>
      <c r="I98" s="195">
        <f>Довідки1!H98</f>
        <v>-40</v>
      </c>
      <c r="J98" s="24"/>
      <c r="K98" s="24"/>
    </row>
    <row r="99" spans="1:11" ht="16.5" customHeight="1" x14ac:dyDescent="0.2">
      <c r="A99" s="965" t="s">
        <v>142</v>
      </c>
      <c r="B99" s="966"/>
      <c r="C99" s="966"/>
      <c r="D99" s="107" t="s">
        <v>210</v>
      </c>
      <c r="E99" s="113">
        <v>92</v>
      </c>
      <c r="F99" s="114">
        <v>35</v>
      </c>
      <c r="G99" s="114">
        <v>124</v>
      </c>
      <c r="H99" s="195" t="str">
        <f t="shared" ref="H99:H108" si="3">IF(F99=0,0,IF(G99=0,"-100,0",IF(G99*100/F99&lt;200,ROUND(G99*100/F99-100,1),ROUND(G99/F99,1)&amp;" р")))</f>
        <v>3,5 р</v>
      </c>
      <c r="I99" s="195" t="str">
        <f>Довідки1!H99</f>
        <v>3,5 р</v>
      </c>
      <c r="J99" s="24"/>
      <c r="K99" s="24"/>
    </row>
    <row r="100" spans="1:11" ht="16.5" customHeight="1" x14ac:dyDescent="0.2">
      <c r="A100" s="965"/>
      <c r="B100" s="966"/>
      <c r="C100" s="966"/>
      <c r="D100" s="189" t="s">
        <v>31</v>
      </c>
      <c r="E100" s="113">
        <v>93</v>
      </c>
      <c r="F100" s="114">
        <v>367</v>
      </c>
      <c r="G100" s="114">
        <v>332</v>
      </c>
      <c r="H100" s="195">
        <f t="shared" si="3"/>
        <v>-9.5</v>
      </c>
      <c r="I100" s="195">
        <f>Довідки1!H100</f>
        <v>-9.5</v>
      </c>
      <c r="J100" s="24"/>
      <c r="K100" s="24"/>
    </row>
    <row r="101" spans="1:11" ht="16.5" customHeight="1" x14ac:dyDescent="0.2">
      <c r="A101" s="970" t="s">
        <v>18</v>
      </c>
      <c r="B101" s="966" t="s">
        <v>144</v>
      </c>
      <c r="C101" s="966"/>
      <c r="D101" s="107" t="s">
        <v>210</v>
      </c>
      <c r="E101" s="113">
        <v>94</v>
      </c>
      <c r="F101" s="114">
        <v>15</v>
      </c>
      <c r="G101" s="114">
        <v>11</v>
      </c>
      <c r="H101" s="195">
        <f t="shared" si="3"/>
        <v>-26.7</v>
      </c>
      <c r="I101" s="195">
        <f>Довідки1!H101</f>
        <v>-26.7</v>
      </c>
      <c r="J101" s="24"/>
      <c r="K101" s="24"/>
    </row>
    <row r="102" spans="1:11" ht="16.5" customHeight="1" x14ac:dyDescent="0.2">
      <c r="A102" s="970"/>
      <c r="B102" s="966"/>
      <c r="C102" s="966"/>
      <c r="D102" s="189" t="s">
        <v>31</v>
      </c>
      <c r="E102" s="113">
        <v>95</v>
      </c>
      <c r="F102" s="114">
        <v>358</v>
      </c>
      <c r="G102" s="114">
        <v>316</v>
      </c>
      <c r="H102" s="195">
        <f t="shared" si="3"/>
        <v>-11.7</v>
      </c>
      <c r="I102" s="195">
        <f>Довідки1!H102</f>
        <v>-11.7</v>
      </c>
      <c r="J102" s="24"/>
      <c r="K102" s="24"/>
    </row>
    <row r="103" spans="1:11" ht="16.5" customHeight="1" x14ac:dyDescent="0.2">
      <c r="A103" s="970"/>
      <c r="B103" s="982" t="s">
        <v>151</v>
      </c>
      <c r="C103" s="987" t="s">
        <v>145</v>
      </c>
      <c r="D103" s="107" t="s">
        <v>210</v>
      </c>
      <c r="E103" s="113">
        <v>96</v>
      </c>
      <c r="F103" s="114">
        <v>8</v>
      </c>
      <c r="G103" s="114">
        <v>5</v>
      </c>
      <c r="H103" s="195">
        <f t="shared" si="3"/>
        <v>-37.5</v>
      </c>
      <c r="I103" s="195">
        <f>Довідки1!H103</f>
        <v>-37.5</v>
      </c>
      <c r="J103" s="24"/>
      <c r="K103" s="24"/>
    </row>
    <row r="104" spans="1:11" ht="16.5" customHeight="1" x14ac:dyDescent="0.2">
      <c r="A104" s="970"/>
      <c r="B104" s="982"/>
      <c r="C104" s="987"/>
      <c r="D104" s="189" t="s">
        <v>31</v>
      </c>
      <c r="E104" s="113">
        <v>97</v>
      </c>
      <c r="F104" s="114">
        <v>278</v>
      </c>
      <c r="G104" s="114">
        <v>225</v>
      </c>
      <c r="H104" s="195">
        <f t="shared" si="3"/>
        <v>-19.100000000000001</v>
      </c>
      <c r="I104" s="195">
        <f>Довідки1!H104</f>
        <v>-19.100000000000001</v>
      </c>
      <c r="J104" s="24"/>
      <c r="K104" s="24"/>
    </row>
    <row r="105" spans="1:11" ht="16.5" customHeight="1" x14ac:dyDescent="0.2">
      <c r="A105" s="970"/>
      <c r="B105" s="982"/>
      <c r="C105" s="966" t="s">
        <v>63</v>
      </c>
      <c r="D105" s="107" t="s">
        <v>210</v>
      </c>
      <c r="E105" s="113">
        <v>98</v>
      </c>
      <c r="F105" s="114">
        <v>7</v>
      </c>
      <c r="G105" s="114">
        <v>4</v>
      </c>
      <c r="H105" s="195">
        <f t="shared" si="3"/>
        <v>-42.9</v>
      </c>
      <c r="I105" s="195">
        <f>Довідки1!H105</f>
        <v>-42.9</v>
      </c>
      <c r="J105" s="24"/>
      <c r="K105" s="24"/>
    </row>
    <row r="106" spans="1:11" ht="16.5" customHeight="1" x14ac:dyDescent="0.2">
      <c r="A106" s="970"/>
      <c r="B106" s="982"/>
      <c r="C106" s="966"/>
      <c r="D106" s="189" t="s">
        <v>31</v>
      </c>
      <c r="E106" s="113">
        <v>99</v>
      </c>
      <c r="F106" s="114">
        <v>23</v>
      </c>
      <c r="G106" s="114">
        <v>15</v>
      </c>
      <c r="H106" s="195">
        <f t="shared" si="3"/>
        <v>-34.799999999999997</v>
      </c>
      <c r="I106" s="195">
        <f>Довідки1!H106</f>
        <v>-34.799999999999997</v>
      </c>
      <c r="J106" s="24"/>
      <c r="K106" s="24"/>
    </row>
    <row r="107" spans="1:11" ht="16.5" customHeight="1" x14ac:dyDescent="0.2">
      <c r="A107" s="970"/>
      <c r="B107" s="982"/>
      <c r="C107" s="981" t="s">
        <v>213</v>
      </c>
      <c r="D107" s="107" t="s">
        <v>210</v>
      </c>
      <c r="E107" s="113">
        <v>100</v>
      </c>
      <c r="F107" s="114">
        <v>0</v>
      </c>
      <c r="G107" s="114">
        <v>2</v>
      </c>
      <c r="H107" s="195">
        <f t="shared" si="3"/>
        <v>0</v>
      </c>
      <c r="I107" s="195">
        <f>Довідки1!H107</f>
        <v>0</v>
      </c>
      <c r="J107" s="24"/>
      <c r="K107" s="24"/>
    </row>
    <row r="108" spans="1:11" ht="16.5" customHeight="1" x14ac:dyDescent="0.2">
      <c r="A108" s="970"/>
      <c r="B108" s="982"/>
      <c r="C108" s="981"/>
      <c r="D108" s="189" t="s">
        <v>31</v>
      </c>
      <c r="E108" s="113">
        <v>101</v>
      </c>
      <c r="F108" s="114">
        <v>57</v>
      </c>
      <c r="G108" s="114">
        <v>76</v>
      </c>
      <c r="H108" s="195">
        <f t="shared" si="3"/>
        <v>33.299999999999997</v>
      </c>
      <c r="I108" s="195">
        <f>Довідки1!H108</f>
        <v>33.299999999999997</v>
      </c>
      <c r="J108" s="24"/>
      <c r="K108" s="24"/>
    </row>
    <row r="109" spans="1:11" ht="17.25" customHeight="1" x14ac:dyDescent="0.2">
      <c r="A109" s="965" t="s">
        <v>55</v>
      </c>
      <c r="B109" s="966"/>
      <c r="C109" s="966"/>
      <c r="D109" s="967"/>
      <c r="E109" s="113">
        <v>102</v>
      </c>
      <c r="F109" s="114">
        <v>845</v>
      </c>
      <c r="G109" s="114">
        <v>860</v>
      </c>
      <c r="H109" s="195">
        <f>IF(F109=0,0,IF(G109=0,"-100,0",IF(G109*100/F109&lt;200,ROUND(G109*100/F109-100,1),ROUND(G109/F109,1)&amp;" р")))</f>
        <v>1.8</v>
      </c>
      <c r="I109" s="195">
        <f>Довідки1!H109</f>
        <v>16.399999999999999</v>
      </c>
      <c r="J109" s="24"/>
      <c r="K109" s="24"/>
    </row>
    <row r="110" spans="1:11" ht="17.25" customHeight="1" x14ac:dyDescent="0.2">
      <c r="A110" s="989" t="s">
        <v>136</v>
      </c>
      <c r="B110" s="990"/>
      <c r="C110" s="990"/>
      <c r="D110" s="991"/>
      <c r="E110" s="113">
        <v>103</v>
      </c>
      <c r="F110" s="115">
        <f>IF($F$22=0,0,F109*100/$F$22)</f>
        <v>16.058532877232992</v>
      </c>
      <c r="G110" s="115">
        <f>IF($G$22=0,0,G109*100/$G$22)</f>
        <v>15.261756876663709</v>
      </c>
      <c r="H110" s="195"/>
      <c r="I110" s="195">
        <f>Довідки1!G110</f>
        <v>38.663171690694625</v>
      </c>
      <c r="J110" s="24"/>
      <c r="K110" s="24"/>
    </row>
    <row r="111" spans="1:11" ht="17.25" customHeight="1" x14ac:dyDescent="0.2">
      <c r="A111" s="965" t="s">
        <v>54</v>
      </c>
      <c r="B111" s="966"/>
      <c r="C111" s="966"/>
      <c r="D111" s="967"/>
      <c r="E111" s="113">
        <v>104</v>
      </c>
      <c r="F111" s="114">
        <v>1017</v>
      </c>
      <c r="G111" s="114">
        <v>1058</v>
      </c>
      <c r="H111" s="195">
        <f>IF(F111=0,0,IF(G111=0,"-100,0",IF(G111*100/F111&lt;200,ROUND(G111*100/F111-100,1),ROUND(G111/F111,1)&amp;" р")))</f>
        <v>4</v>
      </c>
      <c r="I111" s="195">
        <f>Довідки1!H111</f>
        <v>20</v>
      </c>
      <c r="J111" s="24"/>
      <c r="K111" s="24"/>
    </row>
    <row r="112" spans="1:11" ht="17.25" customHeight="1" x14ac:dyDescent="0.2">
      <c r="A112" s="986" t="s">
        <v>47</v>
      </c>
      <c r="B112" s="987"/>
      <c r="C112" s="987"/>
      <c r="D112" s="988"/>
      <c r="E112" s="113">
        <v>105</v>
      </c>
      <c r="F112" s="114">
        <v>21</v>
      </c>
      <c r="G112" s="114">
        <v>25</v>
      </c>
      <c r="H112" s="195">
        <f>IF(F112=0,0,IF(G112=0,"-100,0",IF(G112*100/F112&lt;200,ROUND(G112*100/F112-100,1),ROUND(G112/F112,1)&amp;" р")))</f>
        <v>19</v>
      </c>
      <c r="I112" s="195">
        <f>Довідки1!H112</f>
        <v>75</v>
      </c>
      <c r="J112" s="24"/>
      <c r="K112" s="24"/>
    </row>
    <row r="113" spans="1:11" ht="33" customHeight="1" x14ac:dyDescent="0.2">
      <c r="A113" s="965" t="s">
        <v>48</v>
      </c>
      <c r="B113" s="966"/>
      <c r="C113" s="966"/>
      <c r="D113" s="967"/>
      <c r="E113" s="113">
        <v>106</v>
      </c>
      <c r="F113" s="114">
        <v>25</v>
      </c>
      <c r="G113" s="114">
        <v>46</v>
      </c>
      <c r="H113" s="195">
        <f>IF(F113=0,0,IF(G113=0,"-100,0",IF(G113*100/F113&lt;200,ROUND(G113*100/F113-100,1),ROUND(G113/F113,1)&amp;" р")))</f>
        <v>84</v>
      </c>
      <c r="I113" s="195">
        <f>Довідки1!H113</f>
        <v>81.8</v>
      </c>
      <c r="J113" s="24"/>
      <c r="K113" s="24"/>
    </row>
    <row r="114" spans="1:11" ht="33" customHeight="1" thickBot="1" x14ac:dyDescent="0.25">
      <c r="A114" s="983" t="s">
        <v>53</v>
      </c>
      <c r="B114" s="984"/>
      <c r="C114" s="984"/>
      <c r="D114" s="985"/>
      <c r="E114" s="117">
        <v>107</v>
      </c>
      <c r="F114" s="118">
        <v>65</v>
      </c>
      <c r="G114" s="118">
        <v>71</v>
      </c>
      <c r="H114" s="196">
        <f>IF(F114=0,0,IF(G114=0,"-100,0",IF(G114*100/F114&lt;200,ROUND(G114*100/F114-100,1),ROUND(G114/F114,1)&amp;" р")))</f>
        <v>9.1999999999999993</v>
      </c>
      <c r="I114" s="196">
        <f>Довідки1!H114</f>
        <v>44.1</v>
      </c>
    </row>
  </sheetData>
  <mergeCells count="103">
    <mergeCell ref="A8:D8"/>
    <mergeCell ref="A9:D9"/>
    <mergeCell ref="B13:D13"/>
    <mergeCell ref="B18:D18"/>
    <mergeCell ref="C16:D16"/>
    <mergeCell ref="C19:D19"/>
    <mergeCell ref="A1:I1"/>
    <mergeCell ref="A3:I3"/>
    <mergeCell ref="A4:I4"/>
    <mergeCell ref="A2:I2"/>
    <mergeCell ref="A6:D6"/>
    <mergeCell ref="A7:D7"/>
    <mergeCell ref="C15:D15"/>
    <mergeCell ref="A10:A20"/>
    <mergeCell ref="B10:D10"/>
    <mergeCell ref="B11:D11"/>
    <mergeCell ref="B12:D12"/>
    <mergeCell ref="B17:D17"/>
    <mergeCell ref="B20:D20"/>
    <mergeCell ref="C14:D14"/>
    <mergeCell ref="B14:B16"/>
    <mergeCell ref="A21:D21"/>
    <mergeCell ref="A29:D29"/>
    <mergeCell ref="B22:D22"/>
    <mergeCell ref="B24:D24"/>
    <mergeCell ref="B23:D23"/>
    <mergeCell ref="A22:A27"/>
    <mergeCell ref="B34:D34"/>
    <mergeCell ref="A31:D31"/>
    <mergeCell ref="A30:D30"/>
    <mergeCell ref="A28:D28"/>
    <mergeCell ref="B26:D26"/>
    <mergeCell ref="C67:C68"/>
    <mergeCell ref="C63:C64"/>
    <mergeCell ref="B46:D46"/>
    <mergeCell ref="A47:D47"/>
    <mergeCell ref="A48:D48"/>
    <mergeCell ref="A49:A52"/>
    <mergeCell ref="B51:D51"/>
    <mergeCell ref="B52:D52"/>
    <mergeCell ref="A57:D57"/>
    <mergeCell ref="A58:D58"/>
    <mergeCell ref="A59:C60"/>
    <mergeCell ref="A61:A68"/>
    <mergeCell ref="B61:C62"/>
    <mergeCell ref="B63:B68"/>
    <mergeCell ref="A40:D40"/>
    <mergeCell ref="B41:D41"/>
    <mergeCell ref="B44:D44"/>
    <mergeCell ref="B43:D43"/>
    <mergeCell ref="A43:A44"/>
    <mergeCell ref="A56:D56"/>
    <mergeCell ref="A54:D54"/>
    <mergeCell ref="A55:D55"/>
    <mergeCell ref="C65:C66"/>
    <mergeCell ref="C83:C84"/>
    <mergeCell ref="A113:D113"/>
    <mergeCell ref="A114:D114"/>
    <mergeCell ref="C95:C96"/>
    <mergeCell ref="C97:C98"/>
    <mergeCell ref="B25:D25"/>
    <mergeCell ref="A45:D45"/>
    <mergeCell ref="A109:D109"/>
    <mergeCell ref="B27:D27"/>
    <mergeCell ref="A32:D32"/>
    <mergeCell ref="A35:D35"/>
    <mergeCell ref="A33:A34"/>
    <mergeCell ref="B33:D33"/>
    <mergeCell ref="B36:D36"/>
    <mergeCell ref="A37:D37"/>
    <mergeCell ref="C103:C104"/>
    <mergeCell ref="B49:D49"/>
    <mergeCell ref="B50:D50"/>
    <mergeCell ref="A53:D53"/>
    <mergeCell ref="A69:C70"/>
    <mergeCell ref="B39:D39"/>
    <mergeCell ref="A42:D42"/>
    <mergeCell ref="A38:A39"/>
    <mergeCell ref="B38:D38"/>
    <mergeCell ref="B71:C72"/>
    <mergeCell ref="C77:C78"/>
    <mergeCell ref="C73:C74"/>
    <mergeCell ref="C75:C76"/>
    <mergeCell ref="A111:D111"/>
    <mergeCell ref="A71:A78"/>
    <mergeCell ref="B73:B78"/>
    <mergeCell ref="A79:C80"/>
    <mergeCell ref="A112:D112"/>
    <mergeCell ref="A99:C100"/>
    <mergeCell ref="C85:C86"/>
    <mergeCell ref="C87:C88"/>
    <mergeCell ref="C89:C90"/>
    <mergeCell ref="C91:C92"/>
    <mergeCell ref="A110:D110"/>
    <mergeCell ref="C93:C94"/>
    <mergeCell ref="A101:A108"/>
    <mergeCell ref="B101:C102"/>
    <mergeCell ref="B103:B108"/>
    <mergeCell ref="C105:C106"/>
    <mergeCell ref="C107:C108"/>
    <mergeCell ref="A81:A98"/>
    <mergeCell ref="B81:C82"/>
    <mergeCell ref="B83:B98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84" fitToHeight="2" orientation="portrait" r:id="rId1"/>
  <headerFooter alignWithMargins="0"/>
  <rowBreaks count="1" manualBreakCount="1">
    <brk id="53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Drop Down 1">
              <controlPr defaultSize="0" print="0" autoLine="0" autoPict="0" macro="[0]!Dovidca3.Dovidca">
                <anchor moveWithCells="1">
                  <from>
                    <xdr:col>2</xdr:col>
                    <xdr:colOff>1704975</xdr:colOff>
                    <xdr:row>2</xdr:row>
                    <xdr:rowOff>28575</xdr:rowOff>
                  </from>
                  <to>
                    <xdr:col>5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BU48"/>
  <sheetViews>
    <sheetView showZeros="0" zoomScaleNormal="100" workbookViewId="0">
      <pane ySplit="1" topLeftCell="A23" activePane="bottomLeft" state="frozen"/>
      <selection activeCell="B12" sqref="B12:D12"/>
      <selection pane="bottomLeft" activeCell="T29" sqref="T29"/>
    </sheetView>
  </sheetViews>
  <sheetFormatPr defaultColWidth="9" defaultRowHeight="12.75" x14ac:dyDescent="0.2"/>
  <cols>
    <col min="1" max="1" width="3.625" style="57" customWidth="1"/>
    <col min="2" max="2" width="5.625" style="57" customWidth="1"/>
    <col min="3" max="3" width="41.125" style="57" customWidth="1"/>
    <col min="4" max="4" width="3" style="57" customWidth="1"/>
    <col min="5" max="10" width="10" style="57" customWidth="1"/>
    <col min="11" max="11" width="10.25" style="57" customWidth="1"/>
    <col min="12" max="12" width="9.25" style="57" customWidth="1"/>
    <col min="13" max="13" width="9" style="57"/>
    <col min="14" max="19" width="0" style="57" hidden="1" customWidth="1"/>
    <col min="20" max="20" width="39.25" style="57" bestFit="1" customWidth="1"/>
    <col min="21" max="16384" width="9" style="57"/>
  </cols>
  <sheetData>
    <row r="1" spans="1:73" ht="60" customHeight="1" x14ac:dyDescent="0.2">
      <c r="A1" s="48"/>
      <c r="B1" s="48"/>
      <c r="C1" s="48"/>
      <c r="D1" s="48"/>
      <c r="E1" s="48"/>
      <c r="F1" s="49"/>
      <c r="G1" s="50"/>
      <c r="H1" s="51"/>
      <c r="I1" s="50"/>
      <c r="J1" s="51"/>
      <c r="K1" s="1003"/>
      <c r="L1" s="1004" t="s">
        <v>289</v>
      </c>
      <c r="M1" s="1003"/>
      <c r="N1" s="1003"/>
      <c r="O1" s="1003"/>
      <c r="P1" s="1003"/>
      <c r="Q1" s="1003"/>
      <c r="R1" s="1003"/>
      <c r="S1" s="1005"/>
      <c r="T1" s="1006" t="s">
        <v>435</v>
      </c>
      <c r="U1" s="1003"/>
      <c r="V1" s="1003"/>
      <c r="W1" s="1007"/>
      <c r="X1" s="1003" t="s">
        <v>91</v>
      </c>
      <c r="Y1" s="1003"/>
      <c r="Z1" s="1003"/>
      <c r="AA1" s="1003"/>
      <c r="AB1" s="1003"/>
      <c r="AC1" s="1003"/>
      <c r="AD1" s="1003"/>
      <c r="AE1" s="1003"/>
      <c r="AF1" s="1003"/>
      <c r="AG1" s="1003"/>
      <c r="AH1" s="1003"/>
      <c r="AI1" s="1003"/>
      <c r="AJ1" s="1003"/>
      <c r="AK1" s="1003"/>
      <c r="AL1" s="1003"/>
      <c r="AM1" s="1003"/>
      <c r="AN1" s="1003"/>
      <c r="AO1" s="1003"/>
      <c r="AP1" s="1003"/>
      <c r="AQ1" s="1003"/>
      <c r="AR1" s="1003"/>
      <c r="AS1" s="1003"/>
      <c r="AT1" s="1003"/>
      <c r="AU1" s="100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</row>
    <row r="2" spans="1:73" ht="16.5" thickBot="1" x14ac:dyDescent="0.3">
      <c r="A2" s="528" t="s">
        <v>302</v>
      </c>
      <c r="B2" s="528"/>
      <c r="C2" s="528"/>
      <c r="D2" s="528"/>
      <c r="E2" s="528"/>
      <c r="F2" s="528"/>
      <c r="G2" s="528"/>
      <c r="H2" s="528"/>
      <c r="I2" s="528"/>
      <c r="J2" s="528"/>
      <c r="K2" s="1008"/>
      <c r="L2" s="1009"/>
      <c r="M2" s="1009"/>
      <c r="N2" s="1009"/>
      <c r="O2" s="1009"/>
      <c r="P2" s="1009"/>
      <c r="Q2" s="1009"/>
      <c r="R2" s="1009"/>
      <c r="S2" s="1010"/>
      <c r="T2" s="1006">
        <v>1</v>
      </c>
      <c r="U2" s="1011"/>
      <c r="V2" s="1003"/>
      <c r="W2" s="1007"/>
      <c r="X2" s="1012" t="s">
        <v>85</v>
      </c>
      <c r="Y2" s="1003"/>
      <c r="Z2" s="1003"/>
      <c r="AA2" s="1003"/>
      <c r="AB2" s="1003"/>
      <c r="AC2" s="1003"/>
      <c r="AD2" s="1003"/>
      <c r="AE2" s="1003"/>
      <c r="AF2" s="1003"/>
      <c r="AG2" s="1003"/>
      <c r="AH2" s="1003"/>
      <c r="AI2" s="1003"/>
      <c r="AJ2" s="1003"/>
      <c r="AK2" s="1003"/>
      <c r="AL2" s="1003"/>
      <c r="AM2" s="1003"/>
      <c r="AN2" s="1003"/>
      <c r="AO2" s="1003"/>
      <c r="AP2" s="1003"/>
      <c r="AQ2" s="1003"/>
      <c r="AR2" s="1003"/>
      <c r="AS2" s="1003"/>
      <c r="AT2" s="1003"/>
      <c r="AU2" s="100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</row>
    <row r="3" spans="1:73" ht="105.6" customHeight="1" x14ac:dyDescent="0.2">
      <c r="A3" s="533"/>
      <c r="B3" s="534"/>
      <c r="C3" s="535"/>
      <c r="D3" s="555" t="s">
        <v>90</v>
      </c>
      <c r="E3" s="557" t="s">
        <v>324</v>
      </c>
      <c r="F3" s="550"/>
      <c r="G3" s="550" t="s">
        <v>325</v>
      </c>
      <c r="H3" s="550"/>
      <c r="I3" s="550" t="s">
        <v>303</v>
      </c>
      <c r="J3" s="551"/>
      <c r="K3" s="1009"/>
      <c r="L3" s="1009"/>
      <c r="M3" s="1009"/>
      <c r="N3" s="1009"/>
      <c r="O3" s="1009"/>
      <c r="P3" s="1009"/>
      <c r="Q3" s="1009"/>
      <c r="R3" s="1009"/>
      <c r="S3" s="1010"/>
      <c r="T3" s="1006">
        <v>1</v>
      </c>
      <c r="U3" s="1011"/>
      <c r="V3" s="1003"/>
      <c r="W3" s="1007"/>
      <c r="X3" s="1003" t="s">
        <v>92</v>
      </c>
      <c r="Y3" s="1003"/>
      <c r="Z3" s="1003"/>
      <c r="AA3" s="1003"/>
      <c r="AB3" s="1003"/>
      <c r="AC3" s="1003"/>
      <c r="AD3" s="1003"/>
      <c r="AE3" s="1003"/>
      <c r="AF3" s="1003"/>
      <c r="AG3" s="1003"/>
      <c r="AH3" s="1003"/>
      <c r="AI3" s="1003"/>
      <c r="AJ3" s="1003"/>
      <c r="AK3" s="1003"/>
      <c r="AL3" s="1003"/>
      <c r="AM3" s="1003"/>
      <c r="AN3" s="1003"/>
      <c r="AO3" s="1003"/>
      <c r="AP3" s="1003"/>
      <c r="AQ3" s="1003"/>
      <c r="AR3" s="1003"/>
      <c r="AS3" s="1003"/>
      <c r="AT3" s="1003"/>
      <c r="AU3" s="100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</row>
    <row r="4" spans="1:73" ht="70.900000000000006" customHeight="1" thickBot="1" x14ac:dyDescent="0.25">
      <c r="A4" s="536"/>
      <c r="B4" s="537"/>
      <c r="C4" s="538"/>
      <c r="D4" s="556"/>
      <c r="E4" s="396" t="s">
        <v>46</v>
      </c>
      <c r="F4" s="397" t="s">
        <v>304</v>
      </c>
      <c r="G4" s="397" t="s">
        <v>46</v>
      </c>
      <c r="H4" s="397" t="s">
        <v>304</v>
      </c>
      <c r="I4" s="397" t="s">
        <v>46</v>
      </c>
      <c r="J4" s="398" t="s">
        <v>305</v>
      </c>
      <c r="K4" s="1009"/>
      <c r="L4" s="1009"/>
      <c r="M4" s="1009"/>
      <c r="N4" s="1009"/>
      <c r="O4" s="1009"/>
      <c r="P4" s="1009"/>
      <c r="Q4" s="1009"/>
      <c r="R4" s="1009"/>
      <c r="S4" s="1010"/>
      <c r="T4" s="1006"/>
      <c r="U4" s="1011"/>
      <c r="V4" s="1003"/>
      <c r="W4" s="1007"/>
      <c r="X4" s="1012" t="s">
        <v>89</v>
      </c>
      <c r="Y4" s="1003"/>
      <c r="Z4" s="1003"/>
      <c r="AA4" s="1003"/>
      <c r="AB4" s="1003"/>
      <c r="AC4" s="1003"/>
      <c r="AD4" s="1003"/>
      <c r="AE4" s="1003"/>
      <c r="AF4" s="1003"/>
      <c r="AG4" s="1003"/>
      <c r="AH4" s="1003"/>
      <c r="AI4" s="1003"/>
      <c r="AJ4" s="1003"/>
      <c r="AK4" s="1003"/>
      <c r="AL4" s="1003"/>
      <c r="AM4" s="1003"/>
      <c r="AN4" s="1003"/>
      <c r="AO4" s="1003"/>
      <c r="AP4" s="1003"/>
      <c r="AQ4" s="1003"/>
      <c r="AR4" s="1003"/>
      <c r="AS4" s="1003"/>
      <c r="AT4" s="1003"/>
      <c r="AU4" s="100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</row>
    <row r="5" spans="1:73" ht="16.5" thickBot="1" x14ac:dyDescent="0.25">
      <c r="A5" s="552" t="s">
        <v>86</v>
      </c>
      <c r="B5" s="553"/>
      <c r="C5" s="554"/>
      <c r="D5" s="176" t="s">
        <v>87</v>
      </c>
      <c r="E5" s="177">
        <v>1</v>
      </c>
      <c r="F5" s="174">
        <v>2</v>
      </c>
      <c r="G5" s="178">
        <v>3</v>
      </c>
      <c r="H5" s="175">
        <v>4</v>
      </c>
      <c r="I5" s="177">
        <v>5</v>
      </c>
      <c r="J5" s="175">
        <v>6</v>
      </c>
      <c r="K5" s="1013"/>
      <c r="L5" s="1009"/>
      <c r="M5" s="1009"/>
      <c r="N5" s="1009"/>
      <c r="O5" s="1009"/>
      <c r="P5" s="1009"/>
      <c r="Q5" s="1009"/>
      <c r="R5" s="1009"/>
      <c r="S5" s="1010"/>
      <c r="T5" s="1006"/>
      <c r="U5" s="1011"/>
      <c r="V5" s="1003"/>
      <c r="W5" s="1003"/>
      <c r="X5" s="1003">
        <v>4</v>
      </c>
      <c r="Y5" s="1003">
        <v>2</v>
      </c>
      <c r="Z5" s="1003"/>
      <c r="AA5" s="1003"/>
      <c r="AB5" s="1003"/>
      <c r="AC5" s="1003"/>
      <c r="AD5" s="1003"/>
      <c r="AE5" s="1003"/>
      <c r="AF5" s="1003"/>
      <c r="AG5" s="1003"/>
      <c r="AH5" s="1003"/>
      <c r="AI5" s="1003"/>
      <c r="AJ5" s="1003"/>
      <c r="AK5" s="1003"/>
      <c r="AL5" s="1003"/>
      <c r="AM5" s="1003"/>
      <c r="AN5" s="1003"/>
      <c r="AO5" s="1003"/>
      <c r="AP5" s="1003"/>
      <c r="AQ5" s="1003"/>
      <c r="AR5" s="1003"/>
      <c r="AS5" s="1003"/>
      <c r="AT5" s="1003"/>
      <c r="AU5" s="100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</row>
    <row r="6" spans="1:73" ht="30" customHeight="1" x14ac:dyDescent="0.2">
      <c r="A6" s="544" t="s">
        <v>306</v>
      </c>
      <c r="B6" s="545"/>
      <c r="C6" s="546"/>
      <c r="D6" s="166">
        <v>1</v>
      </c>
      <c r="E6" s="479"/>
      <c r="F6" s="480"/>
      <c r="G6" s="480"/>
      <c r="H6" s="480"/>
      <c r="I6" s="480"/>
      <c r="J6" s="481"/>
      <c r="K6" s="1014"/>
      <c r="L6" s="1015"/>
      <c r="M6" s="1009"/>
      <c r="N6" s="1009"/>
      <c r="O6" s="1009"/>
      <c r="P6" s="1009"/>
      <c r="Q6" s="1009"/>
      <c r="R6" s="1009"/>
      <c r="S6" s="1010"/>
      <c r="T6" s="1006"/>
      <c r="U6" s="1011"/>
      <c r="V6" s="1003"/>
      <c r="W6" s="1003"/>
      <c r="X6" s="1012">
        <v>4</v>
      </c>
      <c r="Y6" s="1009"/>
      <c r="Z6" s="1003"/>
      <c r="AA6" s="1003"/>
      <c r="AB6" s="1003"/>
      <c r="AC6" s="1003"/>
      <c r="AD6" s="1003"/>
      <c r="AE6" s="1003"/>
      <c r="AF6" s="1003"/>
      <c r="AG6" s="1003"/>
      <c r="AH6" s="1003"/>
      <c r="AI6" s="1003"/>
      <c r="AJ6" s="1003"/>
      <c r="AK6" s="1003"/>
      <c r="AL6" s="1003"/>
      <c r="AM6" s="1003"/>
      <c r="AN6" s="1003"/>
      <c r="AO6" s="1003"/>
      <c r="AP6" s="1003"/>
      <c r="AQ6" s="1003"/>
      <c r="AR6" s="1003"/>
      <c r="AS6" s="1003"/>
      <c r="AT6" s="1003"/>
      <c r="AU6" s="100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</row>
    <row r="7" spans="1:73" ht="24.6" customHeight="1" x14ac:dyDescent="0.2">
      <c r="A7" s="532" t="s">
        <v>18</v>
      </c>
      <c r="B7" s="530" t="s">
        <v>60</v>
      </c>
      <c r="C7" s="531"/>
      <c r="D7" s="166">
        <v>2</v>
      </c>
      <c r="E7" s="482"/>
      <c r="F7" s="483"/>
      <c r="G7" s="483"/>
      <c r="H7" s="483"/>
      <c r="I7" s="483"/>
      <c r="J7" s="484"/>
      <c r="K7" s="1014"/>
      <c r="L7" s="1015"/>
      <c r="M7" s="1009"/>
      <c r="N7" s="1009"/>
      <c r="O7" s="1009"/>
      <c r="P7" s="1009"/>
      <c r="Q7" s="1009"/>
      <c r="R7" s="1009"/>
      <c r="S7" s="1010"/>
      <c r="T7" s="1006"/>
      <c r="U7" s="1011"/>
      <c r="V7" s="1003"/>
      <c r="W7" s="1003"/>
      <c r="X7" s="1012">
        <v>4</v>
      </c>
      <c r="Y7" s="1003"/>
      <c r="Z7" s="1003"/>
      <c r="AA7" s="1003"/>
      <c r="AB7" s="1003"/>
      <c r="AC7" s="1003"/>
      <c r="AD7" s="1003"/>
      <c r="AE7" s="1003"/>
      <c r="AF7" s="1003"/>
      <c r="AG7" s="1003"/>
      <c r="AH7" s="1003"/>
      <c r="AI7" s="1003"/>
      <c r="AJ7" s="1003"/>
      <c r="AK7" s="1003"/>
      <c r="AL7" s="1003"/>
      <c r="AM7" s="1003"/>
      <c r="AN7" s="1003"/>
      <c r="AO7" s="1003"/>
      <c r="AP7" s="1003"/>
      <c r="AQ7" s="1003"/>
      <c r="AR7" s="1003"/>
      <c r="AS7" s="1003"/>
      <c r="AT7" s="1003"/>
      <c r="AU7" s="100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</row>
    <row r="8" spans="1:73" ht="33" customHeight="1" x14ac:dyDescent="0.2">
      <c r="A8" s="532"/>
      <c r="B8" s="529" t="s">
        <v>307</v>
      </c>
      <c r="C8" s="400" t="s">
        <v>308</v>
      </c>
      <c r="D8" s="166">
        <v>3</v>
      </c>
      <c r="E8" s="482"/>
      <c r="F8" s="483"/>
      <c r="G8" s="483"/>
      <c r="H8" s="483"/>
      <c r="I8" s="483"/>
      <c r="J8" s="484"/>
      <c r="K8" s="1014"/>
      <c r="L8" s="1015"/>
      <c r="M8" s="1009"/>
      <c r="N8" s="1009"/>
      <c r="O8" s="1009"/>
      <c r="P8" s="1009"/>
      <c r="Q8" s="1009"/>
      <c r="R8" s="1009"/>
      <c r="S8" s="1010"/>
      <c r="T8" s="1006"/>
      <c r="U8" s="1011"/>
      <c r="V8" s="1003"/>
      <c r="W8" s="1003"/>
      <c r="X8" s="1003"/>
      <c r="Y8" s="1003"/>
      <c r="Z8" s="1003"/>
      <c r="AA8" s="1003"/>
      <c r="AB8" s="1003"/>
      <c r="AC8" s="1003"/>
      <c r="AD8" s="1003"/>
      <c r="AE8" s="1003"/>
      <c r="AF8" s="1003"/>
      <c r="AG8" s="1003"/>
      <c r="AH8" s="1003"/>
      <c r="AI8" s="1003"/>
      <c r="AJ8" s="1003"/>
      <c r="AK8" s="1003"/>
      <c r="AL8" s="1003"/>
      <c r="AM8" s="1003"/>
      <c r="AN8" s="1003"/>
      <c r="AO8" s="1003"/>
      <c r="AP8" s="1003"/>
      <c r="AQ8" s="1003"/>
      <c r="AR8" s="1003"/>
      <c r="AS8" s="1003"/>
      <c r="AT8" s="1003"/>
      <c r="AU8" s="100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</row>
    <row r="9" spans="1:73" ht="18.600000000000001" customHeight="1" x14ac:dyDescent="0.2">
      <c r="A9" s="532"/>
      <c r="B9" s="529"/>
      <c r="C9" s="400" t="s">
        <v>309</v>
      </c>
      <c r="D9" s="166">
        <v>4</v>
      </c>
      <c r="E9" s="482"/>
      <c r="F9" s="483"/>
      <c r="G9" s="483"/>
      <c r="H9" s="483"/>
      <c r="I9" s="483"/>
      <c r="J9" s="484"/>
      <c r="K9" s="185"/>
      <c r="L9" s="186"/>
      <c r="S9" s="184"/>
      <c r="T9" s="55"/>
      <c r="U9" s="60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</row>
    <row r="10" spans="1:73" ht="32.450000000000003" customHeight="1" x14ac:dyDescent="0.2">
      <c r="A10" s="532"/>
      <c r="B10" s="529"/>
      <c r="C10" s="400" t="s">
        <v>310</v>
      </c>
      <c r="D10" s="166">
        <v>5</v>
      </c>
      <c r="E10" s="482"/>
      <c r="F10" s="483"/>
      <c r="G10" s="483"/>
      <c r="H10" s="483"/>
      <c r="I10" s="483"/>
      <c r="J10" s="484"/>
      <c r="K10" s="185"/>
      <c r="L10" s="186"/>
      <c r="S10" s="184"/>
      <c r="T10" s="55"/>
      <c r="U10" s="60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</row>
    <row r="11" spans="1:73" ht="32.25" customHeight="1" x14ac:dyDescent="0.2">
      <c r="A11" s="532"/>
      <c r="B11" s="529"/>
      <c r="C11" s="400" t="s">
        <v>64</v>
      </c>
      <c r="D11" s="166">
        <v>6</v>
      </c>
      <c r="E11" s="482"/>
      <c r="F11" s="483"/>
      <c r="G11" s="483"/>
      <c r="H11" s="483"/>
      <c r="I11" s="483"/>
      <c r="J11" s="484"/>
      <c r="K11" s="185"/>
      <c r="L11" s="186"/>
      <c r="S11" s="184"/>
      <c r="T11" s="55"/>
      <c r="U11" s="60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</row>
    <row r="12" spans="1:73" ht="32.25" customHeight="1" x14ac:dyDescent="0.2">
      <c r="A12" s="532"/>
      <c r="B12" s="530" t="s">
        <v>65</v>
      </c>
      <c r="C12" s="531"/>
      <c r="D12" s="166">
        <v>7</v>
      </c>
      <c r="E12" s="482"/>
      <c r="F12" s="483"/>
      <c r="G12" s="483"/>
      <c r="H12" s="483"/>
      <c r="I12" s="483"/>
      <c r="J12" s="484"/>
      <c r="K12" s="185"/>
      <c r="L12" s="186"/>
      <c r="S12" s="184"/>
      <c r="T12" s="55"/>
      <c r="U12" s="60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</row>
    <row r="13" spans="1:73" ht="32.25" customHeight="1" x14ac:dyDescent="0.2">
      <c r="A13" s="532"/>
      <c r="B13" s="529" t="s">
        <v>307</v>
      </c>
      <c r="C13" s="400" t="s">
        <v>79</v>
      </c>
      <c r="D13" s="166">
        <v>8</v>
      </c>
      <c r="E13" s="482"/>
      <c r="F13" s="483"/>
      <c r="G13" s="483"/>
      <c r="H13" s="483"/>
      <c r="I13" s="483"/>
      <c r="J13" s="484"/>
      <c r="K13" s="185"/>
      <c r="L13" s="186"/>
      <c r="S13" s="184"/>
      <c r="T13" s="55"/>
      <c r="U13" s="60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</row>
    <row r="14" spans="1:73" ht="32.25" customHeight="1" x14ac:dyDescent="0.2">
      <c r="A14" s="532"/>
      <c r="B14" s="529"/>
      <c r="C14" s="400" t="s">
        <v>80</v>
      </c>
      <c r="D14" s="166">
        <v>9</v>
      </c>
      <c r="E14" s="482"/>
      <c r="F14" s="483"/>
      <c r="G14" s="483"/>
      <c r="H14" s="483"/>
      <c r="I14" s="483"/>
      <c r="J14" s="484"/>
      <c r="K14" s="185"/>
      <c r="L14" s="186"/>
      <c r="S14" s="184"/>
      <c r="T14" s="55"/>
      <c r="U14" s="60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</row>
    <row r="15" spans="1:73" ht="32.25" customHeight="1" x14ac:dyDescent="0.2">
      <c r="A15" s="532"/>
      <c r="B15" s="529"/>
      <c r="C15" s="400" t="s">
        <v>311</v>
      </c>
      <c r="D15" s="166">
        <v>10</v>
      </c>
      <c r="E15" s="482"/>
      <c r="F15" s="483"/>
      <c r="G15" s="483"/>
      <c r="H15" s="483"/>
      <c r="I15" s="483"/>
      <c r="J15" s="484"/>
      <c r="K15" s="185"/>
      <c r="L15" s="186"/>
      <c r="S15" s="184"/>
      <c r="T15" s="55"/>
      <c r="U15" s="60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</row>
    <row r="16" spans="1:73" ht="32.25" customHeight="1" x14ac:dyDescent="0.2">
      <c r="A16" s="532"/>
      <c r="B16" s="529"/>
      <c r="C16" s="400" t="s">
        <v>81</v>
      </c>
      <c r="D16" s="166">
        <v>11</v>
      </c>
      <c r="E16" s="482"/>
      <c r="F16" s="483"/>
      <c r="G16" s="483"/>
      <c r="H16" s="483"/>
      <c r="I16" s="483"/>
      <c r="J16" s="484"/>
      <c r="K16" s="185"/>
      <c r="L16" s="186"/>
      <c r="S16" s="184"/>
      <c r="T16" s="55"/>
      <c r="U16" s="60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</row>
    <row r="17" spans="1:73" ht="39.6" customHeight="1" x14ac:dyDescent="0.2">
      <c r="A17" s="559" t="s">
        <v>312</v>
      </c>
      <c r="B17" s="542"/>
      <c r="C17" s="543"/>
      <c r="D17" s="166">
        <v>12</v>
      </c>
      <c r="E17" s="482"/>
      <c r="F17" s="483"/>
      <c r="G17" s="483"/>
      <c r="H17" s="483"/>
      <c r="I17" s="483"/>
      <c r="J17" s="484"/>
      <c r="K17" s="185"/>
      <c r="L17" s="186"/>
      <c r="S17" s="184"/>
      <c r="T17" s="55"/>
      <c r="U17" s="60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</row>
    <row r="18" spans="1:73" ht="20.45" customHeight="1" x14ac:dyDescent="0.2">
      <c r="A18" s="532" t="s">
        <v>18</v>
      </c>
      <c r="B18" s="530" t="s">
        <v>313</v>
      </c>
      <c r="C18" s="531"/>
      <c r="D18" s="166">
        <v>13</v>
      </c>
      <c r="E18" s="482"/>
      <c r="F18" s="483"/>
      <c r="G18" s="483"/>
      <c r="H18" s="483"/>
      <c r="I18" s="483"/>
      <c r="J18" s="484"/>
      <c r="K18" s="185"/>
      <c r="L18" s="186"/>
      <c r="S18" s="184"/>
      <c r="T18" s="55"/>
      <c r="U18" s="60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</row>
    <row r="19" spans="1:73" ht="33" customHeight="1" x14ac:dyDescent="0.2">
      <c r="A19" s="532"/>
      <c r="B19" s="539" t="s">
        <v>307</v>
      </c>
      <c r="C19" s="400" t="s">
        <v>308</v>
      </c>
      <c r="D19" s="166">
        <v>14</v>
      </c>
      <c r="E19" s="482"/>
      <c r="F19" s="483"/>
      <c r="G19" s="483"/>
      <c r="H19" s="483"/>
      <c r="I19" s="483"/>
      <c r="J19" s="484"/>
      <c r="K19" s="185"/>
      <c r="L19" s="186"/>
      <c r="S19" s="184"/>
      <c r="T19" s="55"/>
      <c r="U19" s="60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</row>
    <row r="20" spans="1:73" ht="16.899999999999999" customHeight="1" x14ac:dyDescent="0.2">
      <c r="A20" s="532"/>
      <c r="B20" s="540"/>
      <c r="C20" s="400" t="s">
        <v>309</v>
      </c>
      <c r="D20" s="166">
        <v>15</v>
      </c>
      <c r="E20" s="482"/>
      <c r="F20" s="483"/>
      <c r="G20" s="483"/>
      <c r="H20" s="483"/>
      <c r="I20" s="483"/>
      <c r="J20" s="484"/>
      <c r="K20" s="185"/>
      <c r="L20" s="186"/>
      <c r="S20" s="184"/>
      <c r="T20" s="55"/>
      <c r="U20" s="60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</row>
    <row r="21" spans="1:73" ht="32.450000000000003" customHeight="1" x14ac:dyDescent="0.2">
      <c r="A21" s="532"/>
      <c r="B21" s="540"/>
      <c r="C21" s="400" t="s">
        <v>310</v>
      </c>
      <c r="D21" s="166">
        <v>16</v>
      </c>
      <c r="E21" s="482"/>
      <c r="F21" s="483"/>
      <c r="G21" s="483"/>
      <c r="H21" s="483"/>
      <c r="I21" s="483"/>
      <c r="J21" s="484"/>
      <c r="K21" s="185"/>
      <c r="L21" s="186"/>
      <c r="S21" s="184"/>
      <c r="T21" s="55"/>
      <c r="U21" s="60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</row>
    <row r="22" spans="1:73" ht="32.25" customHeight="1" x14ac:dyDescent="0.2">
      <c r="A22" s="532"/>
      <c r="B22" s="541"/>
      <c r="C22" s="400" t="s">
        <v>64</v>
      </c>
      <c r="D22" s="166">
        <v>17</v>
      </c>
      <c r="E22" s="482"/>
      <c r="F22" s="483"/>
      <c r="G22" s="483"/>
      <c r="H22" s="483"/>
      <c r="I22" s="483"/>
      <c r="J22" s="484"/>
      <c r="K22" s="185"/>
      <c r="L22" s="186"/>
      <c r="S22" s="184"/>
      <c r="T22" s="55"/>
      <c r="U22" s="60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</row>
    <row r="23" spans="1:73" ht="32.25" customHeight="1" x14ac:dyDescent="0.2">
      <c r="A23" s="532"/>
      <c r="B23" s="542" t="s">
        <v>65</v>
      </c>
      <c r="C23" s="543"/>
      <c r="D23" s="166">
        <v>18</v>
      </c>
      <c r="E23" s="482"/>
      <c r="F23" s="483"/>
      <c r="G23" s="483"/>
      <c r="H23" s="483"/>
      <c r="I23" s="483"/>
      <c r="J23" s="484"/>
      <c r="K23" s="185"/>
      <c r="L23" s="186"/>
      <c r="S23" s="184"/>
      <c r="T23" s="55"/>
      <c r="U23" s="60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</row>
    <row r="24" spans="1:73" ht="32.25" customHeight="1" x14ac:dyDescent="0.2">
      <c r="A24" s="532"/>
      <c r="B24" s="539" t="s">
        <v>307</v>
      </c>
      <c r="C24" s="400" t="s">
        <v>79</v>
      </c>
      <c r="D24" s="166">
        <v>19</v>
      </c>
      <c r="E24" s="482"/>
      <c r="F24" s="483"/>
      <c r="G24" s="483"/>
      <c r="H24" s="483"/>
      <c r="I24" s="483"/>
      <c r="J24" s="484"/>
      <c r="K24" s="185"/>
      <c r="L24" s="186"/>
      <c r="S24" s="184"/>
      <c r="T24" s="55"/>
      <c r="U24" s="60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</row>
    <row r="25" spans="1:73" ht="32.25" customHeight="1" x14ac:dyDescent="0.2">
      <c r="A25" s="532"/>
      <c r="B25" s="540"/>
      <c r="C25" s="400" t="s">
        <v>80</v>
      </c>
      <c r="D25" s="166">
        <v>20</v>
      </c>
      <c r="E25" s="482"/>
      <c r="F25" s="483"/>
      <c r="G25" s="483"/>
      <c r="H25" s="483"/>
      <c r="I25" s="483"/>
      <c r="J25" s="484"/>
      <c r="K25" s="185"/>
      <c r="L25" s="186"/>
      <c r="S25" s="184"/>
      <c r="T25" s="55"/>
      <c r="U25" s="60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</row>
    <row r="26" spans="1:73" ht="32.25" customHeight="1" x14ac:dyDescent="0.2">
      <c r="A26" s="532"/>
      <c r="B26" s="540"/>
      <c r="C26" s="400" t="s">
        <v>311</v>
      </c>
      <c r="D26" s="166">
        <v>21</v>
      </c>
      <c r="E26" s="482"/>
      <c r="F26" s="483"/>
      <c r="G26" s="483"/>
      <c r="H26" s="483"/>
      <c r="I26" s="483"/>
      <c r="J26" s="484"/>
      <c r="K26" s="185"/>
      <c r="L26" s="186"/>
      <c r="S26" s="184"/>
      <c r="T26" s="55"/>
      <c r="U26" s="60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</row>
    <row r="27" spans="1:73" ht="32.25" customHeight="1" x14ac:dyDescent="0.2">
      <c r="A27" s="532"/>
      <c r="B27" s="541"/>
      <c r="C27" s="400" t="s">
        <v>81</v>
      </c>
      <c r="D27" s="166">
        <v>22</v>
      </c>
      <c r="E27" s="482"/>
      <c r="F27" s="483"/>
      <c r="G27" s="483"/>
      <c r="H27" s="483"/>
      <c r="I27" s="483"/>
      <c r="J27" s="484"/>
      <c r="K27" s="185"/>
      <c r="L27" s="186"/>
      <c r="S27" s="184"/>
      <c r="T27" s="102"/>
      <c r="U27" s="60"/>
      <c r="V27" s="52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</row>
    <row r="28" spans="1:73" ht="32.25" customHeight="1" x14ac:dyDescent="0.2">
      <c r="A28" s="547" t="s">
        <v>66</v>
      </c>
      <c r="B28" s="548"/>
      <c r="C28" s="549"/>
      <c r="D28" s="166">
        <v>23</v>
      </c>
      <c r="E28" s="511">
        <v>7</v>
      </c>
      <c r="F28" s="505">
        <v>11</v>
      </c>
      <c r="G28" s="505"/>
      <c r="H28" s="505"/>
      <c r="I28" s="505">
        <v>15</v>
      </c>
      <c r="J28" s="505">
        <v>15</v>
      </c>
      <c r="K28" s="185"/>
      <c r="L28" s="186"/>
      <c r="S28" s="184"/>
      <c r="T28" s="102"/>
      <c r="U28" s="60"/>
      <c r="V28" s="52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</row>
    <row r="29" spans="1:73" ht="15.6" customHeight="1" x14ac:dyDescent="0.2">
      <c r="A29" s="532" t="s">
        <v>18</v>
      </c>
      <c r="B29" s="526" t="s">
        <v>314</v>
      </c>
      <c r="C29" s="527"/>
      <c r="D29" s="166">
        <v>24</v>
      </c>
      <c r="E29" s="511">
        <v>2</v>
      </c>
      <c r="F29" s="505">
        <v>3</v>
      </c>
      <c r="G29" s="505"/>
      <c r="H29" s="505"/>
      <c r="I29" s="505">
        <v>9</v>
      </c>
      <c r="J29" s="505">
        <v>9</v>
      </c>
      <c r="K29" s="185"/>
      <c r="L29" s="186"/>
      <c r="S29" s="184"/>
      <c r="T29" s="102"/>
      <c r="U29" s="102"/>
      <c r="V29" s="52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</row>
    <row r="30" spans="1:73" ht="15.75" x14ac:dyDescent="0.2">
      <c r="A30" s="532"/>
      <c r="B30" s="402" t="s">
        <v>151</v>
      </c>
      <c r="C30" s="403" t="s">
        <v>315</v>
      </c>
      <c r="D30" s="166">
        <v>25</v>
      </c>
      <c r="E30" s="511"/>
      <c r="F30" s="505"/>
      <c r="G30" s="505"/>
      <c r="H30" s="505"/>
      <c r="I30" s="505"/>
      <c r="J30" s="505"/>
      <c r="K30" s="185"/>
      <c r="L30" s="186"/>
      <c r="S30" s="184"/>
      <c r="T30" s="102"/>
      <c r="U30" s="102"/>
      <c r="V30" s="52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</row>
    <row r="31" spans="1:73" ht="15.6" customHeight="1" x14ac:dyDescent="0.2">
      <c r="A31" s="532"/>
      <c r="B31" s="526" t="s">
        <v>316</v>
      </c>
      <c r="C31" s="527"/>
      <c r="D31" s="166">
        <v>26</v>
      </c>
      <c r="E31" s="511"/>
      <c r="F31" s="505"/>
      <c r="G31" s="505"/>
      <c r="H31" s="505"/>
      <c r="I31" s="505"/>
      <c r="J31" s="505"/>
      <c r="K31" s="185"/>
      <c r="L31" s="186"/>
      <c r="S31" s="184"/>
      <c r="T31" s="102"/>
      <c r="U31" s="102"/>
      <c r="V31" s="52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</row>
    <row r="32" spans="1:73" ht="15.6" customHeight="1" x14ac:dyDescent="0.2">
      <c r="A32" s="532"/>
      <c r="B32" s="526" t="s">
        <v>69</v>
      </c>
      <c r="C32" s="527"/>
      <c r="D32" s="166">
        <v>27</v>
      </c>
      <c r="E32" s="511"/>
      <c r="F32" s="505"/>
      <c r="G32" s="505"/>
      <c r="H32" s="505"/>
      <c r="I32" s="505"/>
      <c r="J32" s="505"/>
      <c r="K32" s="185"/>
      <c r="L32" s="186"/>
      <c r="S32" s="184"/>
      <c r="T32" s="102"/>
      <c r="U32" s="102"/>
      <c r="V32" s="52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</row>
    <row r="33" spans="1:73" ht="15.6" customHeight="1" x14ac:dyDescent="0.2">
      <c r="A33" s="532"/>
      <c r="B33" s="526" t="s">
        <v>317</v>
      </c>
      <c r="C33" s="527"/>
      <c r="D33" s="166">
        <v>28</v>
      </c>
      <c r="E33" s="511">
        <v>1</v>
      </c>
      <c r="F33" s="505">
        <v>1</v>
      </c>
      <c r="G33" s="505"/>
      <c r="H33" s="505"/>
      <c r="I33" s="505">
        <v>6</v>
      </c>
      <c r="J33" s="505">
        <v>6</v>
      </c>
      <c r="K33" s="185"/>
      <c r="L33" s="186"/>
      <c r="S33" s="184"/>
      <c r="T33" s="102"/>
      <c r="U33" s="102"/>
      <c r="V33" s="52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</row>
    <row r="34" spans="1:73" ht="15.6" customHeight="1" x14ac:dyDescent="0.2">
      <c r="A34" s="532"/>
      <c r="B34" s="402" t="s">
        <v>151</v>
      </c>
      <c r="C34" s="403" t="s">
        <v>71</v>
      </c>
      <c r="D34" s="166">
        <v>29</v>
      </c>
      <c r="E34" s="511"/>
      <c r="F34" s="505"/>
      <c r="G34" s="505"/>
      <c r="H34" s="505"/>
      <c r="I34" s="505">
        <v>1</v>
      </c>
      <c r="J34" s="505">
        <v>1</v>
      </c>
      <c r="K34" s="185"/>
      <c r="L34" s="186"/>
      <c r="S34" s="184"/>
      <c r="T34" s="102"/>
      <c r="U34" s="102"/>
      <c r="V34" s="52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</row>
    <row r="35" spans="1:73" ht="30.6" customHeight="1" x14ac:dyDescent="0.2">
      <c r="A35" s="532"/>
      <c r="B35" s="526" t="s">
        <v>318</v>
      </c>
      <c r="C35" s="527"/>
      <c r="D35" s="166">
        <v>30</v>
      </c>
      <c r="E35" s="511"/>
      <c r="F35" s="505"/>
      <c r="G35" s="505"/>
      <c r="H35" s="505"/>
      <c r="I35" s="505"/>
      <c r="J35" s="505"/>
      <c r="K35" s="185"/>
      <c r="L35" s="186"/>
      <c r="T35" s="102"/>
      <c r="U35" s="52"/>
      <c r="V35" s="52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</row>
    <row r="36" spans="1:73" ht="15.6" customHeight="1" x14ac:dyDescent="0.2">
      <c r="A36" s="532"/>
      <c r="B36" s="526" t="s">
        <v>319</v>
      </c>
      <c r="C36" s="527"/>
      <c r="D36" s="166">
        <v>31</v>
      </c>
      <c r="E36" s="511"/>
      <c r="F36" s="505"/>
      <c r="G36" s="505"/>
      <c r="H36" s="505"/>
      <c r="I36" s="505"/>
      <c r="J36" s="505"/>
      <c r="K36" s="185"/>
      <c r="L36" s="186"/>
      <c r="T36" s="102"/>
      <c r="U36" s="52"/>
      <c r="V36" s="52"/>
      <c r="W36" s="64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</row>
    <row r="37" spans="1:73" ht="15.6" customHeight="1" x14ac:dyDescent="0.2">
      <c r="A37" s="532"/>
      <c r="B37" s="526" t="s">
        <v>320</v>
      </c>
      <c r="C37" s="527"/>
      <c r="D37" s="166">
        <v>32</v>
      </c>
      <c r="E37" s="511"/>
      <c r="F37" s="505"/>
      <c r="G37" s="505"/>
      <c r="H37" s="505"/>
      <c r="I37" s="505"/>
      <c r="J37" s="505"/>
      <c r="K37" s="185"/>
      <c r="L37" s="186"/>
      <c r="T37" s="102"/>
      <c r="U37" s="52"/>
      <c r="V37" s="52"/>
      <c r="W37" s="64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</row>
    <row r="38" spans="1:73" ht="15.6" customHeight="1" x14ac:dyDescent="0.2">
      <c r="A38" s="532"/>
      <c r="B38" s="526" t="s">
        <v>321</v>
      </c>
      <c r="C38" s="527"/>
      <c r="D38" s="166">
        <v>33</v>
      </c>
      <c r="E38" s="511">
        <v>2</v>
      </c>
      <c r="F38" s="505">
        <v>3</v>
      </c>
      <c r="G38" s="505"/>
      <c r="H38" s="505"/>
      <c r="I38" s="505"/>
      <c r="J38" s="505"/>
      <c r="K38" s="185"/>
      <c r="L38" s="186"/>
      <c r="T38" s="102"/>
      <c r="U38" s="52"/>
      <c r="V38" s="52"/>
      <c r="W38" s="64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</row>
    <row r="39" spans="1:73" ht="30.6" customHeight="1" x14ac:dyDescent="0.2">
      <c r="A39" s="532"/>
      <c r="B39" s="526" t="s">
        <v>322</v>
      </c>
      <c r="C39" s="527"/>
      <c r="D39" s="166">
        <v>34</v>
      </c>
      <c r="E39" s="511"/>
      <c r="F39" s="505"/>
      <c r="G39" s="505"/>
      <c r="H39" s="505"/>
      <c r="I39" s="505"/>
      <c r="J39" s="505"/>
      <c r="K39" s="185"/>
      <c r="L39" s="186"/>
      <c r="T39" s="102"/>
      <c r="U39" s="52"/>
      <c r="V39" s="52"/>
      <c r="W39" s="64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</row>
    <row r="40" spans="1:73" ht="15.6" customHeight="1" x14ac:dyDescent="0.2">
      <c r="A40" s="532"/>
      <c r="B40" s="526" t="s">
        <v>323</v>
      </c>
      <c r="C40" s="527"/>
      <c r="D40" s="166">
        <v>35</v>
      </c>
      <c r="E40" s="511"/>
      <c r="F40" s="505"/>
      <c r="G40" s="505"/>
      <c r="H40" s="505"/>
      <c r="I40" s="505"/>
      <c r="J40" s="505"/>
      <c r="K40" s="185"/>
      <c r="L40" s="186"/>
      <c r="T40" s="102"/>
      <c r="U40" s="52"/>
      <c r="V40" s="52"/>
      <c r="W40" s="64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</row>
    <row r="41" spans="1:73" ht="32.25" customHeight="1" thickBot="1" x14ac:dyDescent="0.25">
      <c r="A41" s="558"/>
      <c r="B41" s="560" t="s">
        <v>73</v>
      </c>
      <c r="C41" s="561"/>
      <c r="D41" s="176">
        <v>36</v>
      </c>
      <c r="E41" s="512">
        <v>2</v>
      </c>
      <c r="F41" s="513">
        <v>4</v>
      </c>
      <c r="G41" s="513"/>
      <c r="H41" s="513"/>
      <c r="I41" s="513"/>
      <c r="J41" s="513"/>
      <c r="K41" s="185"/>
      <c r="L41" s="186"/>
      <c r="T41" s="102"/>
      <c r="U41" s="52"/>
      <c r="V41" s="52"/>
      <c r="W41" s="64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</row>
    <row r="42" spans="1:73" ht="19.5" customHeight="1" x14ac:dyDescent="0.2">
      <c r="J42" s="179"/>
      <c r="K42" s="66"/>
      <c r="L42" s="63"/>
      <c r="M42" s="53"/>
      <c r="N42" s="53"/>
      <c r="O42" s="53"/>
      <c r="P42" s="53"/>
      <c r="Q42" s="53"/>
      <c r="R42" s="53"/>
      <c r="S42" s="56"/>
      <c r="T42" s="102"/>
      <c r="U42" s="53"/>
      <c r="V42" s="53"/>
      <c r="W42" s="64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</row>
    <row r="43" spans="1:73" ht="19.5" customHeight="1" x14ac:dyDescent="0.2">
      <c r="E43" s="66"/>
      <c r="F43" s="66"/>
      <c r="G43" s="66"/>
      <c r="H43" s="66"/>
      <c r="I43" s="66"/>
      <c r="K43" s="65"/>
      <c r="L43" s="63"/>
      <c r="M43" s="53"/>
      <c r="N43" s="53"/>
      <c r="O43" s="54"/>
      <c r="P43" s="64"/>
      <c r="Q43" s="53"/>
      <c r="R43" s="53"/>
      <c r="S43" s="56"/>
      <c r="T43" s="102"/>
      <c r="U43" s="53"/>
      <c r="V43" s="53"/>
      <c r="W43" s="64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</row>
    <row r="44" spans="1:73" ht="15.75" x14ac:dyDescent="0.2">
      <c r="T44" s="102"/>
    </row>
    <row r="45" spans="1:73" ht="15.75" x14ac:dyDescent="0.25">
      <c r="T45" s="307"/>
    </row>
    <row r="46" spans="1:73" ht="15.75" x14ac:dyDescent="0.25">
      <c r="T46" s="307"/>
    </row>
    <row r="47" spans="1:73" ht="15.75" x14ac:dyDescent="0.25">
      <c r="T47" s="307"/>
    </row>
    <row r="48" spans="1:73" ht="15.75" x14ac:dyDescent="0.25">
      <c r="T48" s="307"/>
    </row>
  </sheetData>
  <sheetProtection insertColumns="0" insertRows="0" insertHyperlinks="0" deleteColumns="0" deleteRows="0" sort="0"/>
  <mergeCells count="32">
    <mergeCell ref="B31:C31"/>
    <mergeCell ref="B36:C36"/>
    <mergeCell ref="B32:C32"/>
    <mergeCell ref="I3:J3"/>
    <mergeCell ref="G3:H3"/>
    <mergeCell ref="A5:C5"/>
    <mergeCell ref="D3:D4"/>
    <mergeCell ref="E3:F3"/>
    <mergeCell ref="A29:A41"/>
    <mergeCell ref="B35:C35"/>
    <mergeCell ref="B29:C29"/>
    <mergeCell ref="A17:C17"/>
    <mergeCell ref="B33:C33"/>
    <mergeCell ref="B18:C18"/>
    <mergeCell ref="A18:A27"/>
    <mergeCell ref="B41:C41"/>
    <mergeCell ref="B37:C37"/>
    <mergeCell ref="B38:C38"/>
    <mergeCell ref="B39:C39"/>
    <mergeCell ref="B40:C40"/>
    <mergeCell ref="A2:J2"/>
    <mergeCell ref="B8:B11"/>
    <mergeCell ref="B12:C12"/>
    <mergeCell ref="A7:A16"/>
    <mergeCell ref="B7:C7"/>
    <mergeCell ref="B13:B16"/>
    <mergeCell ref="A3:C4"/>
    <mergeCell ref="B19:B22"/>
    <mergeCell ref="B23:C23"/>
    <mergeCell ref="B24:B27"/>
    <mergeCell ref="A6:C6"/>
    <mergeCell ref="A28:C28"/>
  </mergeCells>
  <phoneticPr fontId="0" type="noConversion"/>
  <dataValidations xWindow="613" yWindow="154" count="2">
    <dataValidation type="whole" operator="greaterThanOrEqual" allowBlank="1" showInputMessage="1" showErrorMessage="1" errorTitle="Робота прокурора" error="Ви ввели невірний рік." prompt="Year" sqref="G1">
      <formula1>2000</formula1>
    </dataValidation>
    <dataValidation type="whole" operator="notBetween" allowBlank="1" showInputMessage="1" showErrorMessage="1" errorTitle="Робота органів слідства" sqref="K6:K42 E6:J41">
      <formula1>-100</formula1>
      <formula2>0</formula2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print="0" autoLine="0" autoPict="0" macro="[0]!Перегляд">
                <anchor moveWithCells="1">
                  <from>
                    <xdr:col>2</xdr:col>
                    <xdr:colOff>733425</xdr:colOff>
                    <xdr:row>0</xdr:row>
                    <xdr:rowOff>66675</xdr:rowOff>
                  </from>
                  <to>
                    <xdr:col>2</xdr:col>
                    <xdr:colOff>2924175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print="0" autoLine="0" autoPict="0" macro="[0]!Перегляд">
                <anchor moveWithCells="1">
                  <from>
                    <xdr:col>2</xdr:col>
                    <xdr:colOff>1114425</xdr:colOff>
                    <xdr:row>0</xdr:row>
                    <xdr:rowOff>304800</xdr:rowOff>
                  </from>
                  <to>
                    <xdr:col>2</xdr:col>
                    <xdr:colOff>2181225</xdr:colOff>
                    <xdr:row>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Button 6">
              <controlPr defaultSize="0" print="0" autoFill="0" autoPict="0" macro="[0]!Контроль">
                <anchor moveWithCells="1">
                  <from>
                    <xdr:col>0</xdr:col>
                    <xdr:colOff>85725</xdr:colOff>
                    <xdr:row>0</xdr:row>
                    <xdr:rowOff>276225</xdr:rowOff>
                  </from>
                  <to>
                    <xdr:col>1</xdr:col>
                    <xdr:colOff>419100</xdr:colOff>
                    <xdr:row>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Button 8">
              <controlPr defaultSize="0" print="0" autoFill="0" autoPict="0" macro="[0]!SaveDistr">
                <anchor moveWithCells="1">
                  <from>
                    <xdr:col>4</xdr:col>
                    <xdr:colOff>485775</xdr:colOff>
                    <xdr:row>0</xdr:row>
                    <xdr:rowOff>57150</xdr:rowOff>
                  </from>
                  <to>
                    <xdr:col>5</xdr:col>
                    <xdr:colOff>704850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Button 11">
              <controlPr defaultSize="0" print="0" autoFill="0" autoPict="0" macro="[0]!Очистка">
                <anchor moveWithCells="1">
                  <from>
                    <xdr:col>2</xdr:col>
                    <xdr:colOff>57150</xdr:colOff>
                    <xdr:row>0</xdr:row>
                    <xdr:rowOff>304800</xdr:rowOff>
                  </from>
                  <to>
                    <xdr:col>2</xdr:col>
                    <xdr:colOff>866775</xdr:colOff>
                    <xdr:row>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Button 12">
              <controlPr defaultSize="0" print="0" autoFill="0" autoPict="0" macro="[0]!District.Export">
                <anchor moveWithCells="1">
                  <from>
                    <xdr:col>5</xdr:col>
                    <xdr:colOff>190500</xdr:colOff>
                    <xdr:row>0</xdr:row>
                    <xdr:rowOff>333375</xdr:rowOff>
                  </from>
                  <to>
                    <xdr:col>5</xdr:col>
                    <xdr:colOff>561975</xdr:colOff>
                    <xdr:row>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Button 14">
              <controlPr defaultSize="0" print="0" autoFill="0" autoPict="0" macro="[0]!Збереження">
                <anchor moveWithCells="1">
                  <from>
                    <xdr:col>0</xdr:col>
                    <xdr:colOff>85725</xdr:colOff>
                    <xdr:row>0</xdr:row>
                    <xdr:rowOff>38100</xdr:rowOff>
                  </from>
                  <to>
                    <xdr:col>2</xdr:col>
                    <xdr:colOff>9525</xdr:colOff>
                    <xdr:row>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O30"/>
  <sheetViews>
    <sheetView showZeros="0" topLeftCell="A13" zoomScaleNormal="100" workbookViewId="0">
      <selection activeCell="L37" sqref="L37"/>
    </sheetView>
  </sheetViews>
  <sheetFormatPr defaultColWidth="9" defaultRowHeight="12.75" x14ac:dyDescent="0.2"/>
  <cols>
    <col min="1" max="1" width="4.375" style="57" customWidth="1"/>
    <col min="2" max="2" width="3.75" style="57" customWidth="1"/>
    <col min="3" max="3" width="36.875" style="57" customWidth="1"/>
    <col min="4" max="4" width="3" style="57" customWidth="1"/>
    <col min="5" max="10" width="7.75" style="57" customWidth="1"/>
    <col min="11" max="11" width="10.25" style="57" customWidth="1"/>
    <col min="12" max="12" width="9.25" style="57" customWidth="1"/>
    <col min="13" max="16384" width="9" style="57"/>
  </cols>
  <sheetData>
    <row r="1" spans="1:67" ht="13.5" thickBot="1" x14ac:dyDescent="0.25">
      <c r="A1" s="565" t="s">
        <v>86</v>
      </c>
      <c r="B1" s="566"/>
      <c r="C1" s="567"/>
      <c r="D1" s="165" t="s">
        <v>87</v>
      </c>
      <c r="E1" s="476">
        <v>1</v>
      </c>
      <c r="F1" s="477">
        <v>2</v>
      </c>
      <c r="G1" s="470">
        <v>3</v>
      </c>
      <c r="H1" s="478">
        <v>4</v>
      </c>
      <c r="I1" s="476">
        <v>5</v>
      </c>
      <c r="J1" s="478">
        <v>6</v>
      </c>
      <c r="K1" s="61"/>
      <c r="L1" s="53"/>
      <c r="M1" s="53"/>
      <c r="N1" s="53"/>
      <c r="O1" s="53"/>
      <c r="P1" s="53"/>
      <c r="Q1" s="53"/>
      <c r="R1" s="53"/>
      <c r="S1" s="54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</row>
    <row r="2" spans="1:67" ht="21.75" customHeight="1" x14ac:dyDescent="0.2">
      <c r="A2" s="571" t="s">
        <v>18</v>
      </c>
      <c r="B2" s="577" t="s">
        <v>60</v>
      </c>
      <c r="C2" s="578"/>
      <c r="D2" s="389">
        <v>37</v>
      </c>
      <c r="E2" s="516">
        <v>7</v>
      </c>
      <c r="F2" s="517">
        <v>11</v>
      </c>
      <c r="G2" s="517"/>
      <c r="H2" s="517"/>
      <c r="I2" s="517">
        <v>13</v>
      </c>
      <c r="J2" s="518">
        <v>13</v>
      </c>
      <c r="K2" s="66"/>
      <c r="L2" s="63"/>
      <c r="M2" s="53"/>
      <c r="N2" s="53"/>
      <c r="O2" s="53"/>
      <c r="P2" s="53"/>
      <c r="Q2" s="53"/>
      <c r="R2" s="53"/>
      <c r="S2" s="54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</row>
    <row r="3" spans="1:67" ht="29.45" customHeight="1" x14ac:dyDescent="0.2">
      <c r="A3" s="572"/>
      <c r="B3" s="539" t="s">
        <v>331</v>
      </c>
      <c r="C3" s="403" t="s">
        <v>332</v>
      </c>
      <c r="D3" s="390">
        <v>38</v>
      </c>
      <c r="E3" s="519"/>
      <c r="F3" s="520"/>
      <c r="G3" s="520"/>
      <c r="H3" s="520"/>
      <c r="I3" s="520">
        <v>7</v>
      </c>
      <c r="J3" s="521">
        <v>7</v>
      </c>
      <c r="K3" s="66"/>
      <c r="L3" s="63"/>
      <c r="M3" s="53"/>
      <c r="N3" s="53"/>
      <c r="O3" s="53"/>
      <c r="P3" s="53"/>
      <c r="Q3" s="53"/>
      <c r="R3" s="53"/>
      <c r="S3" s="54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</row>
    <row r="4" spans="1:67" ht="29.45" customHeight="1" x14ac:dyDescent="0.2">
      <c r="A4" s="572"/>
      <c r="B4" s="575"/>
      <c r="C4" s="403" t="s">
        <v>333</v>
      </c>
      <c r="D4" s="390">
        <v>39</v>
      </c>
      <c r="E4" s="519"/>
      <c r="F4" s="520"/>
      <c r="G4" s="520"/>
      <c r="H4" s="520"/>
      <c r="I4" s="520">
        <v>3</v>
      </c>
      <c r="J4" s="521">
        <v>3</v>
      </c>
      <c r="K4" s="66"/>
      <c r="L4" s="63"/>
      <c r="M4" s="53"/>
      <c r="N4" s="53"/>
      <c r="O4" s="53"/>
      <c r="P4" s="53"/>
      <c r="Q4" s="53"/>
      <c r="R4" s="53"/>
      <c r="S4" s="54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</row>
    <row r="5" spans="1:67" ht="21.75" customHeight="1" x14ac:dyDescent="0.2">
      <c r="A5" s="572"/>
      <c r="B5" s="575"/>
      <c r="C5" s="403" t="s">
        <v>309</v>
      </c>
      <c r="D5" s="390">
        <v>40</v>
      </c>
      <c r="E5" s="519"/>
      <c r="F5" s="520"/>
      <c r="G5" s="520"/>
      <c r="H5" s="520"/>
      <c r="I5" s="520"/>
      <c r="J5" s="521"/>
      <c r="K5" s="66"/>
      <c r="L5" s="63"/>
      <c r="M5" s="53"/>
      <c r="N5" s="53"/>
      <c r="O5" s="53"/>
      <c r="P5" s="53"/>
      <c r="Q5" s="53"/>
      <c r="R5" s="53"/>
      <c r="S5" s="54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</row>
    <row r="6" spans="1:67" ht="37.15" customHeight="1" x14ac:dyDescent="0.2">
      <c r="A6" s="572"/>
      <c r="B6" s="575"/>
      <c r="C6" s="403" t="s">
        <v>310</v>
      </c>
      <c r="D6" s="390">
        <v>41</v>
      </c>
      <c r="E6" s="519">
        <v>1</v>
      </c>
      <c r="F6" s="520">
        <v>3</v>
      </c>
      <c r="G6" s="520"/>
      <c r="H6" s="520"/>
      <c r="I6" s="520">
        <v>1</v>
      </c>
      <c r="J6" s="521">
        <v>1</v>
      </c>
      <c r="K6" s="66"/>
      <c r="L6" s="63"/>
      <c r="M6" s="53"/>
      <c r="N6" s="53"/>
      <c r="O6" s="53"/>
      <c r="P6" s="53"/>
      <c r="Q6" s="53"/>
      <c r="R6" s="53"/>
      <c r="S6" s="54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</row>
    <row r="7" spans="1:67" ht="35.25" customHeight="1" x14ac:dyDescent="0.2">
      <c r="A7" s="572"/>
      <c r="B7" s="576"/>
      <c r="C7" s="403" t="s">
        <v>64</v>
      </c>
      <c r="D7" s="390">
        <v>42</v>
      </c>
      <c r="E7" s="519">
        <v>6</v>
      </c>
      <c r="F7" s="520">
        <v>8</v>
      </c>
      <c r="G7" s="520"/>
      <c r="H7" s="520"/>
      <c r="I7" s="520">
        <v>2</v>
      </c>
      <c r="J7" s="521">
        <v>2</v>
      </c>
      <c r="K7" s="66"/>
      <c r="L7" s="63"/>
      <c r="M7" s="53"/>
      <c r="N7" s="53"/>
      <c r="O7" s="53"/>
      <c r="P7" s="53"/>
      <c r="Q7" s="53"/>
      <c r="R7" s="53"/>
      <c r="S7" s="54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</row>
    <row r="8" spans="1:67" ht="35.25" customHeight="1" x14ac:dyDescent="0.2">
      <c r="A8" s="572"/>
      <c r="B8" s="574" t="s">
        <v>65</v>
      </c>
      <c r="C8" s="574"/>
      <c r="D8" s="390">
        <v>43</v>
      </c>
      <c r="E8" s="519"/>
      <c r="F8" s="520"/>
      <c r="G8" s="520"/>
      <c r="H8" s="520"/>
      <c r="I8" s="520">
        <v>2</v>
      </c>
      <c r="J8" s="521">
        <v>2</v>
      </c>
      <c r="K8" s="66"/>
      <c r="L8" s="63"/>
      <c r="M8" s="53"/>
      <c r="N8" s="53"/>
      <c r="O8" s="53"/>
      <c r="P8" s="53"/>
      <c r="Q8" s="53"/>
      <c r="R8" s="53"/>
      <c r="S8" s="54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</row>
    <row r="9" spans="1:67" ht="35.25" customHeight="1" x14ac:dyDescent="0.2">
      <c r="A9" s="572"/>
      <c r="B9" s="529" t="s">
        <v>307</v>
      </c>
      <c r="C9" s="400" t="s">
        <v>79</v>
      </c>
      <c r="D9" s="390">
        <v>44</v>
      </c>
      <c r="E9" s="519"/>
      <c r="F9" s="520"/>
      <c r="G9" s="520"/>
      <c r="H9" s="520"/>
      <c r="I9" s="520">
        <v>1</v>
      </c>
      <c r="J9" s="521">
        <v>1</v>
      </c>
      <c r="K9" s="66"/>
      <c r="L9" s="63"/>
      <c r="M9" s="53"/>
      <c r="N9" s="53"/>
      <c r="O9" s="53"/>
      <c r="P9" s="53"/>
      <c r="Q9" s="53"/>
      <c r="R9" s="53"/>
      <c r="S9" s="54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</row>
    <row r="10" spans="1:67" ht="35.25" customHeight="1" x14ac:dyDescent="0.2">
      <c r="A10" s="572"/>
      <c r="B10" s="529"/>
      <c r="C10" s="400" t="s">
        <v>80</v>
      </c>
      <c r="D10" s="390">
        <v>45</v>
      </c>
      <c r="E10" s="519"/>
      <c r="F10" s="520"/>
      <c r="G10" s="520"/>
      <c r="H10" s="520"/>
      <c r="I10" s="520"/>
      <c r="J10" s="521"/>
      <c r="K10" s="66"/>
      <c r="L10" s="63"/>
      <c r="M10" s="53"/>
      <c r="N10" s="53"/>
      <c r="O10" s="53"/>
      <c r="P10" s="53"/>
      <c r="Q10" s="53"/>
      <c r="R10" s="53"/>
      <c r="S10" s="54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</row>
    <row r="11" spans="1:67" ht="35.25" customHeight="1" x14ac:dyDescent="0.2">
      <c r="A11" s="572"/>
      <c r="B11" s="529"/>
      <c r="C11" s="400" t="s">
        <v>334</v>
      </c>
      <c r="D11" s="390">
        <v>46</v>
      </c>
      <c r="E11" s="519"/>
      <c r="F11" s="520"/>
      <c r="G11" s="520"/>
      <c r="H11" s="520"/>
      <c r="I11" s="520"/>
      <c r="J11" s="521"/>
      <c r="K11" s="66"/>
      <c r="L11" s="63"/>
      <c r="M11" s="53"/>
      <c r="N11" s="53"/>
      <c r="O11" s="53"/>
      <c r="P11" s="53"/>
      <c r="Q11" s="53"/>
      <c r="R11" s="53"/>
      <c r="S11" s="54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</row>
    <row r="12" spans="1:67" ht="35.25" customHeight="1" x14ac:dyDescent="0.2">
      <c r="A12" s="573"/>
      <c r="B12" s="529"/>
      <c r="C12" s="400" t="s">
        <v>81</v>
      </c>
      <c r="D12" s="390">
        <v>47</v>
      </c>
      <c r="E12" s="519"/>
      <c r="F12" s="520"/>
      <c r="G12" s="520"/>
      <c r="H12" s="520"/>
      <c r="I12" s="520">
        <v>1</v>
      </c>
      <c r="J12" s="521">
        <v>1</v>
      </c>
      <c r="K12" s="66"/>
      <c r="L12" s="63"/>
      <c r="M12" s="53"/>
      <c r="N12" s="53"/>
      <c r="O12" s="53"/>
      <c r="P12" s="53"/>
      <c r="Q12" s="53"/>
      <c r="R12" s="53"/>
      <c r="S12" s="54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</row>
    <row r="13" spans="1:67" ht="21.75" customHeight="1" x14ac:dyDescent="0.2">
      <c r="A13" s="568" t="s">
        <v>142</v>
      </c>
      <c r="B13" s="569"/>
      <c r="C13" s="570"/>
      <c r="D13" s="390">
        <v>48</v>
      </c>
      <c r="E13" s="519">
        <v>1</v>
      </c>
      <c r="F13" s="520">
        <v>1</v>
      </c>
      <c r="G13" s="520"/>
      <c r="H13" s="520"/>
      <c r="I13" s="520"/>
      <c r="J13" s="521"/>
      <c r="K13" s="66"/>
      <c r="L13" s="63"/>
      <c r="M13" s="53"/>
      <c r="N13" s="53"/>
      <c r="O13" s="53"/>
      <c r="P13" s="53"/>
      <c r="Q13" s="53"/>
      <c r="R13" s="53"/>
      <c r="S13" s="54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</row>
    <row r="14" spans="1:67" ht="21.75" customHeight="1" x14ac:dyDescent="0.2">
      <c r="A14" s="579" t="s">
        <v>18</v>
      </c>
      <c r="B14" s="574" t="s">
        <v>144</v>
      </c>
      <c r="C14" s="574"/>
      <c r="D14" s="390">
        <v>49</v>
      </c>
      <c r="E14" s="519"/>
      <c r="F14" s="520"/>
      <c r="G14" s="520"/>
      <c r="H14" s="520"/>
      <c r="I14" s="520"/>
      <c r="J14" s="521"/>
      <c r="K14" s="66"/>
      <c r="L14" s="63"/>
      <c r="M14" s="53"/>
      <c r="N14" s="53"/>
      <c r="O14" s="53"/>
      <c r="P14" s="53"/>
      <c r="Q14" s="53"/>
      <c r="R14" s="53"/>
      <c r="S14" s="54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</row>
    <row r="15" spans="1:67" ht="42.6" customHeight="1" x14ac:dyDescent="0.2">
      <c r="A15" s="572"/>
      <c r="B15" s="539" t="s">
        <v>307</v>
      </c>
      <c r="C15" s="403" t="s">
        <v>326</v>
      </c>
      <c r="D15" s="390">
        <v>50</v>
      </c>
      <c r="E15" s="519"/>
      <c r="F15" s="520"/>
      <c r="G15" s="520"/>
      <c r="H15" s="520"/>
      <c r="I15" s="520"/>
      <c r="J15" s="521"/>
      <c r="K15" s="66"/>
      <c r="L15" s="63"/>
      <c r="M15" s="53"/>
      <c r="N15" s="53"/>
      <c r="O15" s="53"/>
      <c r="P15" s="53"/>
      <c r="Q15" s="53"/>
      <c r="R15" s="53"/>
      <c r="S15" s="54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</row>
    <row r="16" spans="1:67" ht="33.6" customHeight="1" x14ac:dyDescent="0.2">
      <c r="A16" s="572"/>
      <c r="B16" s="575"/>
      <c r="C16" s="403" t="s">
        <v>310</v>
      </c>
      <c r="D16" s="390">
        <v>51</v>
      </c>
      <c r="E16" s="519"/>
      <c r="F16" s="520"/>
      <c r="G16" s="520"/>
      <c r="H16" s="520"/>
      <c r="I16" s="520"/>
      <c r="J16" s="521"/>
      <c r="K16" s="66"/>
      <c r="L16" s="63"/>
      <c r="M16" s="53"/>
      <c r="N16" s="53"/>
      <c r="O16" s="53"/>
      <c r="P16" s="53"/>
      <c r="Q16" s="53"/>
      <c r="R16" s="53"/>
      <c r="S16" s="54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</row>
    <row r="17" spans="1:67" ht="44.45" customHeight="1" x14ac:dyDescent="0.2">
      <c r="A17" s="572"/>
      <c r="B17" s="576"/>
      <c r="C17" s="403" t="s">
        <v>146</v>
      </c>
      <c r="D17" s="390">
        <v>52</v>
      </c>
      <c r="E17" s="519"/>
      <c r="F17" s="520"/>
      <c r="G17" s="520"/>
      <c r="H17" s="520"/>
      <c r="I17" s="520"/>
      <c r="J17" s="521"/>
      <c r="K17" s="66"/>
      <c r="L17" s="63"/>
      <c r="M17" s="53"/>
      <c r="N17" s="53"/>
      <c r="O17" s="53"/>
      <c r="P17" s="53"/>
      <c r="Q17" s="53"/>
      <c r="R17" s="53"/>
      <c r="S17" s="54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</row>
    <row r="18" spans="1:67" ht="35.25" customHeight="1" x14ac:dyDescent="0.2">
      <c r="A18" s="572"/>
      <c r="B18" s="574" t="s">
        <v>143</v>
      </c>
      <c r="C18" s="574"/>
      <c r="D18" s="390">
        <v>53</v>
      </c>
      <c r="E18" s="519">
        <v>1</v>
      </c>
      <c r="F18" s="520">
        <v>1</v>
      </c>
      <c r="G18" s="520"/>
      <c r="H18" s="520"/>
      <c r="I18" s="520"/>
      <c r="J18" s="521"/>
      <c r="K18" s="66"/>
      <c r="L18" s="63"/>
      <c r="M18" s="53"/>
      <c r="N18" s="53"/>
      <c r="O18" s="53"/>
      <c r="P18" s="53"/>
      <c r="Q18" s="53"/>
      <c r="R18" s="53"/>
      <c r="S18" s="54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</row>
    <row r="19" spans="1:67" ht="35.25" customHeight="1" x14ac:dyDescent="0.2">
      <c r="A19" s="572"/>
      <c r="B19" s="539" t="s">
        <v>307</v>
      </c>
      <c r="C19" s="403" t="s">
        <v>79</v>
      </c>
      <c r="D19" s="390">
        <v>54</v>
      </c>
      <c r="E19" s="519"/>
      <c r="F19" s="520"/>
      <c r="G19" s="520"/>
      <c r="H19" s="520"/>
      <c r="I19" s="520"/>
      <c r="J19" s="521"/>
      <c r="K19" s="66"/>
      <c r="L19" s="63"/>
      <c r="M19" s="53"/>
      <c r="N19" s="53"/>
      <c r="O19" s="53"/>
      <c r="P19" s="53"/>
      <c r="Q19" s="53"/>
      <c r="R19" s="53"/>
      <c r="S19" s="54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</row>
    <row r="20" spans="1:67" ht="35.25" customHeight="1" x14ac:dyDescent="0.2">
      <c r="A20" s="572"/>
      <c r="B20" s="575"/>
      <c r="C20" s="403" t="s">
        <v>80</v>
      </c>
      <c r="D20" s="390">
        <v>55</v>
      </c>
      <c r="E20" s="519"/>
      <c r="F20" s="520"/>
      <c r="G20" s="520"/>
      <c r="H20" s="520"/>
      <c r="I20" s="520"/>
      <c r="J20" s="521"/>
      <c r="K20" s="66"/>
      <c r="L20" s="63"/>
      <c r="M20" s="53"/>
      <c r="N20" s="53"/>
      <c r="O20" s="53"/>
      <c r="P20" s="53"/>
      <c r="Q20" s="53"/>
      <c r="R20" s="53"/>
      <c r="S20" s="54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</row>
    <row r="21" spans="1:67" ht="35.25" customHeight="1" x14ac:dyDescent="0.2">
      <c r="A21" s="572"/>
      <c r="B21" s="575"/>
      <c r="C21" s="403" t="s">
        <v>335</v>
      </c>
      <c r="D21" s="390">
        <v>56</v>
      </c>
      <c r="E21" s="519"/>
      <c r="F21" s="520"/>
      <c r="G21" s="520"/>
      <c r="H21" s="520"/>
      <c r="I21" s="520"/>
      <c r="J21" s="521"/>
      <c r="K21" s="66"/>
      <c r="L21" s="63"/>
      <c r="M21" s="53"/>
      <c r="N21" s="53"/>
      <c r="O21" s="53"/>
      <c r="P21" s="53"/>
      <c r="Q21" s="53"/>
      <c r="R21" s="53"/>
      <c r="S21" s="54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</row>
    <row r="22" spans="1:67" ht="35.25" customHeight="1" x14ac:dyDescent="0.2">
      <c r="A22" s="573"/>
      <c r="B22" s="576"/>
      <c r="C22" s="403" t="s">
        <v>81</v>
      </c>
      <c r="D22" s="390">
        <v>57</v>
      </c>
      <c r="E22" s="519">
        <v>1</v>
      </c>
      <c r="F22" s="520">
        <v>1</v>
      </c>
      <c r="G22" s="520"/>
      <c r="H22" s="520"/>
      <c r="I22" s="520"/>
      <c r="J22" s="521"/>
      <c r="K22" s="66"/>
      <c r="L22" s="63"/>
      <c r="M22" s="53"/>
      <c r="N22" s="53"/>
      <c r="O22" s="53"/>
      <c r="P22" s="53"/>
      <c r="Q22" s="53"/>
      <c r="R22" s="53"/>
      <c r="S22" s="54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</row>
    <row r="23" spans="1:67" ht="21.75" customHeight="1" thickBot="1" x14ac:dyDescent="0.25">
      <c r="A23" s="587" t="s">
        <v>217</v>
      </c>
      <c r="B23" s="588"/>
      <c r="C23" s="589"/>
      <c r="D23" s="391">
        <v>58</v>
      </c>
      <c r="E23" s="522">
        <v>7</v>
      </c>
      <c r="F23" s="523">
        <v>11</v>
      </c>
      <c r="G23" s="523"/>
      <c r="H23" s="523"/>
      <c r="I23" s="523">
        <v>8</v>
      </c>
      <c r="J23" s="524">
        <v>8</v>
      </c>
      <c r="K23" s="66"/>
      <c r="L23" s="63"/>
      <c r="M23" s="53"/>
      <c r="N23" s="53"/>
      <c r="O23" s="53"/>
      <c r="P23" s="53"/>
      <c r="Q23" s="53"/>
      <c r="R23" s="53"/>
      <c r="S23" s="54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</row>
    <row r="24" spans="1:67" ht="21.75" customHeight="1" thickBot="1" x14ac:dyDescent="0.25">
      <c r="A24" s="584" t="s">
        <v>201</v>
      </c>
      <c r="B24" s="585"/>
      <c r="C24" s="586"/>
      <c r="D24" s="165">
        <v>59</v>
      </c>
      <c r="E24" s="506">
        <v>15</v>
      </c>
      <c r="F24" s="507">
        <v>23</v>
      </c>
      <c r="G24" s="507"/>
      <c r="H24" s="507"/>
      <c r="I24" s="507">
        <v>23</v>
      </c>
      <c r="J24" s="508">
        <v>23</v>
      </c>
      <c r="K24" s="62"/>
      <c r="L24" s="63"/>
      <c r="M24" s="53"/>
      <c r="N24" s="53"/>
      <c r="O24" s="53"/>
      <c r="P24" s="53"/>
      <c r="Q24" s="53"/>
      <c r="R24" s="53"/>
      <c r="S24" s="54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</row>
    <row r="25" spans="1:67" ht="35.25" customHeight="1" x14ac:dyDescent="0.2">
      <c r="A25" s="571" t="s">
        <v>18</v>
      </c>
      <c r="B25" s="590" t="s">
        <v>327</v>
      </c>
      <c r="C25" s="590"/>
      <c r="D25" s="166">
        <v>60</v>
      </c>
      <c r="E25" s="352">
        <v>2</v>
      </c>
      <c r="F25" s="509">
        <v>7</v>
      </c>
      <c r="G25" s="343"/>
      <c r="H25" s="344"/>
      <c r="I25" s="343"/>
      <c r="J25" s="344"/>
      <c r="K25" s="62"/>
      <c r="L25" s="63"/>
      <c r="M25" s="53"/>
      <c r="N25" s="53"/>
      <c r="O25" s="53"/>
      <c r="P25" s="53"/>
      <c r="Q25" s="53"/>
      <c r="R25" s="53"/>
      <c r="S25" s="54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</row>
    <row r="26" spans="1:67" ht="21.75" customHeight="1" x14ac:dyDescent="0.2">
      <c r="A26" s="572"/>
      <c r="B26" s="526" t="s">
        <v>328</v>
      </c>
      <c r="C26" s="526"/>
      <c r="D26" s="166">
        <v>61</v>
      </c>
      <c r="E26" s="353">
        <v>7</v>
      </c>
      <c r="F26" s="510">
        <v>12</v>
      </c>
      <c r="G26" s="346"/>
      <c r="H26" s="345"/>
      <c r="I26" s="346"/>
      <c r="J26" s="345"/>
      <c r="K26" s="62"/>
      <c r="L26" s="63"/>
      <c r="M26" s="53"/>
      <c r="N26" s="53"/>
      <c r="O26" s="53"/>
      <c r="P26" s="53"/>
      <c r="Q26" s="53"/>
      <c r="R26" s="53"/>
      <c r="S26" s="54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</row>
    <row r="27" spans="1:67" ht="35.25" customHeight="1" x14ac:dyDescent="0.2">
      <c r="A27" s="572"/>
      <c r="B27" s="583" t="s">
        <v>329</v>
      </c>
      <c r="C27" s="574"/>
      <c r="D27" s="166">
        <v>62</v>
      </c>
      <c r="E27" s="353">
        <v>4</v>
      </c>
      <c r="F27" s="510">
        <v>4</v>
      </c>
      <c r="G27" s="346"/>
      <c r="H27" s="345"/>
      <c r="I27" s="346"/>
      <c r="J27" s="345"/>
      <c r="K27" s="62"/>
      <c r="L27" s="63"/>
      <c r="M27" s="53"/>
      <c r="N27" s="53"/>
      <c r="O27" s="53"/>
      <c r="P27" s="53"/>
      <c r="Q27" s="53"/>
      <c r="R27" s="53"/>
      <c r="S27" s="54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</row>
    <row r="28" spans="1:67" ht="35.25" customHeight="1" x14ac:dyDescent="0.2">
      <c r="A28" s="573"/>
      <c r="B28" s="526" t="s">
        <v>330</v>
      </c>
      <c r="C28" s="526"/>
      <c r="D28" s="166">
        <v>63</v>
      </c>
      <c r="E28" s="353">
        <v>3</v>
      </c>
      <c r="F28" s="510">
        <v>6</v>
      </c>
      <c r="G28" s="346"/>
      <c r="H28" s="345"/>
      <c r="I28" s="346"/>
      <c r="J28" s="345"/>
      <c r="K28" s="62"/>
      <c r="L28" s="63"/>
      <c r="M28" s="53"/>
      <c r="N28" s="53"/>
      <c r="O28" s="53"/>
      <c r="P28" s="53"/>
      <c r="Q28" s="53"/>
      <c r="R28" s="53"/>
      <c r="S28" s="54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</row>
    <row r="29" spans="1:67" ht="35.25" customHeight="1" thickBot="1" x14ac:dyDescent="0.25">
      <c r="A29" s="580" t="s">
        <v>238</v>
      </c>
      <c r="B29" s="581"/>
      <c r="C29" s="582"/>
      <c r="D29" s="166">
        <v>64</v>
      </c>
      <c r="E29" s="354"/>
      <c r="F29" s="525"/>
      <c r="G29" s="347"/>
      <c r="H29" s="348"/>
      <c r="I29" s="347"/>
      <c r="J29" s="348"/>
      <c r="K29" s="62"/>
      <c r="L29" s="63"/>
      <c r="M29" s="53"/>
      <c r="N29" s="53"/>
      <c r="O29" s="53"/>
      <c r="P29" s="53"/>
      <c r="Q29" s="53"/>
      <c r="R29" s="53"/>
      <c r="S29" s="54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</row>
    <row r="30" spans="1:67" ht="22.5" customHeight="1" thickBot="1" x14ac:dyDescent="0.25">
      <c r="A30" s="562" t="s">
        <v>88</v>
      </c>
      <c r="B30" s="563"/>
      <c r="C30" s="564"/>
      <c r="D30" s="181">
        <v>65</v>
      </c>
      <c r="E30" s="182">
        <v>69</v>
      </c>
      <c r="F30" s="183">
        <v>110</v>
      </c>
      <c r="G30" s="182"/>
      <c r="H30" s="183"/>
      <c r="I30" s="182">
        <v>92</v>
      </c>
      <c r="J30" s="183">
        <v>92</v>
      </c>
      <c r="K30" s="62"/>
      <c r="L30" s="63"/>
      <c r="M30" s="53"/>
      <c r="N30" s="53"/>
      <c r="O30" s="53"/>
      <c r="P30" s="53"/>
      <c r="Q30" s="53"/>
      <c r="R30" s="53"/>
      <c r="S30" s="56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</row>
  </sheetData>
  <mergeCells count="21">
    <mergeCell ref="B27:C27"/>
    <mergeCell ref="A24:C24"/>
    <mergeCell ref="A23:C23"/>
    <mergeCell ref="B25:C25"/>
    <mergeCell ref="B26:C26"/>
    <mergeCell ref="A30:C30"/>
    <mergeCell ref="A1:C1"/>
    <mergeCell ref="A13:C13"/>
    <mergeCell ref="A25:A28"/>
    <mergeCell ref="B28:C28"/>
    <mergeCell ref="B14:C14"/>
    <mergeCell ref="B19:B22"/>
    <mergeCell ref="B3:B7"/>
    <mergeCell ref="A2:A12"/>
    <mergeCell ref="B2:C2"/>
    <mergeCell ref="B18:C18"/>
    <mergeCell ref="B9:B12"/>
    <mergeCell ref="B8:C8"/>
    <mergeCell ref="A14:A22"/>
    <mergeCell ref="B15:B17"/>
    <mergeCell ref="A29:C29"/>
  </mergeCells>
  <phoneticPr fontId="0" type="noConversion"/>
  <dataValidations xWindow="613" yWindow="154" count="2">
    <dataValidation type="whole" operator="notBetween" allowBlank="1" showInputMessage="1" showErrorMessage="1" errorTitle="Робота органів слідства" sqref="J27:J28 K2:K30 G26:I28 I25 E23:F29 G23:J24 E2:J22">
      <formula1>-100</formula1>
      <formula2>0</formula2>
    </dataValidation>
    <dataValidation type="custom" showInputMessage="1" showErrorMessage="1" sqref="J25:J26 G25:H25 G29:J29">
      <formula1>"Х"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47"/>
  <sheetViews>
    <sheetView showZeros="0" zoomScaleNormal="100" workbookViewId="0">
      <selection activeCell="G45" sqref="G45"/>
    </sheetView>
  </sheetViews>
  <sheetFormatPr defaultColWidth="9" defaultRowHeight="12.75" x14ac:dyDescent="0.2"/>
  <cols>
    <col min="1" max="1" width="5.625" style="57" customWidth="1"/>
    <col min="2" max="2" width="9.25" style="57" customWidth="1"/>
    <col min="3" max="3" width="6.25" style="57" customWidth="1"/>
    <col min="4" max="4" width="17.125" style="57" customWidth="1"/>
    <col min="5" max="5" width="42.125" style="57" customWidth="1"/>
    <col min="6" max="6" width="2.875" style="57" bestFit="1" customWidth="1"/>
    <col min="7" max="7" width="11.5" style="57" customWidth="1"/>
    <col min="8" max="16384" width="9" style="57"/>
  </cols>
  <sheetData>
    <row r="1" spans="1:9" ht="16.5" thickBot="1" x14ac:dyDescent="0.3">
      <c r="A1" s="58" t="s">
        <v>362</v>
      </c>
      <c r="B1" s="59"/>
      <c r="C1" s="59"/>
      <c r="D1" s="59"/>
      <c r="E1" s="59"/>
    </row>
    <row r="2" spans="1:9" ht="39" customHeight="1" thickBot="1" x14ac:dyDescent="0.25">
      <c r="A2" s="600"/>
      <c r="B2" s="601"/>
      <c r="C2" s="601"/>
      <c r="D2" s="601"/>
      <c r="E2" s="602"/>
      <c r="F2" s="99" t="s">
        <v>90</v>
      </c>
      <c r="G2" s="100" t="s">
        <v>336</v>
      </c>
    </row>
    <row r="3" spans="1:9" ht="13.5" thickBot="1" x14ac:dyDescent="0.25">
      <c r="A3" s="607" t="s">
        <v>86</v>
      </c>
      <c r="B3" s="608"/>
      <c r="C3" s="608"/>
      <c r="D3" s="608"/>
      <c r="E3" s="609"/>
      <c r="F3" s="165" t="s">
        <v>87</v>
      </c>
      <c r="G3" s="165">
        <v>1</v>
      </c>
    </row>
    <row r="4" spans="1:9" ht="18" customHeight="1" x14ac:dyDescent="0.2">
      <c r="A4" s="610" t="s">
        <v>153</v>
      </c>
      <c r="B4" s="611"/>
      <c r="C4" s="611"/>
      <c r="D4" s="611"/>
      <c r="E4" s="611"/>
      <c r="F4" s="95">
        <v>1</v>
      </c>
      <c r="G4" s="494">
        <v>112</v>
      </c>
      <c r="I4" s="161"/>
    </row>
    <row r="5" spans="1:9" ht="33" customHeight="1" x14ac:dyDescent="0.2">
      <c r="A5" s="612" t="s">
        <v>337</v>
      </c>
      <c r="B5" s="613"/>
      <c r="C5" s="613"/>
      <c r="D5" s="613"/>
      <c r="E5" s="613"/>
      <c r="F5" s="169">
        <v>2</v>
      </c>
      <c r="G5" s="495"/>
      <c r="I5" s="161"/>
    </row>
    <row r="6" spans="1:9" ht="18" customHeight="1" x14ac:dyDescent="0.2">
      <c r="A6" s="612" t="s">
        <v>338</v>
      </c>
      <c r="B6" s="613"/>
      <c r="C6" s="613"/>
      <c r="D6" s="613"/>
      <c r="E6" s="613"/>
      <c r="F6" s="169">
        <v>3</v>
      </c>
      <c r="G6" s="495">
        <v>77</v>
      </c>
      <c r="I6" s="161"/>
    </row>
    <row r="7" spans="1:9" ht="18" customHeight="1" x14ac:dyDescent="0.2">
      <c r="A7" s="605" t="s">
        <v>339</v>
      </c>
      <c r="B7" s="606"/>
      <c r="C7" s="606"/>
      <c r="D7" s="606"/>
      <c r="E7" s="606"/>
      <c r="F7" s="169">
        <v>4</v>
      </c>
      <c r="G7" s="495">
        <v>15</v>
      </c>
      <c r="I7" s="161"/>
    </row>
    <row r="8" spans="1:9" ht="18" customHeight="1" x14ac:dyDescent="0.2">
      <c r="A8" s="605" t="s">
        <v>340</v>
      </c>
      <c r="B8" s="606"/>
      <c r="C8" s="606"/>
      <c r="D8" s="606"/>
      <c r="E8" s="606"/>
      <c r="F8" s="169">
        <v>5</v>
      </c>
      <c r="G8" s="495"/>
      <c r="I8" s="161"/>
    </row>
    <row r="9" spans="1:9" ht="18" customHeight="1" x14ac:dyDescent="0.2">
      <c r="A9" s="605" t="s">
        <v>154</v>
      </c>
      <c r="B9" s="606"/>
      <c r="C9" s="606"/>
      <c r="D9" s="606"/>
      <c r="E9" s="606"/>
      <c r="F9" s="169">
        <v>6</v>
      </c>
      <c r="G9" s="495">
        <v>148</v>
      </c>
      <c r="I9" s="161"/>
    </row>
    <row r="10" spans="1:9" ht="18" customHeight="1" x14ac:dyDescent="0.2">
      <c r="A10" s="647" t="s">
        <v>341</v>
      </c>
      <c r="B10" s="603" t="s">
        <v>155</v>
      </c>
      <c r="C10" s="604"/>
      <c r="D10" s="604"/>
      <c r="E10" s="604"/>
      <c r="F10" s="169">
        <v>7</v>
      </c>
      <c r="G10" s="495"/>
      <c r="I10" s="161"/>
    </row>
    <row r="11" spans="1:9" ht="18" customHeight="1" x14ac:dyDescent="0.2">
      <c r="A11" s="648"/>
      <c r="B11" s="606" t="s">
        <v>156</v>
      </c>
      <c r="C11" s="606"/>
      <c r="D11" s="606"/>
      <c r="E11" s="606"/>
      <c r="F11" s="169">
        <v>8</v>
      </c>
      <c r="G11" s="495">
        <v>6</v>
      </c>
      <c r="I11" s="161"/>
    </row>
    <row r="12" spans="1:9" ht="18" customHeight="1" x14ac:dyDescent="0.2">
      <c r="A12" s="648"/>
      <c r="B12" s="614" t="s">
        <v>210</v>
      </c>
      <c r="C12" s="604"/>
      <c r="D12" s="606" t="s">
        <v>342</v>
      </c>
      <c r="E12" s="604"/>
      <c r="F12" s="169">
        <v>9</v>
      </c>
      <c r="G12" s="495">
        <v>19</v>
      </c>
      <c r="I12" s="161"/>
    </row>
    <row r="13" spans="1:9" ht="24.6" customHeight="1" x14ac:dyDescent="0.2">
      <c r="A13" s="648"/>
      <c r="B13" s="650"/>
      <c r="C13" s="604"/>
      <c r="D13" s="614" t="s">
        <v>307</v>
      </c>
      <c r="E13" s="471" t="s">
        <v>343</v>
      </c>
      <c r="F13" s="169">
        <v>10</v>
      </c>
      <c r="G13" s="495"/>
      <c r="I13" s="161"/>
    </row>
    <row r="14" spans="1:9" ht="18" customHeight="1" x14ac:dyDescent="0.2">
      <c r="A14" s="648"/>
      <c r="B14" s="650"/>
      <c r="C14" s="604"/>
      <c r="D14" s="604"/>
      <c r="E14" s="472" t="s">
        <v>157</v>
      </c>
      <c r="F14" s="169">
        <v>11</v>
      </c>
      <c r="G14" s="495"/>
      <c r="I14" s="161"/>
    </row>
    <row r="15" spans="1:9" ht="18" customHeight="1" x14ac:dyDescent="0.2">
      <c r="A15" s="648"/>
      <c r="B15" s="650"/>
      <c r="C15" s="604"/>
      <c r="D15" s="604"/>
      <c r="E15" s="473" t="s">
        <v>158</v>
      </c>
      <c r="F15" s="169">
        <v>12</v>
      </c>
      <c r="G15" s="495"/>
      <c r="I15" s="161"/>
    </row>
    <row r="16" spans="1:9" ht="21.6" customHeight="1" x14ac:dyDescent="0.2">
      <c r="A16" s="648"/>
      <c r="B16" s="650"/>
      <c r="C16" s="604"/>
      <c r="D16" s="606" t="s">
        <v>159</v>
      </c>
      <c r="E16" s="604"/>
      <c r="F16" s="169">
        <v>13</v>
      </c>
      <c r="G16" s="495"/>
      <c r="I16" s="161"/>
    </row>
    <row r="17" spans="1:9" ht="19.149999999999999" customHeight="1" x14ac:dyDescent="0.2">
      <c r="A17" s="648"/>
      <c r="B17" s="650"/>
      <c r="C17" s="604"/>
      <c r="D17" s="606" t="s">
        <v>160</v>
      </c>
      <c r="E17" s="604"/>
      <c r="F17" s="169">
        <v>14</v>
      </c>
      <c r="G17" s="495"/>
      <c r="I17" s="161"/>
    </row>
    <row r="18" spans="1:9" ht="18" customHeight="1" x14ac:dyDescent="0.2">
      <c r="A18" s="648"/>
      <c r="B18" s="606" t="s">
        <v>161</v>
      </c>
      <c r="C18" s="606"/>
      <c r="D18" s="606"/>
      <c r="E18" s="606"/>
      <c r="F18" s="169">
        <v>15</v>
      </c>
      <c r="G18" s="495">
        <v>129</v>
      </c>
      <c r="I18" s="161"/>
    </row>
    <row r="19" spans="1:9" ht="18" customHeight="1" x14ac:dyDescent="0.2">
      <c r="A19" s="649"/>
      <c r="B19" s="474" t="s">
        <v>18</v>
      </c>
      <c r="C19" s="603" t="s">
        <v>162</v>
      </c>
      <c r="D19" s="604"/>
      <c r="E19" s="604"/>
      <c r="F19" s="169">
        <v>16</v>
      </c>
      <c r="G19" s="495"/>
      <c r="I19" s="161"/>
    </row>
    <row r="20" spans="1:9" ht="18" customHeight="1" x14ac:dyDescent="0.2">
      <c r="A20" s="605" t="s">
        <v>167</v>
      </c>
      <c r="B20" s="606"/>
      <c r="C20" s="606"/>
      <c r="D20" s="606"/>
      <c r="E20" s="606"/>
      <c r="F20" s="169">
        <v>17</v>
      </c>
      <c r="G20" s="495">
        <v>42</v>
      </c>
      <c r="I20" s="161"/>
    </row>
    <row r="21" spans="1:9" ht="18" customHeight="1" x14ac:dyDescent="0.2">
      <c r="A21" s="605" t="s">
        <v>344</v>
      </c>
      <c r="B21" s="606"/>
      <c r="C21" s="606"/>
      <c r="D21" s="606"/>
      <c r="E21" s="606"/>
      <c r="F21" s="169">
        <v>18</v>
      </c>
      <c r="G21" s="495">
        <v>9</v>
      </c>
      <c r="I21" s="161"/>
    </row>
    <row r="22" spans="1:9" ht="18" customHeight="1" x14ac:dyDescent="0.2">
      <c r="A22" s="605" t="s">
        <v>345</v>
      </c>
      <c r="B22" s="606"/>
      <c r="C22" s="606"/>
      <c r="D22" s="606"/>
      <c r="E22" s="606"/>
      <c r="F22" s="169">
        <v>19</v>
      </c>
      <c r="G22" s="495">
        <v>5</v>
      </c>
      <c r="I22" s="161"/>
    </row>
    <row r="23" spans="1:9" ht="18" customHeight="1" x14ac:dyDescent="0.2">
      <c r="A23" s="651" t="s">
        <v>346</v>
      </c>
      <c r="B23" s="606" t="s">
        <v>347</v>
      </c>
      <c r="C23" s="606"/>
      <c r="D23" s="606"/>
      <c r="E23" s="606"/>
      <c r="F23" s="169">
        <v>20</v>
      </c>
      <c r="G23" s="495">
        <v>1</v>
      </c>
      <c r="I23" s="161"/>
    </row>
    <row r="24" spans="1:9" ht="33" customHeight="1" x14ac:dyDescent="0.2">
      <c r="A24" s="651"/>
      <c r="B24" s="606" t="s">
        <v>348</v>
      </c>
      <c r="C24" s="606"/>
      <c r="D24" s="606"/>
      <c r="E24" s="606"/>
      <c r="F24" s="169">
        <v>21</v>
      </c>
      <c r="G24" s="495">
        <v>4</v>
      </c>
      <c r="I24" s="161"/>
    </row>
    <row r="25" spans="1:9" ht="33" customHeight="1" x14ac:dyDescent="0.2">
      <c r="A25" s="651"/>
      <c r="B25" s="606" t="s">
        <v>349</v>
      </c>
      <c r="C25" s="606"/>
      <c r="D25" s="606"/>
      <c r="E25" s="606"/>
      <c r="F25" s="169">
        <v>22</v>
      </c>
      <c r="G25" s="497"/>
      <c r="I25" s="161"/>
    </row>
    <row r="26" spans="1:9" ht="33" customHeight="1" x14ac:dyDescent="0.2">
      <c r="A26" s="651"/>
      <c r="B26" s="606" t="s">
        <v>350</v>
      </c>
      <c r="C26" s="606"/>
      <c r="D26" s="606"/>
      <c r="E26" s="606"/>
      <c r="F26" s="169">
        <v>23</v>
      </c>
      <c r="G26" s="497"/>
      <c r="I26" s="161"/>
    </row>
    <row r="27" spans="1:9" ht="18" customHeight="1" x14ac:dyDescent="0.2">
      <c r="A27" s="612" t="s">
        <v>169</v>
      </c>
      <c r="B27" s="613"/>
      <c r="C27" s="613"/>
      <c r="D27" s="613"/>
      <c r="E27" s="613"/>
      <c r="F27" s="169">
        <v>24</v>
      </c>
      <c r="G27" s="495"/>
      <c r="I27" s="161"/>
    </row>
    <row r="28" spans="1:9" ht="18" customHeight="1" x14ac:dyDescent="0.2">
      <c r="A28" s="615" t="s">
        <v>18</v>
      </c>
      <c r="B28" s="616"/>
      <c r="C28" s="613" t="s">
        <v>170</v>
      </c>
      <c r="D28" s="617"/>
      <c r="E28" s="617"/>
      <c r="F28" s="169">
        <v>25</v>
      </c>
      <c r="G28" s="495"/>
      <c r="I28" s="161"/>
    </row>
    <row r="29" spans="1:9" ht="33" customHeight="1" x14ac:dyDescent="0.2">
      <c r="A29" s="621" t="s">
        <v>351</v>
      </c>
      <c r="B29" s="622"/>
      <c r="C29" s="622"/>
      <c r="D29" s="623"/>
      <c r="E29" s="399" t="s">
        <v>171</v>
      </c>
      <c r="F29" s="169">
        <v>26</v>
      </c>
      <c r="G29" s="495"/>
      <c r="I29" s="161"/>
    </row>
    <row r="30" spans="1:9" ht="33" customHeight="1" x14ac:dyDescent="0.2">
      <c r="A30" s="624"/>
      <c r="B30" s="625"/>
      <c r="C30" s="625"/>
      <c r="D30" s="626"/>
      <c r="E30" s="399" t="s">
        <v>172</v>
      </c>
      <c r="F30" s="169">
        <v>27</v>
      </c>
      <c r="G30" s="495"/>
      <c r="I30" s="161"/>
    </row>
    <row r="31" spans="1:9" ht="18" customHeight="1" x14ac:dyDescent="0.2">
      <c r="A31" s="612" t="s">
        <v>352</v>
      </c>
      <c r="B31" s="613"/>
      <c r="C31" s="613"/>
      <c r="D31" s="613"/>
      <c r="E31" s="613"/>
      <c r="F31" s="169">
        <v>28</v>
      </c>
      <c r="G31" s="495"/>
      <c r="I31" s="161"/>
    </row>
    <row r="32" spans="1:9" ht="18" customHeight="1" x14ac:dyDescent="0.2">
      <c r="A32" s="615" t="s">
        <v>353</v>
      </c>
      <c r="B32" s="616"/>
      <c r="C32" s="616"/>
      <c r="D32" s="613" t="s">
        <v>175</v>
      </c>
      <c r="E32" s="617"/>
      <c r="F32" s="169">
        <v>29</v>
      </c>
      <c r="G32" s="495"/>
      <c r="I32" s="161"/>
    </row>
    <row r="33" spans="1:9" ht="18" customHeight="1" x14ac:dyDescent="0.2">
      <c r="A33" s="627"/>
      <c r="B33" s="616"/>
      <c r="C33" s="616"/>
      <c r="D33" s="613" t="s">
        <v>354</v>
      </c>
      <c r="E33" s="617"/>
      <c r="F33" s="169">
        <v>30</v>
      </c>
      <c r="G33" s="495"/>
      <c r="I33" s="161"/>
    </row>
    <row r="34" spans="1:9" ht="18" customHeight="1" thickBot="1" x14ac:dyDescent="0.25">
      <c r="A34" s="633" t="s">
        <v>355</v>
      </c>
      <c r="B34" s="634"/>
      <c r="C34" s="634"/>
      <c r="D34" s="634"/>
      <c r="E34" s="634"/>
      <c r="F34" s="170">
        <v>31</v>
      </c>
      <c r="G34" s="496">
        <v>6</v>
      </c>
      <c r="I34" s="161"/>
    </row>
    <row r="35" spans="1:9" ht="17.100000000000001" customHeight="1" thickBot="1" x14ac:dyDescent="0.25">
      <c r="A35" s="635" t="s">
        <v>88</v>
      </c>
      <c r="B35" s="636"/>
      <c r="C35" s="636"/>
      <c r="D35" s="636"/>
      <c r="E35" s="637"/>
      <c r="F35" s="165">
        <v>32</v>
      </c>
      <c r="G35" s="101">
        <f>SUM(G4:G34)</f>
        <v>573</v>
      </c>
      <c r="I35" s="161"/>
    </row>
    <row r="36" spans="1:9" ht="26.25" customHeight="1" thickBot="1" x14ac:dyDescent="0.3">
      <c r="A36" s="58" t="s">
        <v>149</v>
      </c>
      <c r="B36" s="59"/>
      <c r="C36" s="59"/>
      <c r="D36" s="59"/>
      <c r="E36" s="59"/>
      <c r="F36" s="59"/>
      <c r="G36" s="59"/>
      <c r="I36" s="161"/>
    </row>
    <row r="37" spans="1:9" ht="70.5" customHeight="1" thickBot="1" x14ac:dyDescent="0.25">
      <c r="A37" s="644"/>
      <c r="B37" s="645"/>
      <c r="C37" s="645"/>
      <c r="D37" s="645"/>
      <c r="E37" s="646"/>
      <c r="F37" s="99" t="s">
        <v>90</v>
      </c>
      <c r="G37" s="168" t="s">
        <v>152</v>
      </c>
    </row>
    <row r="38" spans="1:9" ht="14.25" customHeight="1" thickBot="1" x14ac:dyDescent="0.25">
      <c r="A38" s="641" t="s">
        <v>86</v>
      </c>
      <c r="B38" s="642"/>
      <c r="C38" s="642"/>
      <c r="D38" s="642"/>
      <c r="E38" s="643"/>
      <c r="F38" s="387" t="s">
        <v>87</v>
      </c>
      <c r="G38" s="187">
        <v>1</v>
      </c>
    </row>
    <row r="39" spans="1:9" ht="21" customHeight="1" thickBot="1" x14ac:dyDescent="0.25">
      <c r="A39" s="638" t="s">
        <v>150</v>
      </c>
      <c r="B39" s="639"/>
      <c r="C39" s="639"/>
      <c r="D39" s="639"/>
      <c r="E39" s="640"/>
      <c r="F39" s="165">
        <v>1</v>
      </c>
      <c r="G39" s="498">
        <v>38</v>
      </c>
    </row>
    <row r="40" spans="1:9" ht="21" customHeight="1" x14ac:dyDescent="0.2">
      <c r="A40" s="628" t="s">
        <v>356</v>
      </c>
      <c r="B40" s="629"/>
      <c r="C40" s="630"/>
      <c r="D40" s="631" t="s">
        <v>357</v>
      </c>
      <c r="E40" s="632"/>
      <c r="F40" s="166">
        <v>2</v>
      </c>
      <c r="G40" s="499">
        <v>16</v>
      </c>
    </row>
    <row r="41" spans="1:9" ht="18" customHeight="1" x14ac:dyDescent="0.2">
      <c r="A41" s="628" t="s">
        <v>358</v>
      </c>
      <c r="B41" s="629"/>
      <c r="C41" s="630"/>
      <c r="D41" s="591" t="s">
        <v>359</v>
      </c>
      <c r="E41" s="592"/>
      <c r="F41" s="169">
        <v>3</v>
      </c>
      <c r="G41" s="500">
        <v>4</v>
      </c>
    </row>
    <row r="42" spans="1:9" ht="18" customHeight="1" x14ac:dyDescent="0.2">
      <c r="A42" s="593" t="s">
        <v>361</v>
      </c>
      <c r="B42" s="594"/>
      <c r="C42" s="595"/>
      <c r="D42" s="596" t="s">
        <v>99</v>
      </c>
      <c r="E42" s="597"/>
      <c r="F42" s="169">
        <v>4</v>
      </c>
      <c r="G42" s="500"/>
    </row>
    <row r="43" spans="1:9" ht="18" customHeight="1" x14ac:dyDescent="0.2">
      <c r="A43" s="593"/>
      <c r="B43" s="594"/>
      <c r="C43" s="595"/>
      <c r="D43" s="596" t="s">
        <v>360</v>
      </c>
      <c r="E43" s="597"/>
      <c r="F43" s="169">
        <v>5</v>
      </c>
      <c r="G43" s="500">
        <v>4</v>
      </c>
    </row>
    <row r="44" spans="1:9" ht="18" customHeight="1" thickBot="1" x14ac:dyDescent="0.25">
      <c r="A44" s="593"/>
      <c r="B44" s="594"/>
      <c r="C44" s="595"/>
      <c r="D44" s="598" t="s">
        <v>100</v>
      </c>
      <c r="E44" s="599"/>
      <c r="F44" s="369">
        <v>6</v>
      </c>
      <c r="G44" s="501"/>
    </row>
    <row r="45" spans="1:9" ht="16.5" customHeight="1" thickBot="1" x14ac:dyDescent="0.25">
      <c r="A45" s="618" t="s">
        <v>88</v>
      </c>
      <c r="B45" s="619"/>
      <c r="C45" s="619"/>
      <c r="D45" s="619"/>
      <c r="E45" s="620"/>
      <c r="F45" s="165">
        <v>7</v>
      </c>
      <c r="G45" s="101">
        <f>SUM(G39:G44)</f>
        <v>62</v>
      </c>
    </row>
    <row r="47" spans="1:9" ht="15.75" x14ac:dyDescent="0.2">
      <c r="F47" s="66"/>
      <c r="G47" s="66"/>
    </row>
  </sheetData>
  <mergeCells count="48">
    <mergeCell ref="A27:E27"/>
    <mergeCell ref="A6:E6"/>
    <mergeCell ref="A7:E7"/>
    <mergeCell ref="A8:E8"/>
    <mergeCell ref="A10:A19"/>
    <mergeCell ref="B12:C17"/>
    <mergeCell ref="B25:E25"/>
    <mergeCell ref="A22:E22"/>
    <mergeCell ref="A23:A26"/>
    <mergeCell ref="B26:E26"/>
    <mergeCell ref="B23:E23"/>
    <mergeCell ref="B24:E24"/>
    <mergeCell ref="A20:E20"/>
    <mergeCell ref="A21:E21"/>
    <mergeCell ref="A28:B28"/>
    <mergeCell ref="C28:E28"/>
    <mergeCell ref="A45:E45"/>
    <mergeCell ref="A31:E31"/>
    <mergeCell ref="A29:D30"/>
    <mergeCell ref="A32:C33"/>
    <mergeCell ref="D32:E32"/>
    <mergeCell ref="D33:E33"/>
    <mergeCell ref="A40:C40"/>
    <mergeCell ref="D40:E40"/>
    <mergeCell ref="A34:E34"/>
    <mergeCell ref="A35:E35"/>
    <mergeCell ref="A39:E39"/>
    <mergeCell ref="A38:E38"/>
    <mergeCell ref="A37:E37"/>
    <mergeCell ref="A41:C41"/>
    <mergeCell ref="A2:E2"/>
    <mergeCell ref="C19:E19"/>
    <mergeCell ref="A9:E9"/>
    <mergeCell ref="B10:E10"/>
    <mergeCell ref="A3:E3"/>
    <mergeCell ref="A4:E4"/>
    <mergeCell ref="A5:E5"/>
    <mergeCell ref="B18:E18"/>
    <mergeCell ref="B11:E11"/>
    <mergeCell ref="D12:E12"/>
    <mergeCell ref="D13:D15"/>
    <mergeCell ref="D16:E16"/>
    <mergeCell ref="D17:E17"/>
    <mergeCell ref="D41:E41"/>
    <mergeCell ref="A42:C44"/>
    <mergeCell ref="D42:E42"/>
    <mergeCell ref="D43:E43"/>
    <mergeCell ref="D44:E44"/>
  </mergeCells>
  <phoneticPr fontId="0" type="noConversion"/>
  <dataValidations count="1">
    <dataValidation type="whole" operator="notBetween" allowBlank="1" showInputMessage="1" showErrorMessage="1" errorTitle="Робота органів слідства" sqref="G39:G44 G4:G34">
      <formula1>-100</formula1>
      <formula2>0</formula2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K42"/>
  <sheetViews>
    <sheetView showZeros="0" topLeftCell="A16" zoomScaleNormal="100" workbookViewId="0">
      <selection activeCell="I20" sqref="I20"/>
    </sheetView>
  </sheetViews>
  <sheetFormatPr defaultColWidth="9" defaultRowHeight="12.75" x14ac:dyDescent="0.2"/>
  <cols>
    <col min="1" max="2" width="6.75" style="57" customWidth="1"/>
    <col min="3" max="3" width="61.375" style="57" customWidth="1"/>
    <col min="4" max="4" width="2.625" style="57" bestFit="1" customWidth="1"/>
    <col min="5" max="5" width="9.125" style="57" customWidth="1"/>
    <col min="6" max="6" width="0.625" style="57" customWidth="1"/>
    <col min="7" max="8" width="9" style="57"/>
    <col min="9" max="9" width="51.625" style="57" customWidth="1"/>
    <col min="10" max="10" width="2.625" style="57" bestFit="1" customWidth="1"/>
    <col min="11" max="11" width="10.75" style="57" customWidth="1"/>
    <col min="12" max="16384" width="9" style="57"/>
  </cols>
  <sheetData>
    <row r="1" spans="1:11" ht="43.9" customHeight="1" thickBot="1" x14ac:dyDescent="0.3">
      <c r="A1" s="405" t="s">
        <v>176</v>
      </c>
      <c r="B1" s="59"/>
      <c r="C1" s="59"/>
      <c r="D1" s="59"/>
      <c r="E1" s="59"/>
      <c r="G1" s="654" t="s">
        <v>364</v>
      </c>
      <c r="H1" s="528"/>
      <c r="I1" s="528"/>
      <c r="J1" s="528"/>
      <c r="K1" s="528"/>
    </row>
    <row r="2" spans="1:11" ht="26.25" thickBot="1" x14ac:dyDescent="0.25">
      <c r="A2" s="97"/>
      <c r="B2" s="98"/>
      <c r="C2" s="98"/>
      <c r="D2" s="171" t="s">
        <v>90</v>
      </c>
      <c r="E2" s="100"/>
      <c r="G2" s="97"/>
      <c r="H2" s="98"/>
      <c r="I2" s="98"/>
      <c r="J2" s="171" t="s">
        <v>90</v>
      </c>
      <c r="K2" s="100"/>
    </row>
    <row r="3" spans="1:11" ht="13.5" thickBot="1" x14ac:dyDescent="0.25">
      <c r="A3" s="565" t="s">
        <v>86</v>
      </c>
      <c r="B3" s="566"/>
      <c r="C3" s="566"/>
      <c r="D3" s="165" t="s">
        <v>87</v>
      </c>
      <c r="E3" s="165">
        <v>1</v>
      </c>
      <c r="G3" s="565" t="s">
        <v>86</v>
      </c>
      <c r="H3" s="566"/>
      <c r="I3" s="567"/>
      <c r="J3" s="187" t="s">
        <v>87</v>
      </c>
      <c r="K3" s="187">
        <v>1</v>
      </c>
    </row>
    <row r="4" spans="1:11" ht="28.15" customHeight="1" x14ac:dyDescent="0.2">
      <c r="A4" s="667" t="s">
        <v>365</v>
      </c>
      <c r="B4" s="668"/>
      <c r="C4" s="406" t="s">
        <v>366</v>
      </c>
      <c r="D4" s="95">
        <v>1</v>
      </c>
      <c r="E4" s="503">
        <v>1</v>
      </c>
      <c r="G4" s="665" t="s">
        <v>379</v>
      </c>
      <c r="H4" s="666"/>
      <c r="I4" s="666"/>
      <c r="J4" s="389">
        <v>1</v>
      </c>
      <c r="K4" s="494"/>
    </row>
    <row r="5" spans="1:11" ht="28.15" customHeight="1" x14ac:dyDescent="0.2">
      <c r="A5" s="669"/>
      <c r="B5" s="670"/>
      <c r="C5" s="401" t="s">
        <v>367</v>
      </c>
      <c r="D5" s="169">
        <v>2</v>
      </c>
      <c r="E5" s="504">
        <v>22</v>
      </c>
      <c r="G5" s="407" t="s">
        <v>18</v>
      </c>
      <c r="H5" s="655" t="s">
        <v>380</v>
      </c>
      <c r="I5" s="656"/>
      <c r="J5" s="390">
        <v>2</v>
      </c>
      <c r="K5" s="495"/>
    </row>
    <row r="6" spans="1:11" ht="28.15" customHeight="1" x14ac:dyDescent="0.2">
      <c r="A6" s="669"/>
      <c r="B6" s="670"/>
      <c r="C6" s="401" t="s">
        <v>368</v>
      </c>
      <c r="D6" s="169">
        <v>3</v>
      </c>
      <c r="E6" s="356"/>
      <c r="G6" s="674" t="s">
        <v>307</v>
      </c>
      <c r="H6" s="592" t="s">
        <v>381</v>
      </c>
      <c r="I6" s="592"/>
      <c r="J6" s="390">
        <v>3</v>
      </c>
      <c r="K6" s="495"/>
    </row>
    <row r="7" spans="1:11" ht="28.15" customHeight="1" x14ac:dyDescent="0.2">
      <c r="A7" s="669"/>
      <c r="B7" s="670"/>
      <c r="C7" s="401" t="s">
        <v>369</v>
      </c>
      <c r="D7" s="169">
        <v>4</v>
      </c>
      <c r="E7" s="356"/>
      <c r="G7" s="675"/>
      <c r="H7" s="410" t="s">
        <v>18</v>
      </c>
      <c r="I7" s="404" t="s">
        <v>380</v>
      </c>
      <c r="J7" s="390">
        <v>4</v>
      </c>
      <c r="K7" s="495"/>
    </row>
    <row r="8" spans="1:11" ht="28.15" customHeight="1" x14ac:dyDescent="0.2">
      <c r="A8" s="669"/>
      <c r="B8" s="670"/>
      <c r="C8" s="401" t="s">
        <v>370</v>
      </c>
      <c r="D8" s="169">
        <v>5</v>
      </c>
      <c r="E8" s="495"/>
      <c r="G8" s="675"/>
      <c r="H8" s="592" t="s">
        <v>382</v>
      </c>
      <c r="I8" s="592"/>
      <c r="J8" s="390">
        <v>5</v>
      </c>
      <c r="K8" s="495"/>
    </row>
    <row r="9" spans="1:11" ht="28.15" customHeight="1" x14ac:dyDescent="0.2">
      <c r="A9" s="669"/>
      <c r="B9" s="670"/>
      <c r="C9" s="401" t="s">
        <v>371</v>
      </c>
      <c r="D9" s="169">
        <v>6</v>
      </c>
      <c r="E9" s="356"/>
      <c r="G9" s="675"/>
      <c r="H9" s="475" t="s">
        <v>18</v>
      </c>
      <c r="I9" s="472" t="s">
        <v>380</v>
      </c>
      <c r="J9" s="390">
        <v>6</v>
      </c>
      <c r="K9" s="495"/>
    </row>
    <row r="10" spans="1:11" ht="28.15" customHeight="1" x14ac:dyDescent="0.2">
      <c r="A10" s="669"/>
      <c r="B10" s="670"/>
      <c r="C10" s="401" t="s">
        <v>372</v>
      </c>
      <c r="D10" s="169">
        <v>7</v>
      </c>
      <c r="E10" s="356"/>
      <c r="G10" s="675"/>
      <c r="H10" s="657" t="s">
        <v>383</v>
      </c>
      <c r="I10" s="657"/>
      <c r="J10" s="390">
        <v>7</v>
      </c>
      <c r="K10" s="495"/>
    </row>
    <row r="11" spans="1:11" ht="28.15" customHeight="1" x14ac:dyDescent="0.2">
      <c r="A11" s="669"/>
      <c r="B11" s="670"/>
      <c r="C11" s="401" t="s">
        <v>373</v>
      </c>
      <c r="D11" s="169">
        <v>8</v>
      </c>
      <c r="E11" s="356"/>
      <c r="G11" s="675"/>
      <c r="H11" s="475" t="s">
        <v>18</v>
      </c>
      <c r="I11" s="472" t="s">
        <v>380</v>
      </c>
      <c r="J11" s="390">
        <v>8</v>
      </c>
      <c r="K11" s="495"/>
    </row>
    <row r="12" spans="1:11" ht="32.450000000000003" customHeight="1" x14ac:dyDescent="0.2">
      <c r="A12" s="679" t="s">
        <v>374</v>
      </c>
      <c r="B12" s="680"/>
      <c r="C12" s="681"/>
      <c r="D12" s="671">
        <v>9</v>
      </c>
      <c r="E12" s="686"/>
      <c r="G12" s="675"/>
      <c r="H12" s="592" t="s">
        <v>384</v>
      </c>
      <c r="I12" s="592"/>
      <c r="J12" s="390">
        <v>9</v>
      </c>
      <c r="K12" s="495"/>
    </row>
    <row r="13" spans="1:11" ht="30" customHeight="1" thickBot="1" x14ac:dyDescent="0.25">
      <c r="A13" s="682"/>
      <c r="B13" s="683"/>
      <c r="C13" s="684"/>
      <c r="D13" s="672"/>
      <c r="E13" s="687"/>
      <c r="G13" s="675"/>
      <c r="H13" s="411" t="s">
        <v>18</v>
      </c>
      <c r="I13" s="412" t="s">
        <v>380</v>
      </c>
      <c r="J13" s="391">
        <v>10</v>
      </c>
      <c r="K13" s="496"/>
    </row>
    <row r="14" spans="1:11" ht="18" customHeight="1" thickBot="1" x14ac:dyDescent="0.25">
      <c r="A14" s="652" t="s">
        <v>88</v>
      </c>
      <c r="B14" s="653"/>
      <c r="C14" s="653"/>
      <c r="D14" s="502">
        <v>10</v>
      </c>
      <c r="E14" s="101">
        <v>23</v>
      </c>
      <c r="G14" s="652" t="s">
        <v>88</v>
      </c>
      <c r="H14" s="653"/>
      <c r="I14" s="673"/>
      <c r="J14" s="368">
        <v>11</v>
      </c>
      <c r="K14" s="388"/>
    </row>
    <row r="15" spans="1:11" ht="39" customHeight="1" thickBot="1" x14ac:dyDescent="0.3">
      <c r="A15" s="685" t="s">
        <v>363</v>
      </c>
      <c r="B15" s="685"/>
      <c r="C15" s="685"/>
      <c r="D15" s="685"/>
      <c r="E15" s="685"/>
      <c r="G15" s="161"/>
    </row>
    <row r="16" spans="1:11" ht="26.25" thickBot="1" x14ac:dyDescent="0.25">
      <c r="A16" s="97"/>
      <c r="B16" s="98"/>
      <c r="C16" s="98"/>
      <c r="D16" s="171" t="s">
        <v>90</v>
      </c>
      <c r="E16" s="100"/>
      <c r="G16" s="161"/>
    </row>
    <row r="17" spans="1:7" ht="13.5" thickBot="1" x14ac:dyDescent="0.25">
      <c r="A17" s="565" t="s">
        <v>86</v>
      </c>
      <c r="B17" s="566"/>
      <c r="C17" s="566"/>
      <c r="D17" s="167" t="s">
        <v>87</v>
      </c>
      <c r="E17" s="165">
        <v>1</v>
      </c>
      <c r="G17" s="161"/>
    </row>
    <row r="18" spans="1:7" ht="32.25" customHeight="1" x14ac:dyDescent="0.25">
      <c r="A18" s="676" t="s">
        <v>375</v>
      </c>
      <c r="B18" s="677"/>
      <c r="C18" s="678"/>
      <c r="D18" s="95">
        <v>1</v>
      </c>
      <c r="E18" s="494">
        <v>2</v>
      </c>
      <c r="G18" s="161"/>
    </row>
    <row r="19" spans="1:7" ht="18" customHeight="1" x14ac:dyDescent="0.25">
      <c r="A19" s="662" t="s">
        <v>18</v>
      </c>
      <c r="B19" s="661" t="s">
        <v>177</v>
      </c>
      <c r="C19" s="660"/>
      <c r="D19" s="169">
        <v>2</v>
      </c>
      <c r="E19" s="356"/>
      <c r="G19" s="161"/>
    </row>
    <row r="20" spans="1:7" ht="18" customHeight="1" x14ac:dyDescent="0.25">
      <c r="A20" s="662"/>
      <c r="B20" s="661" t="s">
        <v>178</v>
      </c>
      <c r="C20" s="660"/>
      <c r="D20" s="169">
        <v>3</v>
      </c>
      <c r="E20" s="356"/>
      <c r="G20" s="161"/>
    </row>
    <row r="21" spans="1:7" ht="32.25" customHeight="1" x14ac:dyDescent="0.25">
      <c r="A21" s="658" t="s">
        <v>376</v>
      </c>
      <c r="B21" s="659"/>
      <c r="C21" s="660"/>
      <c r="D21" s="169">
        <v>4</v>
      </c>
      <c r="E21" s="495">
        <v>5</v>
      </c>
      <c r="G21" s="161"/>
    </row>
    <row r="22" spans="1:7" ht="18" customHeight="1" x14ac:dyDescent="0.25">
      <c r="A22" s="408" t="s">
        <v>18</v>
      </c>
      <c r="B22" s="661" t="s">
        <v>177</v>
      </c>
      <c r="C22" s="660"/>
      <c r="D22" s="169">
        <v>5</v>
      </c>
      <c r="E22" s="356"/>
      <c r="G22" s="161"/>
    </row>
    <row r="23" spans="1:7" ht="32.25" customHeight="1" x14ac:dyDescent="0.25">
      <c r="A23" s="658" t="s">
        <v>377</v>
      </c>
      <c r="B23" s="659"/>
      <c r="C23" s="660"/>
      <c r="D23" s="169">
        <v>6</v>
      </c>
      <c r="E23" s="495">
        <v>1</v>
      </c>
      <c r="G23" s="161"/>
    </row>
    <row r="24" spans="1:7" ht="18" customHeight="1" x14ac:dyDescent="0.25">
      <c r="A24" s="662" t="s">
        <v>18</v>
      </c>
      <c r="B24" s="661" t="s">
        <v>177</v>
      </c>
      <c r="C24" s="660"/>
      <c r="D24" s="169">
        <v>7</v>
      </c>
      <c r="E24" s="356"/>
      <c r="G24" s="161"/>
    </row>
    <row r="25" spans="1:7" ht="18" customHeight="1" x14ac:dyDescent="0.25">
      <c r="A25" s="662"/>
      <c r="B25" s="661" t="s">
        <v>178</v>
      </c>
      <c r="C25" s="660"/>
      <c r="D25" s="169">
        <v>8</v>
      </c>
      <c r="E25" s="356"/>
      <c r="G25" s="161"/>
    </row>
    <row r="26" spans="1:7" ht="49.5" customHeight="1" x14ac:dyDescent="0.25">
      <c r="A26" s="658" t="s">
        <v>378</v>
      </c>
      <c r="B26" s="659"/>
      <c r="C26" s="660"/>
      <c r="D26" s="169">
        <v>9</v>
      </c>
      <c r="E26" s="356"/>
      <c r="G26" s="161"/>
    </row>
    <row r="27" spans="1:7" ht="18" customHeight="1" x14ac:dyDescent="0.25">
      <c r="A27" s="408" t="s">
        <v>18</v>
      </c>
      <c r="B27" s="661" t="s">
        <v>177</v>
      </c>
      <c r="C27" s="660"/>
      <c r="D27" s="169">
        <v>10</v>
      </c>
      <c r="E27" s="356"/>
      <c r="G27" s="161"/>
    </row>
    <row r="28" spans="1:7" ht="32.25" customHeight="1" x14ac:dyDescent="0.25">
      <c r="A28" s="658" t="s">
        <v>258</v>
      </c>
      <c r="B28" s="659"/>
      <c r="C28" s="660"/>
      <c r="D28" s="169">
        <v>11</v>
      </c>
      <c r="E28" s="356"/>
      <c r="G28" s="161"/>
    </row>
    <row r="29" spans="1:7" ht="18" customHeight="1" x14ac:dyDescent="0.25">
      <c r="A29" s="662" t="s">
        <v>18</v>
      </c>
      <c r="B29" s="661" t="s">
        <v>177</v>
      </c>
      <c r="C29" s="660"/>
      <c r="D29" s="169">
        <v>12</v>
      </c>
      <c r="E29" s="356"/>
      <c r="G29" s="161"/>
    </row>
    <row r="30" spans="1:7" ht="18" customHeight="1" x14ac:dyDescent="0.25">
      <c r="A30" s="662"/>
      <c r="B30" s="661" t="s">
        <v>178</v>
      </c>
      <c r="C30" s="660"/>
      <c r="D30" s="169">
        <v>13</v>
      </c>
      <c r="E30" s="356"/>
      <c r="G30" s="161"/>
    </row>
    <row r="31" spans="1:7" ht="49.5" customHeight="1" x14ac:dyDescent="0.25">
      <c r="A31" s="658" t="s">
        <v>239</v>
      </c>
      <c r="B31" s="659"/>
      <c r="C31" s="660"/>
      <c r="D31" s="169">
        <v>14</v>
      </c>
      <c r="E31" s="356"/>
      <c r="G31" s="161"/>
    </row>
    <row r="32" spans="1:7" ht="18" customHeight="1" x14ac:dyDescent="0.25">
      <c r="A32" s="408" t="s">
        <v>18</v>
      </c>
      <c r="B32" s="661" t="s">
        <v>177</v>
      </c>
      <c r="C32" s="660"/>
      <c r="D32" s="169">
        <v>15</v>
      </c>
      <c r="E32" s="356"/>
      <c r="G32" s="161"/>
    </row>
    <row r="33" spans="1:7" ht="49.5" customHeight="1" x14ac:dyDescent="0.25">
      <c r="A33" s="658" t="s">
        <v>240</v>
      </c>
      <c r="B33" s="659"/>
      <c r="C33" s="660"/>
      <c r="D33" s="169">
        <v>16</v>
      </c>
      <c r="E33" s="356"/>
      <c r="G33" s="161"/>
    </row>
    <row r="34" spans="1:7" ht="18" customHeight="1" x14ac:dyDescent="0.25">
      <c r="A34" s="408" t="s">
        <v>18</v>
      </c>
      <c r="B34" s="661" t="s">
        <v>177</v>
      </c>
      <c r="C34" s="660"/>
      <c r="D34" s="169">
        <v>17</v>
      </c>
      <c r="E34" s="356"/>
      <c r="G34" s="161"/>
    </row>
    <row r="35" spans="1:7" ht="32.25" customHeight="1" x14ac:dyDescent="0.25">
      <c r="A35" s="658" t="s">
        <v>241</v>
      </c>
      <c r="B35" s="659"/>
      <c r="C35" s="660"/>
      <c r="D35" s="169">
        <v>18</v>
      </c>
      <c r="E35" s="356"/>
      <c r="G35" s="161"/>
    </row>
    <row r="36" spans="1:7" ht="18" customHeight="1" thickBot="1" x14ac:dyDescent="0.3">
      <c r="A36" s="409" t="s">
        <v>18</v>
      </c>
      <c r="B36" s="663" t="s">
        <v>177</v>
      </c>
      <c r="C36" s="664"/>
      <c r="D36" s="170">
        <v>19</v>
      </c>
      <c r="E36" s="355"/>
      <c r="G36" s="161"/>
    </row>
    <row r="37" spans="1:7" ht="18.75" customHeight="1" thickBot="1" x14ac:dyDescent="0.25">
      <c r="A37" s="652" t="s">
        <v>88</v>
      </c>
      <c r="B37" s="653"/>
      <c r="C37" s="653"/>
      <c r="D37" s="167">
        <v>20</v>
      </c>
      <c r="E37" s="101">
        <f>SUM(E18:E36)</f>
        <v>8</v>
      </c>
      <c r="G37" s="161"/>
    </row>
    <row r="38" spans="1:7" ht="20.25" customHeight="1" x14ac:dyDescent="0.2">
      <c r="G38" s="161"/>
    </row>
    <row r="39" spans="1:7" x14ac:dyDescent="0.2">
      <c r="G39" s="161"/>
    </row>
    <row r="40" spans="1:7" x14ac:dyDescent="0.2">
      <c r="G40" s="161"/>
    </row>
    <row r="41" spans="1:7" ht="16.5" customHeight="1" x14ac:dyDescent="0.2">
      <c r="G41" s="161"/>
    </row>
    <row r="42" spans="1:7" ht="16.5" customHeight="1" x14ac:dyDescent="0.2">
      <c r="G42" s="161"/>
    </row>
  </sheetData>
  <mergeCells count="41">
    <mergeCell ref="A35:C35"/>
    <mergeCell ref="B34:C34"/>
    <mergeCell ref="A28:C28"/>
    <mergeCell ref="B30:C30"/>
    <mergeCell ref="A12:C13"/>
    <mergeCell ref="A24:A25"/>
    <mergeCell ref="B24:C24"/>
    <mergeCell ref="A23:C23"/>
    <mergeCell ref="B29:C29"/>
    <mergeCell ref="B20:C20"/>
    <mergeCell ref="B19:C19"/>
    <mergeCell ref="A31:C31"/>
    <mergeCell ref="B32:C32"/>
    <mergeCell ref="A14:C14"/>
    <mergeCell ref="A15:E15"/>
    <mergeCell ref="E12:E13"/>
    <mergeCell ref="D12:D13"/>
    <mergeCell ref="H12:I12"/>
    <mergeCell ref="G14:I14"/>
    <mergeCell ref="G6:G13"/>
    <mergeCell ref="A29:A30"/>
    <mergeCell ref="A26:C26"/>
    <mergeCell ref="B27:C27"/>
    <mergeCell ref="A17:C17"/>
    <mergeCell ref="A18:C18"/>
    <mergeCell ref="A37:C37"/>
    <mergeCell ref="H6:I6"/>
    <mergeCell ref="G1:K1"/>
    <mergeCell ref="H5:I5"/>
    <mergeCell ref="H8:I8"/>
    <mergeCell ref="H10:I10"/>
    <mergeCell ref="A21:C21"/>
    <mergeCell ref="B22:C22"/>
    <mergeCell ref="A19:A20"/>
    <mergeCell ref="B36:C36"/>
    <mergeCell ref="B25:C25"/>
    <mergeCell ref="G3:I3"/>
    <mergeCell ref="G4:I4"/>
    <mergeCell ref="A33:C33"/>
    <mergeCell ref="A3:C3"/>
    <mergeCell ref="A4:B11"/>
  </mergeCells>
  <phoneticPr fontId="0" type="noConversion"/>
  <dataValidations count="1">
    <dataValidation type="whole" operator="notBetween" allowBlank="1" showInputMessage="1" showErrorMessage="1" sqref="K4:K13 E4:E12 E18:E36">
      <formula1>-100</formula1>
      <formula2>0</formula2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2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S63"/>
  <sheetViews>
    <sheetView showZeros="0" topLeftCell="C1" zoomScale="124" zoomScaleNormal="124" zoomScaleSheetLayoutView="100" workbookViewId="0">
      <selection activeCell="M18" sqref="M18:Q18"/>
    </sheetView>
  </sheetViews>
  <sheetFormatPr defaultColWidth="9" defaultRowHeight="12.75" x14ac:dyDescent="0.2"/>
  <cols>
    <col min="1" max="1" width="5.5" style="57" bestFit="1" customWidth="1"/>
    <col min="2" max="2" width="6.125" style="57" customWidth="1"/>
    <col min="3" max="3" width="22.5" style="57" customWidth="1"/>
    <col min="4" max="4" width="2.875" style="57" bestFit="1" customWidth="1"/>
    <col min="5" max="5" width="11" style="57" customWidth="1"/>
    <col min="6" max="6" width="15.5" style="57" customWidth="1"/>
    <col min="7" max="7" width="14" style="57" customWidth="1"/>
    <col min="8" max="8" width="10.75" style="57" customWidth="1"/>
    <col min="9" max="9" width="9.875" style="57" customWidth="1"/>
    <col min="10" max="10" width="0.125" style="57" customWidth="1"/>
    <col min="11" max="11" width="4.5" style="57" customWidth="1"/>
    <col min="12" max="12" width="5.625" style="57" bestFit="1" customWidth="1"/>
    <col min="13" max="13" width="16" style="57" customWidth="1"/>
    <col min="14" max="14" width="3.375" style="57" bestFit="1" customWidth="1"/>
    <col min="15" max="15" width="13.125" style="57" customWidth="1"/>
    <col min="16" max="16" width="12.25" style="57" customWidth="1"/>
    <col min="17" max="17" width="12.75" style="57" customWidth="1"/>
    <col min="18" max="18" width="15.375" style="57" customWidth="1"/>
    <col min="19" max="19" width="12.25" style="57" customWidth="1"/>
    <col min="20" max="16384" width="9" style="57"/>
  </cols>
  <sheetData>
    <row r="1" spans="1:19" ht="51" customHeight="1" thickBot="1" x14ac:dyDescent="0.3">
      <c r="A1" s="777" t="s">
        <v>385</v>
      </c>
      <c r="B1" s="777"/>
      <c r="C1" s="777"/>
      <c r="D1" s="777"/>
      <c r="E1" s="777"/>
      <c r="F1" s="777"/>
      <c r="G1" s="777"/>
      <c r="H1" s="777"/>
      <c r="I1" s="777"/>
      <c r="J1" s="59"/>
      <c r="K1" s="741" t="s">
        <v>407</v>
      </c>
      <c r="L1" s="741"/>
      <c r="M1" s="741"/>
      <c r="N1" s="741"/>
      <c r="O1" s="741"/>
      <c r="P1" s="741"/>
      <c r="Q1" s="741"/>
      <c r="R1" s="741"/>
      <c r="S1" s="741"/>
    </row>
    <row r="2" spans="1:19" ht="45.75" customHeight="1" thickBot="1" x14ac:dyDescent="0.25">
      <c r="A2" s="90"/>
      <c r="B2" s="91"/>
      <c r="C2" s="92"/>
      <c r="D2" s="92"/>
      <c r="E2" s="92"/>
      <c r="F2" s="92"/>
      <c r="G2" s="93"/>
      <c r="H2" s="187" t="s">
        <v>90</v>
      </c>
      <c r="I2" s="94"/>
      <c r="J2" s="59"/>
      <c r="K2" s="726"/>
      <c r="L2" s="727"/>
      <c r="M2" s="728"/>
      <c r="N2" s="706" t="s">
        <v>90</v>
      </c>
      <c r="O2" s="738" t="s">
        <v>34</v>
      </c>
      <c r="P2" s="724" t="s">
        <v>15</v>
      </c>
      <c r="Q2" s="724" t="s">
        <v>193</v>
      </c>
      <c r="R2" s="760" t="s">
        <v>409</v>
      </c>
      <c r="S2" s="758" t="s">
        <v>35</v>
      </c>
    </row>
    <row r="3" spans="1:19" ht="19.5" customHeight="1" thickBot="1" x14ac:dyDescent="0.25">
      <c r="A3" s="565" t="s">
        <v>86</v>
      </c>
      <c r="B3" s="566"/>
      <c r="C3" s="566"/>
      <c r="D3" s="566"/>
      <c r="E3" s="566"/>
      <c r="F3" s="566"/>
      <c r="G3" s="566"/>
      <c r="H3" s="165" t="s">
        <v>87</v>
      </c>
      <c r="I3" s="165">
        <v>1</v>
      </c>
      <c r="J3" s="59"/>
      <c r="K3" s="729"/>
      <c r="L3" s="730"/>
      <c r="M3" s="731"/>
      <c r="N3" s="708"/>
      <c r="O3" s="739"/>
      <c r="P3" s="725"/>
      <c r="Q3" s="725"/>
      <c r="R3" s="761"/>
      <c r="S3" s="759"/>
    </row>
    <row r="4" spans="1:19" ht="20.25" customHeight="1" thickBot="1" x14ac:dyDescent="0.25">
      <c r="A4" s="778" t="s">
        <v>386</v>
      </c>
      <c r="B4" s="779"/>
      <c r="C4" s="779"/>
      <c r="D4" s="779"/>
      <c r="E4" s="779"/>
      <c r="F4" s="779"/>
      <c r="G4" s="780"/>
      <c r="H4" s="95">
        <v>1</v>
      </c>
      <c r="I4" s="514">
        <v>1</v>
      </c>
      <c r="J4" s="59"/>
      <c r="K4" s="742" t="s">
        <v>86</v>
      </c>
      <c r="L4" s="743"/>
      <c r="M4" s="744"/>
      <c r="N4" s="70" t="s">
        <v>87</v>
      </c>
      <c r="O4" s="71">
        <v>1</v>
      </c>
      <c r="P4" s="68">
        <v>2</v>
      </c>
      <c r="Q4" s="68">
        <v>3</v>
      </c>
      <c r="R4" s="68">
        <v>4</v>
      </c>
      <c r="S4" s="69">
        <v>5</v>
      </c>
    </row>
    <row r="5" spans="1:19" ht="20.25" customHeight="1" thickBot="1" x14ac:dyDescent="0.25">
      <c r="A5" s="781" t="s">
        <v>20</v>
      </c>
      <c r="B5" s="692"/>
      <c r="C5" s="692"/>
      <c r="D5" s="692"/>
      <c r="E5" s="692"/>
      <c r="F5" s="692"/>
      <c r="G5" s="693"/>
      <c r="H5" s="166">
        <v>2</v>
      </c>
      <c r="I5" s="515">
        <v>1</v>
      </c>
      <c r="J5" s="59"/>
      <c r="K5" s="745" t="s">
        <v>201</v>
      </c>
      <c r="L5" s="746"/>
      <c r="M5" s="747"/>
      <c r="N5" s="79">
        <v>1</v>
      </c>
      <c r="O5" s="363">
        <v>32671</v>
      </c>
      <c r="P5" s="359">
        <v>18082</v>
      </c>
      <c r="Q5" s="359">
        <v>183</v>
      </c>
      <c r="R5" s="359">
        <v>33</v>
      </c>
      <c r="S5" s="360">
        <v>14540</v>
      </c>
    </row>
    <row r="6" spans="1:19" ht="32.25" customHeight="1" x14ac:dyDescent="0.2">
      <c r="A6" s="662" t="s">
        <v>307</v>
      </c>
      <c r="B6" s="691" t="s">
        <v>387</v>
      </c>
      <c r="C6" s="692"/>
      <c r="D6" s="692"/>
      <c r="E6" s="692"/>
      <c r="F6" s="692"/>
      <c r="G6" s="693"/>
      <c r="H6" s="166">
        <v>3</v>
      </c>
      <c r="I6" s="358"/>
      <c r="J6" s="59"/>
      <c r="K6" s="748" t="s">
        <v>18</v>
      </c>
      <c r="L6" s="750" t="s">
        <v>408</v>
      </c>
      <c r="M6" s="751"/>
      <c r="N6" s="83">
        <v>2</v>
      </c>
      <c r="O6" s="485">
        <v>32660</v>
      </c>
      <c r="P6" s="359">
        <v>18082</v>
      </c>
      <c r="Q6" s="486"/>
      <c r="R6" s="486"/>
      <c r="S6" s="487">
        <v>14528</v>
      </c>
    </row>
    <row r="7" spans="1:19" ht="20.25" customHeight="1" thickBot="1" x14ac:dyDescent="0.25">
      <c r="A7" s="662"/>
      <c r="B7" s="694" t="s">
        <v>18</v>
      </c>
      <c r="C7" s="691" t="s">
        <v>248</v>
      </c>
      <c r="D7" s="692"/>
      <c r="E7" s="692"/>
      <c r="F7" s="692"/>
      <c r="G7" s="693"/>
      <c r="H7" s="166">
        <v>4</v>
      </c>
      <c r="I7" s="358"/>
      <c r="J7" s="59"/>
      <c r="K7" s="749"/>
      <c r="L7" s="752" t="s">
        <v>95</v>
      </c>
      <c r="M7" s="753"/>
      <c r="N7" s="83">
        <v>3</v>
      </c>
      <c r="O7" s="488">
        <v>12123</v>
      </c>
      <c r="P7" s="489"/>
      <c r="Q7" s="489"/>
      <c r="R7" s="489"/>
      <c r="S7" s="490">
        <v>12123</v>
      </c>
    </row>
    <row r="8" spans="1:19" ht="20.25" customHeight="1" thickBot="1" x14ac:dyDescent="0.25">
      <c r="A8" s="662"/>
      <c r="B8" s="695"/>
      <c r="C8" s="691" t="s">
        <v>388</v>
      </c>
      <c r="D8" s="692"/>
      <c r="E8" s="692"/>
      <c r="F8" s="692"/>
      <c r="G8" s="693"/>
      <c r="H8" s="166">
        <v>5</v>
      </c>
      <c r="I8" s="358"/>
      <c r="J8" s="59"/>
      <c r="K8" s="754" t="s">
        <v>88</v>
      </c>
      <c r="L8" s="755"/>
      <c r="M8" s="756"/>
      <c r="N8" s="70">
        <v>4</v>
      </c>
      <c r="O8" s="106">
        <v>77454</v>
      </c>
      <c r="P8" s="80">
        <v>36164</v>
      </c>
      <c r="Q8" s="80">
        <v>183</v>
      </c>
      <c r="R8" s="80">
        <v>33</v>
      </c>
      <c r="S8" s="81">
        <v>41191</v>
      </c>
    </row>
    <row r="9" spans="1:19" ht="29.25" customHeight="1" x14ac:dyDescent="0.2">
      <c r="A9" s="662"/>
      <c r="B9" s="696"/>
      <c r="C9" s="691" t="s">
        <v>243</v>
      </c>
      <c r="D9" s="692"/>
      <c r="E9" s="692"/>
      <c r="F9" s="692"/>
      <c r="G9" s="693"/>
      <c r="H9" s="166">
        <v>6</v>
      </c>
      <c r="I9" s="358"/>
      <c r="J9" s="59"/>
      <c r="K9" s="703"/>
      <c r="L9" s="703"/>
      <c r="M9" s="703"/>
      <c r="N9" s="703"/>
      <c r="O9" s="703"/>
      <c r="P9" s="703"/>
      <c r="Q9" s="703"/>
      <c r="R9" s="703"/>
      <c r="S9" s="703"/>
    </row>
    <row r="10" spans="1:19" ht="29.25" customHeight="1" x14ac:dyDescent="0.2">
      <c r="A10" s="662"/>
      <c r="B10" s="691" t="s">
        <v>389</v>
      </c>
      <c r="C10" s="692"/>
      <c r="D10" s="692"/>
      <c r="E10" s="692"/>
      <c r="F10" s="692"/>
      <c r="G10" s="693"/>
      <c r="H10" s="166">
        <v>7</v>
      </c>
      <c r="I10" s="358"/>
      <c r="J10" s="59"/>
      <c r="K10" s="703"/>
      <c r="L10" s="703"/>
      <c r="M10" s="703"/>
      <c r="N10" s="703"/>
      <c r="O10" s="703"/>
      <c r="P10" s="703"/>
      <c r="Q10" s="703"/>
      <c r="R10" s="703"/>
      <c r="S10" s="703"/>
    </row>
    <row r="11" spans="1:19" ht="20.25" customHeight="1" x14ac:dyDescent="0.2">
      <c r="A11" s="662"/>
      <c r="B11" s="691" t="s">
        <v>32</v>
      </c>
      <c r="C11" s="692"/>
      <c r="D11" s="692"/>
      <c r="E11" s="692"/>
      <c r="F11" s="692"/>
      <c r="G11" s="693"/>
      <c r="H11" s="166">
        <v>8</v>
      </c>
      <c r="I11" s="358"/>
      <c r="J11" s="59"/>
      <c r="K11" s="732"/>
      <c r="L11" s="732"/>
      <c r="M11" s="732"/>
      <c r="N11" s="732"/>
      <c r="O11" s="732"/>
      <c r="P11" s="732"/>
      <c r="Q11" s="732"/>
      <c r="R11" s="190"/>
      <c r="S11" s="370"/>
    </row>
    <row r="12" spans="1:19" ht="20.25" customHeight="1" x14ac:dyDescent="0.2">
      <c r="A12" s="662"/>
      <c r="B12" s="694" t="s">
        <v>18</v>
      </c>
      <c r="C12" s="697" t="s">
        <v>390</v>
      </c>
      <c r="D12" s="698"/>
      <c r="E12" s="691" t="s">
        <v>394</v>
      </c>
      <c r="F12" s="692"/>
      <c r="G12" s="693"/>
      <c r="H12" s="166">
        <v>9</v>
      </c>
      <c r="I12" s="358"/>
      <c r="J12" s="59"/>
      <c r="K12" s="757"/>
      <c r="L12" s="757"/>
      <c r="M12" s="757"/>
      <c r="N12" s="757"/>
      <c r="O12" s="757"/>
      <c r="P12" s="757"/>
      <c r="Q12" s="757"/>
      <c r="R12" s="190"/>
      <c r="S12" s="190"/>
    </row>
    <row r="13" spans="1:19" ht="20.25" customHeight="1" x14ac:dyDescent="0.2">
      <c r="A13" s="662"/>
      <c r="B13" s="695"/>
      <c r="C13" s="699"/>
      <c r="D13" s="700"/>
      <c r="E13" s="691" t="s">
        <v>391</v>
      </c>
      <c r="F13" s="692"/>
      <c r="G13" s="693"/>
      <c r="H13" s="166">
        <v>10</v>
      </c>
      <c r="I13" s="358"/>
      <c r="J13" s="59"/>
      <c r="K13" s="734"/>
      <c r="L13" s="734"/>
      <c r="M13" s="734"/>
      <c r="N13" s="734"/>
      <c r="O13" s="734"/>
      <c r="P13" s="734"/>
      <c r="Q13" s="734"/>
      <c r="R13" s="190"/>
      <c r="S13" s="371"/>
    </row>
    <row r="14" spans="1:19" ht="20.25" customHeight="1" x14ac:dyDescent="0.2">
      <c r="A14" s="662"/>
      <c r="B14" s="695"/>
      <c r="C14" s="699"/>
      <c r="D14" s="700"/>
      <c r="E14" s="691" t="s">
        <v>392</v>
      </c>
      <c r="F14" s="692"/>
      <c r="G14" s="693"/>
      <c r="H14" s="166">
        <v>11</v>
      </c>
      <c r="I14" s="358"/>
      <c r="J14" s="59"/>
      <c r="K14" s="737"/>
      <c r="L14" s="734"/>
      <c r="M14" s="734"/>
      <c r="N14" s="734"/>
      <c r="O14" s="734"/>
      <c r="P14" s="734"/>
      <c r="Q14" s="734"/>
      <c r="R14" s="190"/>
      <c r="S14" s="371"/>
    </row>
    <row r="15" spans="1:19" ht="20.25" customHeight="1" x14ac:dyDescent="0.2">
      <c r="A15" s="662"/>
      <c r="B15" s="696"/>
      <c r="C15" s="701"/>
      <c r="D15" s="702"/>
      <c r="E15" s="691" t="s">
        <v>393</v>
      </c>
      <c r="F15" s="692"/>
      <c r="G15" s="693"/>
      <c r="H15" s="166">
        <v>12</v>
      </c>
      <c r="I15" s="358"/>
      <c r="J15" s="59"/>
      <c r="K15" s="737"/>
      <c r="L15" s="735"/>
      <c r="M15" s="734"/>
      <c r="N15" s="734"/>
      <c r="O15" s="734"/>
      <c r="P15" s="734"/>
      <c r="Q15" s="734"/>
      <c r="R15" s="190"/>
      <c r="S15" s="371"/>
    </row>
    <row r="16" spans="1:19" ht="20.25" customHeight="1" thickBot="1" x14ac:dyDescent="0.25">
      <c r="A16" s="782"/>
      <c r="B16" s="783" t="s">
        <v>33</v>
      </c>
      <c r="C16" s="784"/>
      <c r="D16" s="784"/>
      <c r="E16" s="784"/>
      <c r="F16" s="784"/>
      <c r="G16" s="785"/>
      <c r="H16" s="166">
        <v>13</v>
      </c>
      <c r="I16" s="358"/>
      <c r="J16" s="59"/>
      <c r="K16" s="737"/>
      <c r="L16" s="735"/>
      <c r="M16" s="734"/>
      <c r="N16" s="734"/>
      <c r="O16" s="734"/>
      <c r="P16" s="734"/>
      <c r="Q16" s="734"/>
      <c r="R16" s="190"/>
      <c r="S16" s="371"/>
    </row>
    <row r="17" spans="1:19" ht="20.25" customHeight="1" thickBot="1" x14ac:dyDescent="0.25">
      <c r="A17" s="652" t="s">
        <v>88</v>
      </c>
      <c r="B17" s="653"/>
      <c r="C17" s="653"/>
      <c r="D17" s="653"/>
      <c r="E17" s="653"/>
      <c r="F17" s="653"/>
      <c r="G17" s="653"/>
      <c r="H17" s="165">
        <v>14</v>
      </c>
      <c r="I17" s="96">
        <v>2</v>
      </c>
      <c r="J17" s="59"/>
      <c r="K17" s="737"/>
      <c r="L17" s="734"/>
      <c r="M17" s="734"/>
      <c r="N17" s="734"/>
      <c r="O17" s="734"/>
      <c r="P17" s="734"/>
      <c r="Q17" s="734"/>
      <c r="R17" s="190"/>
      <c r="S17" s="371"/>
    </row>
    <row r="18" spans="1:19" s="67" customFormat="1" ht="18.75" customHeight="1" x14ac:dyDescent="0.2">
      <c r="A18" s="704" t="s">
        <v>395</v>
      </c>
      <c r="B18" s="704"/>
      <c r="C18" s="704"/>
      <c r="D18" s="704"/>
      <c r="E18" s="704"/>
      <c r="F18" s="704"/>
      <c r="G18" s="704"/>
      <c r="H18" s="704"/>
      <c r="I18" s="704"/>
      <c r="J18" s="19"/>
      <c r="K18" s="737"/>
      <c r="L18" s="372"/>
      <c r="M18" s="734"/>
      <c r="N18" s="734"/>
      <c r="O18" s="734"/>
      <c r="P18" s="734"/>
      <c r="Q18" s="734"/>
      <c r="R18" s="190"/>
      <c r="S18" s="371"/>
    </row>
    <row r="19" spans="1:19" s="67" customFormat="1" ht="18.75" customHeight="1" thickBot="1" x14ac:dyDescent="0.25">
      <c r="A19" s="705"/>
      <c r="B19" s="705"/>
      <c r="C19" s="705"/>
      <c r="D19" s="705"/>
      <c r="E19" s="705"/>
      <c r="F19" s="705"/>
      <c r="G19" s="705"/>
      <c r="H19" s="705"/>
      <c r="I19" s="705"/>
      <c r="J19" s="19"/>
      <c r="K19" s="737"/>
      <c r="L19" s="736"/>
      <c r="M19" s="736"/>
      <c r="N19" s="736"/>
      <c r="O19" s="736"/>
      <c r="P19" s="736"/>
      <c r="Q19" s="736"/>
      <c r="R19" s="190"/>
      <c r="S19" s="371"/>
    </row>
    <row r="20" spans="1:19" s="67" customFormat="1" ht="20.25" customHeight="1" x14ac:dyDescent="0.2">
      <c r="A20" s="214"/>
      <c r="B20" s="215"/>
      <c r="C20" s="216"/>
      <c r="D20" s="706" t="s">
        <v>90</v>
      </c>
      <c r="E20" s="720" t="s">
        <v>266</v>
      </c>
      <c r="F20" s="721"/>
      <c r="G20" s="721"/>
      <c r="H20" s="722"/>
      <c r="I20" s="19"/>
      <c r="J20" s="19"/>
      <c r="K20" s="737"/>
      <c r="L20" s="734"/>
      <c r="M20" s="734"/>
      <c r="N20" s="734"/>
      <c r="O20" s="734"/>
      <c r="P20" s="734"/>
      <c r="Q20" s="734"/>
      <c r="R20" s="190"/>
      <c r="S20" s="371"/>
    </row>
    <row r="21" spans="1:19" s="67" customFormat="1" ht="18.75" customHeight="1" x14ac:dyDescent="0.2">
      <c r="A21" s="217"/>
      <c r="B21" s="218"/>
      <c r="C21" s="219"/>
      <c r="D21" s="707"/>
      <c r="E21" s="717" t="s">
        <v>396</v>
      </c>
      <c r="F21" s="786" t="s">
        <v>397</v>
      </c>
      <c r="G21" s="786" t="s">
        <v>398</v>
      </c>
      <c r="H21" s="709" t="s">
        <v>399</v>
      </c>
      <c r="I21" s="19"/>
      <c r="J21" s="19"/>
      <c r="K21" s="733"/>
      <c r="L21" s="733"/>
      <c r="M21" s="733"/>
      <c r="N21" s="733"/>
      <c r="O21" s="733"/>
      <c r="P21" s="733"/>
      <c r="Q21" s="733"/>
      <c r="R21" s="190"/>
      <c r="S21" s="373"/>
    </row>
    <row r="22" spans="1:19" s="67" customFormat="1" ht="30" customHeight="1" x14ac:dyDescent="0.2">
      <c r="A22" s="217"/>
      <c r="B22" s="218"/>
      <c r="C22" s="219"/>
      <c r="D22" s="707"/>
      <c r="E22" s="718"/>
      <c r="F22" s="787"/>
      <c r="G22" s="787"/>
      <c r="H22" s="710"/>
      <c r="I22" s="19"/>
      <c r="J22" s="19"/>
      <c r="K22" s="374"/>
      <c r="L22" s="374"/>
      <c r="M22" s="374"/>
      <c r="N22" s="374"/>
      <c r="O22" s="374"/>
      <c r="P22" s="85"/>
      <c r="Q22" s="84"/>
      <c r="R22" s="84"/>
      <c r="S22" s="374"/>
    </row>
    <row r="23" spans="1:19" s="67" customFormat="1" ht="42" customHeight="1" thickBot="1" x14ac:dyDescent="0.25">
      <c r="A23" s="220"/>
      <c r="B23" s="221"/>
      <c r="C23" s="222"/>
      <c r="D23" s="708"/>
      <c r="E23" s="719"/>
      <c r="F23" s="788"/>
      <c r="G23" s="788"/>
      <c r="H23" s="711"/>
      <c r="I23" s="19"/>
      <c r="J23" s="19"/>
      <c r="K23" s="712"/>
      <c r="L23" s="712"/>
      <c r="M23" s="712"/>
      <c r="N23" s="712"/>
      <c r="O23" s="712"/>
      <c r="P23" s="715"/>
      <c r="Q23" s="716"/>
      <c r="R23" s="713"/>
      <c r="S23" s="714"/>
    </row>
    <row r="24" spans="1:19" s="67" customFormat="1" ht="13.5" thickBot="1" x14ac:dyDescent="0.25">
      <c r="A24" s="688" t="s">
        <v>86</v>
      </c>
      <c r="B24" s="689"/>
      <c r="C24" s="690"/>
      <c r="D24" s="77" t="s">
        <v>87</v>
      </c>
      <c r="E24" s="163">
        <v>1</v>
      </c>
      <c r="F24" s="164">
        <v>2</v>
      </c>
      <c r="G24" s="164">
        <v>3</v>
      </c>
      <c r="H24" s="78">
        <v>4</v>
      </c>
      <c r="I24" s="19"/>
      <c r="J24" s="19"/>
      <c r="K24" s="712"/>
      <c r="L24" s="712"/>
      <c r="M24" s="712"/>
      <c r="N24" s="712"/>
      <c r="O24" s="712"/>
      <c r="P24" s="716"/>
      <c r="Q24" s="716"/>
      <c r="R24" s="714"/>
      <c r="S24" s="714"/>
    </row>
    <row r="25" spans="1:19" s="67" customFormat="1" ht="30" customHeight="1" x14ac:dyDescent="0.2">
      <c r="A25" s="762" t="s">
        <v>400</v>
      </c>
      <c r="B25" s="763"/>
      <c r="C25" s="764"/>
      <c r="D25" s="74">
        <v>1</v>
      </c>
      <c r="E25" s="491">
        <v>1</v>
      </c>
      <c r="F25" s="86"/>
      <c r="G25" s="86"/>
      <c r="H25" s="87"/>
      <c r="I25" s="19"/>
      <c r="J25" s="192"/>
      <c r="K25" s="712"/>
      <c r="L25" s="712"/>
      <c r="M25" s="712"/>
      <c r="N25" s="712"/>
      <c r="O25" s="712"/>
      <c r="P25" s="715"/>
      <c r="Q25" s="716"/>
      <c r="R25" s="713"/>
      <c r="S25" s="714"/>
    </row>
    <row r="26" spans="1:19" s="67" customFormat="1" ht="39.75" customHeight="1" x14ac:dyDescent="0.2">
      <c r="A26" s="180" t="s">
        <v>18</v>
      </c>
      <c r="B26" s="775" t="s">
        <v>401</v>
      </c>
      <c r="C26" s="776"/>
      <c r="D26" s="75">
        <v>2</v>
      </c>
      <c r="E26" s="492">
        <v>1</v>
      </c>
      <c r="F26" s="361"/>
      <c r="G26" s="361"/>
      <c r="H26" s="362"/>
      <c r="I26" s="19"/>
      <c r="J26" s="192"/>
      <c r="K26" s="712"/>
      <c r="L26" s="712"/>
      <c r="M26" s="712"/>
      <c r="N26" s="712"/>
      <c r="O26" s="712"/>
      <c r="P26" s="716"/>
      <c r="Q26" s="716"/>
      <c r="R26" s="714"/>
      <c r="S26" s="714"/>
    </row>
    <row r="27" spans="1:19" s="67" customFormat="1" ht="30" customHeight="1" x14ac:dyDescent="0.2">
      <c r="A27" s="774" t="s">
        <v>402</v>
      </c>
      <c r="B27" s="772"/>
      <c r="C27" s="773"/>
      <c r="D27" s="75">
        <v>3</v>
      </c>
      <c r="E27" s="492"/>
      <c r="F27" s="361"/>
      <c r="G27" s="361"/>
      <c r="H27" s="362"/>
      <c r="I27" s="19"/>
      <c r="J27" s="192"/>
      <c r="K27" s="712"/>
      <c r="L27" s="712"/>
      <c r="M27" s="712"/>
      <c r="N27" s="712"/>
      <c r="O27" s="712"/>
      <c r="P27" s="715"/>
      <c r="Q27" s="716"/>
      <c r="R27" s="713"/>
      <c r="S27" s="714"/>
    </row>
    <row r="28" spans="1:19" s="67" customFormat="1" ht="43.5" customHeight="1" x14ac:dyDescent="0.2">
      <c r="A28" s="771" t="s">
        <v>39</v>
      </c>
      <c r="B28" s="772" t="s">
        <v>403</v>
      </c>
      <c r="C28" s="773"/>
      <c r="D28" s="75">
        <v>4</v>
      </c>
      <c r="E28" s="492"/>
      <c r="F28" s="361"/>
      <c r="G28" s="361"/>
      <c r="H28" s="362"/>
      <c r="I28" s="19"/>
      <c r="J28" s="192"/>
      <c r="K28" s="712"/>
      <c r="L28" s="712"/>
      <c r="M28" s="712"/>
      <c r="N28" s="712"/>
      <c r="O28" s="712"/>
      <c r="P28" s="716"/>
      <c r="Q28" s="716"/>
      <c r="R28" s="714"/>
      <c r="S28" s="714"/>
    </row>
    <row r="29" spans="1:19" s="67" customFormat="1" ht="18" customHeight="1" x14ac:dyDescent="0.2">
      <c r="A29" s="771"/>
      <c r="B29" s="772" t="s">
        <v>82</v>
      </c>
      <c r="C29" s="773"/>
      <c r="D29" s="75">
        <v>5</v>
      </c>
      <c r="E29" s="492"/>
      <c r="F29" s="361"/>
      <c r="G29" s="361"/>
      <c r="H29" s="362"/>
      <c r="I29" s="19"/>
      <c r="J29" s="192"/>
      <c r="K29" s="723"/>
      <c r="L29" s="723"/>
      <c r="M29" s="723"/>
      <c r="N29" s="723"/>
      <c r="O29" s="723"/>
      <c r="P29" s="723"/>
      <c r="Q29" s="723"/>
      <c r="R29" s="723"/>
      <c r="S29" s="723"/>
    </row>
    <row r="30" spans="1:19" s="67" customFormat="1" ht="27.75" customHeight="1" x14ac:dyDescent="0.2">
      <c r="A30" s="771"/>
      <c r="B30" s="172" t="s">
        <v>151</v>
      </c>
      <c r="C30" s="173" t="s">
        <v>404</v>
      </c>
      <c r="D30" s="75">
        <v>6</v>
      </c>
      <c r="E30" s="492"/>
      <c r="F30" s="361"/>
      <c r="G30" s="361"/>
      <c r="H30" s="362"/>
      <c r="I30" s="19"/>
      <c r="J30" s="192"/>
      <c r="K30" s="374"/>
      <c r="L30" s="374"/>
      <c r="M30" s="374"/>
      <c r="N30" s="374"/>
      <c r="O30" s="374"/>
      <c r="P30" s="374"/>
      <c r="Q30" s="374"/>
      <c r="R30" s="374"/>
      <c r="S30" s="374"/>
    </row>
    <row r="31" spans="1:19" s="67" customFormat="1" ht="43.5" customHeight="1" x14ac:dyDescent="0.2">
      <c r="A31" s="771"/>
      <c r="B31" s="775" t="s">
        <v>405</v>
      </c>
      <c r="C31" s="776"/>
      <c r="D31" s="75">
        <v>7</v>
      </c>
      <c r="E31" s="492"/>
      <c r="F31" s="361"/>
      <c r="G31" s="361"/>
      <c r="H31" s="362"/>
      <c r="I31" s="19"/>
      <c r="J31" s="192"/>
      <c r="K31" s="374"/>
      <c r="L31" s="374"/>
      <c r="M31" s="740"/>
      <c r="N31" s="740"/>
      <c r="O31" s="740"/>
      <c r="P31" s="374"/>
      <c r="Q31" s="374"/>
      <c r="R31" s="374"/>
      <c r="S31" s="374"/>
    </row>
    <row r="32" spans="1:19" s="67" customFormat="1" ht="43.5" customHeight="1" x14ac:dyDescent="0.2">
      <c r="A32" s="771"/>
      <c r="B32" s="772" t="s">
        <v>406</v>
      </c>
      <c r="C32" s="773"/>
      <c r="D32" s="75">
        <v>8</v>
      </c>
      <c r="E32" s="492"/>
      <c r="F32" s="361"/>
      <c r="G32" s="361"/>
      <c r="H32" s="362"/>
      <c r="I32" s="19"/>
      <c r="J32" s="192"/>
      <c r="K32" s="374"/>
      <c r="L32" s="374"/>
      <c r="M32" s="374"/>
      <c r="N32" s="374"/>
      <c r="O32" s="374"/>
      <c r="P32" s="374"/>
      <c r="Q32" s="374"/>
      <c r="R32" s="374"/>
      <c r="S32" s="374"/>
    </row>
    <row r="33" spans="1:19" s="67" customFormat="1" ht="18" customHeight="1" x14ac:dyDescent="0.2">
      <c r="A33" s="774" t="s">
        <v>43</v>
      </c>
      <c r="B33" s="772"/>
      <c r="C33" s="773"/>
      <c r="D33" s="75">
        <v>9</v>
      </c>
      <c r="E33" s="492"/>
      <c r="F33" s="361"/>
      <c r="G33" s="361"/>
      <c r="H33" s="362"/>
      <c r="I33" s="19"/>
      <c r="J33" s="192"/>
      <c r="K33" s="374"/>
      <c r="L33" s="374"/>
      <c r="M33" s="374"/>
      <c r="N33" s="374"/>
      <c r="O33" s="374"/>
      <c r="P33" s="374"/>
      <c r="Q33" s="374"/>
      <c r="R33" s="374"/>
      <c r="S33" s="374"/>
    </row>
    <row r="34" spans="1:19" s="67" customFormat="1" ht="18" customHeight="1" x14ac:dyDescent="0.2">
      <c r="A34" s="774" t="s">
        <v>44</v>
      </c>
      <c r="B34" s="772"/>
      <c r="C34" s="773"/>
      <c r="D34" s="75">
        <v>10</v>
      </c>
      <c r="E34" s="492"/>
      <c r="F34" s="361"/>
      <c r="G34" s="361"/>
      <c r="H34" s="362"/>
      <c r="I34" s="19"/>
      <c r="J34" s="192"/>
      <c r="K34" s="374"/>
      <c r="L34" s="374"/>
      <c r="M34" s="374"/>
      <c r="N34" s="374"/>
      <c r="O34" s="374"/>
      <c r="P34" s="374"/>
      <c r="Q34" s="374"/>
      <c r="R34" s="374"/>
      <c r="S34" s="374"/>
    </row>
    <row r="35" spans="1:19" s="67" customFormat="1" ht="30" customHeight="1" thickBot="1" x14ac:dyDescent="0.25">
      <c r="A35" s="765" t="s">
        <v>45</v>
      </c>
      <c r="B35" s="766"/>
      <c r="C35" s="767"/>
      <c r="D35" s="76">
        <v>11</v>
      </c>
      <c r="E35" s="493"/>
      <c r="F35" s="88"/>
      <c r="G35" s="88"/>
      <c r="H35" s="89"/>
      <c r="I35" s="19"/>
      <c r="J35" s="192"/>
      <c r="K35" s="375"/>
      <c r="L35" s="375"/>
      <c r="M35" s="375"/>
      <c r="N35" s="375"/>
      <c r="O35" s="375"/>
      <c r="P35" s="375"/>
      <c r="Q35" s="375"/>
      <c r="R35" s="375"/>
      <c r="S35" s="375"/>
    </row>
    <row r="36" spans="1:19" s="67" customFormat="1" ht="16.5" customHeight="1" thickBot="1" x14ac:dyDescent="0.25">
      <c r="A36" s="768" t="s">
        <v>88</v>
      </c>
      <c r="B36" s="769"/>
      <c r="C36" s="770"/>
      <c r="D36" s="77">
        <v>12</v>
      </c>
      <c r="E36" s="106">
        <v>2</v>
      </c>
      <c r="F36" s="80"/>
      <c r="G36" s="80"/>
      <c r="H36" s="81"/>
      <c r="I36" s="19"/>
      <c r="J36" s="192"/>
    </row>
    <row r="37" spans="1:19" s="82" customFormat="1" x14ac:dyDescent="0.2">
      <c r="K37" s="67"/>
      <c r="L37" s="67"/>
      <c r="M37" s="67"/>
      <c r="N37" s="67"/>
      <c r="O37" s="67"/>
      <c r="P37" s="67"/>
      <c r="Q37" s="67"/>
      <c r="R37" s="67"/>
      <c r="S37" s="67"/>
    </row>
    <row r="38" spans="1:19" s="82" customFormat="1" x14ac:dyDescent="0.2">
      <c r="K38" s="67"/>
      <c r="L38" s="67"/>
      <c r="M38" s="67"/>
      <c r="N38" s="67"/>
      <c r="O38" s="67"/>
      <c r="P38" s="67"/>
      <c r="Q38" s="67"/>
      <c r="R38" s="67"/>
      <c r="S38" s="67"/>
    </row>
    <row r="39" spans="1:19" s="82" customFormat="1" x14ac:dyDescent="0.2">
      <c r="K39" s="162"/>
    </row>
    <row r="40" spans="1:19" s="82" customFormat="1" x14ac:dyDescent="0.2">
      <c r="K40" s="162"/>
    </row>
    <row r="41" spans="1:19" s="82" customFormat="1" x14ac:dyDescent="0.2">
      <c r="K41" s="162"/>
    </row>
    <row r="42" spans="1:19" s="82" customFormat="1" x14ac:dyDescent="0.2">
      <c r="K42" s="162"/>
    </row>
    <row r="43" spans="1:19" s="82" customFormat="1" x14ac:dyDescent="0.2">
      <c r="K43" s="162"/>
    </row>
    <row r="44" spans="1:19" s="82" customFormat="1" x14ac:dyDescent="0.2">
      <c r="K44" s="162"/>
    </row>
    <row r="45" spans="1:19" s="82" customFormat="1" x14ac:dyDescent="0.2"/>
    <row r="46" spans="1:19" s="82" customFormat="1" x14ac:dyDescent="0.2"/>
    <row r="47" spans="1:19" s="82" customFormat="1" x14ac:dyDescent="0.2"/>
    <row r="48" spans="1:19" s="67" customFormat="1" x14ac:dyDescent="0.2">
      <c r="K48" s="82"/>
      <c r="L48" s="82"/>
      <c r="M48" s="82"/>
      <c r="N48" s="82"/>
      <c r="O48" s="82"/>
      <c r="P48" s="82"/>
      <c r="Q48" s="82"/>
      <c r="R48" s="82"/>
      <c r="S48" s="82"/>
    </row>
    <row r="49" spans="11:19" s="67" customFormat="1" x14ac:dyDescent="0.2">
      <c r="K49" s="82"/>
      <c r="L49" s="82"/>
      <c r="M49" s="82"/>
      <c r="N49" s="82"/>
      <c r="O49" s="82"/>
      <c r="P49" s="82"/>
      <c r="Q49" s="82"/>
      <c r="R49" s="82"/>
      <c r="S49" s="82"/>
    </row>
    <row r="50" spans="11:19" s="67" customFormat="1" x14ac:dyDescent="0.2"/>
    <row r="51" spans="11:19" s="67" customFormat="1" x14ac:dyDescent="0.2"/>
    <row r="52" spans="11:19" s="67" customFormat="1" x14ac:dyDescent="0.2"/>
    <row r="53" spans="11:19" s="67" customFormat="1" x14ac:dyDescent="0.2"/>
    <row r="54" spans="11:19" s="67" customFormat="1" x14ac:dyDescent="0.2"/>
    <row r="55" spans="11:19" s="67" customFormat="1" x14ac:dyDescent="0.2"/>
    <row r="56" spans="11:19" s="67" customFormat="1" x14ac:dyDescent="0.2"/>
    <row r="57" spans="11:19" s="67" customFormat="1" x14ac:dyDescent="0.2"/>
    <row r="58" spans="11:19" s="67" customFormat="1" x14ac:dyDescent="0.2"/>
    <row r="59" spans="11:19" s="67" customFormat="1" x14ac:dyDescent="0.2"/>
    <row r="60" spans="11:19" s="67" customFormat="1" x14ac:dyDescent="0.2"/>
    <row r="61" spans="11:19" s="67" customFormat="1" x14ac:dyDescent="0.2"/>
    <row r="62" spans="11:19" x14ac:dyDescent="0.2">
      <c r="K62" s="67"/>
      <c r="L62" s="67"/>
      <c r="M62" s="67"/>
      <c r="N62" s="67"/>
      <c r="O62" s="67"/>
      <c r="P62" s="67"/>
      <c r="Q62" s="67"/>
      <c r="R62" s="67"/>
      <c r="S62" s="67"/>
    </row>
    <row r="63" spans="11:19" x14ac:dyDescent="0.2">
      <c r="K63" s="67"/>
      <c r="L63" s="67"/>
      <c r="M63" s="67"/>
      <c r="N63" s="67"/>
      <c r="O63" s="67"/>
      <c r="P63" s="67"/>
      <c r="Q63" s="67"/>
      <c r="R63" s="67"/>
      <c r="S63" s="67"/>
    </row>
  </sheetData>
  <mergeCells count="79">
    <mergeCell ref="R25:S26"/>
    <mergeCell ref="K27:O28"/>
    <mergeCell ref="P27:Q28"/>
    <mergeCell ref="G21:G23"/>
    <mergeCell ref="F21:F23"/>
    <mergeCell ref="A1:I1"/>
    <mergeCell ref="A17:G17"/>
    <mergeCell ref="A3:G3"/>
    <mergeCell ref="A4:G4"/>
    <mergeCell ref="A5:G5"/>
    <mergeCell ref="A6:A16"/>
    <mergeCell ref="C7:G7"/>
    <mergeCell ref="B10:G10"/>
    <mergeCell ref="B16:G16"/>
    <mergeCell ref="B6:G6"/>
    <mergeCell ref="B7:B9"/>
    <mergeCell ref="C9:G9"/>
    <mergeCell ref="E12:G12"/>
    <mergeCell ref="E13:G13"/>
    <mergeCell ref="E14:G14"/>
    <mergeCell ref="C8:G8"/>
    <mergeCell ref="A25:C25"/>
    <mergeCell ref="A35:C35"/>
    <mergeCell ref="A36:C36"/>
    <mergeCell ref="A28:A32"/>
    <mergeCell ref="B29:C29"/>
    <mergeCell ref="A34:C34"/>
    <mergeCell ref="B31:C31"/>
    <mergeCell ref="B32:C32"/>
    <mergeCell ref="B28:C28"/>
    <mergeCell ref="A33:C33"/>
    <mergeCell ref="A27:C27"/>
    <mergeCell ref="B26:C26"/>
    <mergeCell ref="M31:O31"/>
    <mergeCell ref="K1:S1"/>
    <mergeCell ref="K4:M4"/>
    <mergeCell ref="K5:M5"/>
    <mergeCell ref="K6:K7"/>
    <mergeCell ref="L6:M6"/>
    <mergeCell ref="L7:M7"/>
    <mergeCell ref="K8:M8"/>
    <mergeCell ref="K12:Q12"/>
    <mergeCell ref="K13:Q13"/>
    <mergeCell ref="L14:Q14"/>
    <mergeCell ref="M15:Q15"/>
    <mergeCell ref="L17:Q17"/>
    <mergeCell ref="S2:S3"/>
    <mergeCell ref="R2:R3"/>
    <mergeCell ref="Q2:Q3"/>
    <mergeCell ref="K29:S29"/>
    <mergeCell ref="P2:P3"/>
    <mergeCell ref="N2:N3"/>
    <mergeCell ref="K2:M3"/>
    <mergeCell ref="K11:Q11"/>
    <mergeCell ref="K21:Q21"/>
    <mergeCell ref="M16:Q16"/>
    <mergeCell ref="L15:L16"/>
    <mergeCell ref="M18:Q18"/>
    <mergeCell ref="L19:Q19"/>
    <mergeCell ref="L20:Q20"/>
    <mergeCell ref="K14:K20"/>
    <mergeCell ref="O2:O3"/>
    <mergeCell ref="R27:S28"/>
    <mergeCell ref="K25:O26"/>
    <mergeCell ref="P25:Q26"/>
    <mergeCell ref="A24:C24"/>
    <mergeCell ref="E15:G15"/>
    <mergeCell ref="B12:B15"/>
    <mergeCell ref="C12:D15"/>
    <mergeCell ref="K9:S10"/>
    <mergeCell ref="B11:G11"/>
    <mergeCell ref="A18:I19"/>
    <mergeCell ref="D20:D23"/>
    <mergeCell ref="H21:H23"/>
    <mergeCell ref="K23:O24"/>
    <mergeCell ref="R23:S24"/>
    <mergeCell ref="P23:Q24"/>
    <mergeCell ref="E21:E23"/>
    <mergeCell ref="E20:H20"/>
  </mergeCells>
  <phoneticPr fontId="0" type="noConversion"/>
  <dataValidations xWindow="632" yWindow="419" count="2">
    <dataValidation type="whole" operator="notBetween" allowBlank="1" showInputMessage="1" showErrorMessage="1" errorTitle="Робота органів слідства" sqref="E25:H35 O5:S7">
      <formula1>-100</formula1>
      <formula2>0</formula2>
    </dataValidation>
    <dataValidation type="whole" operator="notBetween" allowBlank="1" showInputMessage="1" showErrorMessage="1" sqref="S13:S20 I4:I16">
      <formula1>-100</formula1>
      <formula2>0</formula2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0" fitToWidth="2" orientation="portrait" r:id="rId1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33"/>
  <sheetViews>
    <sheetView showZeros="0" topLeftCell="A13" zoomScale="90" zoomScaleNormal="90" workbookViewId="0">
      <selection activeCell="R27" sqref="R27"/>
    </sheetView>
  </sheetViews>
  <sheetFormatPr defaultColWidth="9" defaultRowHeight="12.75" x14ac:dyDescent="0.2"/>
  <cols>
    <col min="1" max="1" width="5.5" style="67" customWidth="1"/>
    <col min="2" max="2" width="6" style="67" bestFit="1" customWidth="1"/>
    <col min="3" max="3" width="16.875" style="67" customWidth="1"/>
    <col min="4" max="4" width="2.75" style="67" bestFit="1" customWidth="1"/>
    <col min="5" max="5" width="11.25" style="67" customWidth="1"/>
    <col min="6" max="10" width="7.25" style="67" customWidth="1"/>
    <col min="11" max="11" width="8.25" style="67" customWidth="1"/>
    <col min="12" max="12" width="11.625" style="67" customWidth="1"/>
    <col min="13" max="18" width="9" style="67"/>
    <col min="19" max="19" width="10.25" style="67" customWidth="1"/>
    <col min="20" max="20" width="5.25" style="67" customWidth="1"/>
    <col min="21" max="21" width="15.75" style="67" customWidth="1"/>
    <col min="22" max="16384" width="9" style="67"/>
  </cols>
  <sheetData>
    <row r="1" spans="1:21" ht="36" customHeight="1" x14ac:dyDescent="0.2">
      <c r="A1" s="812" t="s">
        <v>410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820" t="s">
        <v>423</v>
      </c>
      <c r="N1" s="820"/>
      <c r="O1" s="820"/>
      <c r="P1" s="820"/>
      <c r="Q1" s="820"/>
      <c r="R1" s="820"/>
      <c r="S1" s="820"/>
      <c r="T1" s="820"/>
      <c r="U1" s="820"/>
    </row>
    <row r="2" spans="1:21" ht="36" customHeight="1" thickBot="1" x14ac:dyDescent="0.25">
      <c r="A2" s="813"/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20"/>
      <c r="N2" s="820"/>
      <c r="O2" s="820"/>
      <c r="P2" s="820"/>
      <c r="Q2" s="820"/>
      <c r="R2" s="820"/>
      <c r="S2" s="820"/>
      <c r="T2" s="820"/>
      <c r="U2" s="820"/>
    </row>
    <row r="3" spans="1:21" ht="16.149999999999999" customHeight="1" thickBot="1" x14ac:dyDescent="0.25">
      <c r="A3" s="801"/>
      <c r="B3" s="802"/>
      <c r="C3" s="803"/>
      <c r="D3" s="807" t="s">
        <v>90</v>
      </c>
      <c r="E3" s="809" t="s">
        <v>187</v>
      </c>
      <c r="F3" s="811" t="s">
        <v>411</v>
      </c>
      <c r="G3" s="811"/>
      <c r="H3" s="811"/>
      <c r="I3" s="811"/>
      <c r="J3" s="811"/>
      <c r="K3" s="811"/>
      <c r="L3" s="413" t="s">
        <v>412</v>
      </c>
      <c r="M3" s="821"/>
      <c r="N3" s="822"/>
      <c r="O3" s="822"/>
      <c r="P3" s="822"/>
      <c r="Q3" s="822"/>
      <c r="R3" s="822"/>
      <c r="S3" s="823"/>
      <c r="T3" s="165" t="s">
        <v>90</v>
      </c>
      <c r="U3" s="94" t="s">
        <v>188</v>
      </c>
    </row>
    <row r="4" spans="1:21" ht="65.25" customHeight="1" thickBot="1" x14ac:dyDescent="0.25">
      <c r="A4" s="804"/>
      <c r="B4" s="805"/>
      <c r="C4" s="806"/>
      <c r="D4" s="808"/>
      <c r="E4" s="810"/>
      <c r="F4" s="414" t="s">
        <v>413</v>
      </c>
      <c r="G4" s="414" t="s">
        <v>414</v>
      </c>
      <c r="H4" s="414" t="s">
        <v>415</v>
      </c>
      <c r="I4" s="414" t="s">
        <v>416</v>
      </c>
      <c r="J4" s="415" t="s">
        <v>417</v>
      </c>
      <c r="K4" s="414" t="s">
        <v>418</v>
      </c>
      <c r="L4" s="416" t="s">
        <v>138</v>
      </c>
      <c r="M4" s="565" t="s">
        <v>86</v>
      </c>
      <c r="N4" s="566"/>
      <c r="O4" s="566"/>
      <c r="P4" s="566"/>
      <c r="Q4" s="566"/>
      <c r="R4" s="566"/>
      <c r="S4" s="566"/>
      <c r="T4" s="165" t="s">
        <v>87</v>
      </c>
      <c r="U4" s="165">
        <v>1</v>
      </c>
    </row>
    <row r="5" spans="1:21" ht="16.5" thickBot="1" x14ac:dyDescent="0.25">
      <c r="A5" s="814" t="s">
        <v>200</v>
      </c>
      <c r="B5" s="815"/>
      <c r="C5" s="816"/>
      <c r="D5" s="201" t="s">
        <v>87</v>
      </c>
      <c r="E5" s="379">
        <v>1</v>
      </c>
      <c r="F5" s="380">
        <v>2</v>
      </c>
      <c r="G5" s="380">
        <v>3</v>
      </c>
      <c r="H5" s="380">
        <v>4</v>
      </c>
      <c r="I5" s="380">
        <v>5</v>
      </c>
      <c r="J5" s="380">
        <v>6</v>
      </c>
      <c r="K5" s="380">
        <v>7</v>
      </c>
      <c r="L5" s="381">
        <v>8</v>
      </c>
      <c r="M5" s="824" t="s">
        <v>50</v>
      </c>
      <c r="N5" s="825"/>
      <c r="O5" s="825"/>
      <c r="P5" s="825"/>
      <c r="Q5" s="825"/>
      <c r="R5" s="825"/>
      <c r="S5" s="826"/>
      <c r="T5" s="95">
        <v>1</v>
      </c>
      <c r="U5" s="357"/>
    </row>
    <row r="6" spans="1:21" ht="35.25" customHeight="1" x14ac:dyDescent="0.2">
      <c r="A6" s="817" t="s">
        <v>140</v>
      </c>
      <c r="B6" s="818"/>
      <c r="C6" s="819"/>
      <c r="D6" s="376">
        <v>1</v>
      </c>
      <c r="E6" s="352">
        <v>1</v>
      </c>
      <c r="F6" s="349"/>
      <c r="G6" s="386"/>
      <c r="H6" s="386">
        <v>1</v>
      </c>
      <c r="I6" s="349"/>
      <c r="J6" s="349"/>
      <c r="K6" s="349"/>
      <c r="L6" s="344"/>
      <c r="M6" s="827" t="s">
        <v>307</v>
      </c>
      <c r="N6" s="829" t="s">
        <v>403</v>
      </c>
      <c r="O6" s="829"/>
      <c r="P6" s="829"/>
      <c r="Q6" s="829"/>
      <c r="R6" s="829"/>
      <c r="S6" s="830"/>
      <c r="T6" s="169">
        <v>2</v>
      </c>
      <c r="U6" s="358"/>
    </row>
    <row r="7" spans="1:21" ht="28.15" customHeight="1" x14ac:dyDescent="0.2">
      <c r="A7" s="800" t="s">
        <v>419</v>
      </c>
      <c r="B7" s="792" t="s">
        <v>314</v>
      </c>
      <c r="C7" s="793"/>
      <c r="D7" s="377">
        <v>2</v>
      </c>
      <c r="E7" s="353">
        <v>1</v>
      </c>
      <c r="F7" s="350"/>
      <c r="G7" s="385"/>
      <c r="H7" s="385">
        <v>1</v>
      </c>
      <c r="I7" s="350"/>
      <c r="J7" s="350"/>
      <c r="K7" s="350"/>
      <c r="L7" s="345"/>
      <c r="M7" s="827"/>
      <c r="N7" s="670" t="s">
        <v>424</v>
      </c>
      <c r="O7" s="829" t="s">
        <v>190</v>
      </c>
      <c r="P7" s="829"/>
      <c r="Q7" s="829"/>
      <c r="R7" s="829"/>
      <c r="S7" s="830"/>
      <c r="T7" s="169">
        <v>3</v>
      </c>
      <c r="U7" s="358"/>
    </row>
    <row r="8" spans="1:21" ht="33.75" customHeight="1" x14ac:dyDescent="0.2">
      <c r="A8" s="800"/>
      <c r="B8" s="417" t="s">
        <v>18</v>
      </c>
      <c r="C8" s="418" t="s">
        <v>315</v>
      </c>
      <c r="D8" s="377">
        <v>3</v>
      </c>
      <c r="E8" s="353"/>
      <c r="F8" s="350"/>
      <c r="G8" s="385"/>
      <c r="H8" s="385"/>
      <c r="I8" s="350"/>
      <c r="J8" s="350"/>
      <c r="K8" s="350"/>
      <c r="L8" s="345"/>
      <c r="M8" s="827"/>
      <c r="N8" s="670"/>
      <c r="O8" s="829" t="s">
        <v>191</v>
      </c>
      <c r="P8" s="829"/>
      <c r="Q8" s="829"/>
      <c r="R8" s="829"/>
      <c r="S8" s="830"/>
      <c r="T8" s="169">
        <v>4</v>
      </c>
      <c r="U8" s="358"/>
    </row>
    <row r="9" spans="1:21" ht="27.6" customHeight="1" x14ac:dyDescent="0.2">
      <c r="A9" s="800"/>
      <c r="B9" s="792" t="s">
        <v>317</v>
      </c>
      <c r="C9" s="793"/>
      <c r="D9" s="377">
        <v>4</v>
      </c>
      <c r="E9" s="353"/>
      <c r="F9" s="350"/>
      <c r="G9" s="350"/>
      <c r="H9" s="385"/>
      <c r="I9" s="350"/>
      <c r="J9" s="350"/>
      <c r="K9" s="350"/>
      <c r="L9" s="345"/>
      <c r="M9" s="827"/>
      <c r="N9" s="829" t="s">
        <v>82</v>
      </c>
      <c r="O9" s="829"/>
      <c r="P9" s="829"/>
      <c r="Q9" s="829"/>
      <c r="R9" s="829"/>
      <c r="S9" s="830"/>
      <c r="T9" s="169">
        <v>5</v>
      </c>
      <c r="U9" s="358"/>
    </row>
    <row r="10" spans="1:21" ht="21.75" customHeight="1" x14ac:dyDescent="0.2">
      <c r="A10" s="800"/>
      <c r="B10" s="792" t="s">
        <v>69</v>
      </c>
      <c r="C10" s="793"/>
      <c r="D10" s="377">
        <v>5</v>
      </c>
      <c r="E10" s="353"/>
      <c r="F10" s="350"/>
      <c r="G10" s="350"/>
      <c r="H10" s="385"/>
      <c r="I10" s="350"/>
      <c r="J10" s="350"/>
      <c r="K10" s="350"/>
      <c r="L10" s="345"/>
      <c r="M10" s="827"/>
      <c r="N10" s="367" t="s">
        <v>424</v>
      </c>
      <c r="O10" s="829" t="s">
        <v>404</v>
      </c>
      <c r="P10" s="829"/>
      <c r="Q10" s="829"/>
      <c r="R10" s="829"/>
      <c r="S10" s="830"/>
      <c r="T10" s="169">
        <v>6</v>
      </c>
      <c r="U10" s="358"/>
    </row>
    <row r="11" spans="1:21" ht="42" customHeight="1" x14ac:dyDescent="0.2">
      <c r="A11" s="800"/>
      <c r="B11" s="792" t="s">
        <v>420</v>
      </c>
      <c r="C11" s="793"/>
      <c r="D11" s="377">
        <v>6</v>
      </c>
      <c r="E11" s="353"/>
      <c r="F11" s="350"/>
      <c r="G11" s="350"/>
      <c r="H11" s="385"/>
      <c r="I11" s="350"/>
      <c r="J11" s="350"/>
      <c r="K11" s="350"/>
      <c r="L11" s="345"/>
      <c r="M11" s="827"/>
      <c r="N11" s="831" t="s">
        <v>405</v>
      </c>
      <c r="O11" s="831"/>
      <c r="P11" s="831"/>
      <c r="Q11" s="831"/>
      <c r="R11" s="831"/>
      <c r="S11" s="832"/>
      <c r="T11" s="169">
        <v>7</v>
      </c>
      <c r="U11" s="358"/>
    </row>
    <row r="12" spans="1:21" ht="33" customHeight="1" thickBot="1" x14ac:dyDescent="0.25">
      <c r="A12" s="791" t="s">
        <v>245</v>
      </c>
      <c r="B12" s="792"/>
      <c r="C12" s="793"/>
      <c r="D12" s="377">
        <v>7</v>
      </c>
      <c r="E12" s="353"/>
      <c r="F12" s="350"/>
      <c r="G12" s="350"/>
      <c r="H12" s="385"/>
      <c r="I12" s="350"/>
      <c r="J12" s="350"/>
      <c r="K12" s="350"/>
      <c r="L12" s="345"/>
      <c r="M12" s="828"/>
      <c r="N12" s="833" t="s">
        <v>425</v>
      </c>
      <c r="O12" s="833"/>
      <c r="P12" s="833"/>
      <c r="Q12" s="833"/>
      <c r="R12" s="833"/>
      <c r="S12" s="834"/>
      <c r="T12" s="170">
        <v>8</v>
      </c>
      <c r="U12" s="191"/>
    </row>
    <row r="13" spans="1:21" ht="21.75" customHeight="1" thickBot="1" x14ac:dyDescent="0.25">
      <c r="A13" s="800" t="s">
        <v>419</v>
      </c>
      <c r="B13" s="792" t="s">
        <v>314</v>
      </c>
      <c r="C13" s="793"/>
      <c r="D13" s="377">
        <v>8</v>
      </c>
      <c r="E13" s="353"/>
      <c r="F13" s="350"/>
      <c r="G13" s="350"/>
      <c r="H13" s="385"/>
      <c r="I13" s="350"/>
      <c r="J13" s="350"/>
      <c r="K13" s="350"/>
      <c r="L13" s="345"/>
      <c r="M13" s="653" t="s">
        <v>88</v>
      </c>
      <c r="N13" s="653"/>
      <c r="O13" s="653"/>
      <c r="P13" s="653"/>
      <c r="Q13" s="653"/>
      <c r="R13" s="653"/>
      <c r="S13" s="653"/>
      <c r="T13" s="165">
        <v>9</v>
      </c>
      <c r="U13" s="96">
        <f>SUM(U5:U12)</f>
        <v>0</v>
      </c>
    </row>
    <row r="14" spans="1:21" ht="33.75" customHeight="1" x14ac:dyDescent="0.2">
      <c r="A14" s="800"/>
      <c r="B14" s="417" t="s">
        <v>18</v>
      </c>
      <c r="C14" s="418" t="s">
        <v>315</v>
      </c>
      <c r="D14" s="377">
        <v>9</v>
      </c>
      <c r="E14" s="353"/>
      <c r="F14" s="350"/>
      <c r="G14" s="350"/>
      <c r="H14" s="350"/>
      <c r="I14" s="350"/>
      <c r="J14" s="350"/>
      <c r="K14" s="350"/>
      <c r="L14" s="345"/>
      <c r="M14" s="19"/>
      <c r="N14" s="19"/>
      <c r="O14" s="19"/>
      <c r="P14" s="19"/>
      <c r="Q14" s="19"/>
      <c r="R14" s="85"/>
      <c r="S14" s="84"/>
      <c r="T14" s="84"/>
      <c r="U14" s="19"/>
    </row>
    <row r="15" spans="1:21" ht="29.45" customHeight="1" x14ac:dyDescent="0.2">
      <c r="A15" s="800"/>
      <c r="B15" s="792" t="s">
        <v>317</v>
      </c>
      <c r="C15" s="793"/>
      <c r="D15" s="377">
        <v>10</v>
      </c>
      <c r="E15" s="353"/>
      <c r="F15" s="350"/>
      <c r="G15" s="350"/>
      <c r="H15" s="350"/>
      <c r="I15" s="350"/>
      <c r="J15" s="350"/>
      <c r="K15" s="350"/>
      <c r="L15" s="345"/>
      <c r="M15" s="835"/>
      <c r="N15" s="835"/>
      <c r="O15" s="835"/>
      <c r="P15" s="835"/>
      <c r="Q15" s="835"/>
      <c r="R15" s="715"/>
      <c r="S15" s="716"/>
      <c r="T15" s="713"/>
      <c r="U15" s="714"/>
    </row>
    <row r="16" spans="1:21" ht="21.75" customHeight="1" x14ac:dyDescent="0.2">
      <c r="A16" s="800"/>
      <c r="B16" s="792" t="s">
        <v>69</v>
      </c>
      <c r="C16" s="793"/>
      <c r="D16" s="377">
        <v>11</v>
      </c>
      <c r="E16" s="353"/>
      <c r="F16" s="350"/>
      <c r="G16" s="350"/>
      <c r="H16" s="350"/>
      <c r="I16" s="350"/>
      <c r="J16" s="350"/>
      <c r="K16" s="350"/>
      <c r="L16" s="345"/>
      <c r="M16" s="835"/>
      <c r="N16" s="835"/>
      <c r="O16" s="835"/>
      <c r="P16" s="835"/>
      <c r="Q16" s="835"/>
      <c r="R16" s="716"/>
      <c r="S16" s="716"/>
      <c r="T16" s="714"/>
      <c r="U16" s="714"/>
    </row>
    <row r="17" spans="1:21" ht="38.450000000000003" customHeight="1" x14ac:dyDescent="0.2">
      <c r="A17" s="800"/>
      <c r="B17" s="792" t="s">
        <v>420</v>
      </c>
      <c r="C17" s="793"/>
      <c r="D17" s="377">
        <v>12</v>
      </c>
      <c r="E17" s="353"/>
      <c r="F17" s="350"/>
      <c r="G17" s="350"/>
      <c r="H17" s="350"/>
      <c r="I17" s="350"/>
      <c r="J17" s="350"/>
      <c r="K17" s="350"/>
      <c r="L17" s="345"/>
      <c r="M17" s="835"/>
      <c r="N17" s="835"/>
      <c r="O17" s="835"/>
      <c r="P17" s="835"/>
      <c r="Q17" s="835"/>
      <c r="R17" s="715"/>
      <c r="S17" s="716"/>
      <c r="T17" s="713"/>
      <c r="U17" s="714"/>
    </row>
    <row r="18" spans="1:21" ht="33.6" customHeight="1" x14ac:dyDescent="0.2">
      <c r="A18" s="791" t="s">
        <v>56</v>
      </c>
      <c r="B18" s="792"/>
      <c r="C18" s="793"/>
      <c r="D18" s="377">
        <v>13</v>
      </c>
      <c r="E18" s="353"/>
      <c r="F18" s="350"/>
      <c r="G18" s="350"/>
      <c r="H18" s="350"/>
      <c r="I18" s="350"/>
      <c r="J18" s="350"/>
      <c r="K18" s="350"/>
      <c r="L18" s="345"/>
      <c r="M18" s="835"/>
      <c r="N18" s="835"/>
      <c r="O18" s="835"/>
      <c r="P18" s="835"/>
      <c r="Q18" s="835"/>
      <c r="R18" s="716"/>
      <c r="S18" s="716"/>
      <c r="T18" s="714"/>
      <c r="U18" s="714"/>
    </row>
    <row r="19" spans="1:21" ht="21.75" customHeight="1" x14ac:dyDescent="0.2">
      <c r="A19" s="800" t="s">
        <v>419</v>
      </c>
      <c r="B19" s="792" t="s">
        <v>314</v>
      </c>
      <c r="C19" s="793"/>
      <c r="D19" s="377">
        <v>14</v>
      </c>
      <c r="E19" s="353"/>
      <c r="F19" s="350"/>
      <c r="G19" s="350"/>
      <c r="H19" s="350"/>
      <c r="I19" s="350"/>
      <c r="J19" s="350"/>
      <c r="K19" s="350"/>
      <c r="L19" s="345"/>
      <c r="M19" s="835"/>
      <c r="N19" s="835"/>
      <c r="O19" s="835"/>
      <c r="P19" s="835"/>
      <c r="Q19" s="835"/>
      <c r="R19" s="715"/>
      <c r="S19" s="716"/>
      <c r="T19" s="713"/>
      <c r="U19" s="714"/>
    </row>
    <row r="20" spans="1:21" ht="33.75" customHeight="1" x14ac:dyDescent="0.2">
      <c r="A20" s="800"/>
      <c r="B20" s="417" t="s">
        <v>18</v>
      </c>
      <c r="C20" s="418" t="s">
        <v>315</v>
      </c>
      <c r="D20" s="377">
        <v>15</v>
      </c>
      <c r="E20" s="353"/>
      <c r="F20" s="350"/>
      <c r="G20" s="350"/>
      <c r="H20" s="350"/>
      <c r="I20" s="350"/>
      <c r="J20" s="350"/>
      <c r="K20" s="350"/>
      <c r="L20" s="345"/>
      <c r="M20" s="835"/>
      <c r="N20" s="835"/>
      <c r="O20" s="835"/>
      <c r="P20" s="835"/>
      <c r="Q20" s="835"/>
      <c r="R20" s="716"/>
      <c r="S20" s="716"/>
      <c r="T20" s="714"/>
      <c r="U20" s="714"/>
    </row>
    <row r="21" spans="1:21" ht="27.6" customHeight="1" x14ac:dyDescent="0.2">
      <c r="A21" s="800"/>
      <c r="B21" s="792" t="s">
        <v>317</v>
      </c>
      <c r="C21" s="793"/>
      <c r="D21" s="377">
        <v>16</v>
      </c>
      <c r="E21" s="353"/>
      <c r="F21" s="350"/>
      <c r="G21" s="350"/>
      <c r="H21" s="350"/>
      <c r="I21" s="350"/>
      <c r="J21" s="350"/>
      <c r="K21" s="350"/>
      <c r="L21" s="345"/>
      <c r="M21" s="836"/>
      <c r="N21" s="836"/>
      <c r="O21" s="836"/>
      <c r="P21" s="836"/>
      <c r="Q21" s="836"/>
      <c r="R21" s="836"/>
      <c r="S21" s="836"/>
      <c r="T21" s="836"/>
      <c r="U21" s="836"/>
    </row>
    <row r="22" spans="1:21" ht="21.75" customHeight="1" x14ac:dyDescent="0.2">
      <c r="A22" s="800"/>
      <c r="B22" s="792" t="s">
        <v>69</v>
      </c>
      <c r="C22" s="793"/>
      <c r="D22" s="377">
        <v>17</v>
      </c>
      <c r="E22" s="353"/>
      <c r="F22" s="350"/>
      <c r="G22" s="350"/>
      <c r="H22" s="350"/>
      <c r="I22" s="350"/>
      <c r="J22" s="350"/>
      <c r="K22" s="350"/>
      <c r="L22" s="345"/>
      <c r="M22" s="19"/>
      <c r="N22" s="19"/>
      <c r="O22" s="19"/>
      <c r="P22" s="19"/>
      <c r="Q22" s="19"/>
      <c r="R22" s="19"/>
      <c r="S22" s="19"/>
      <c r="T22" s="19"/>
      <c r="U22" s="19"/>
    </row>
    <row r="23" spans="1:21" ht="43.15" customHeight="1" x14ac:dyDescent="0.2">
      <c r="A23" s="800"/>
      <c r="B23" s="792" t="s">
        <v>420</v>
      </c>
      <c r="C23" s="793"/>
      <c r="D23" s="377">
        <v>18</v>
      </c>
      <c r="E23" s="353"/>
      <c r="F23" s="350"/>
      <c r="G23" s="350"/>
      <c r="H23" s="350"/>
      <c r="I23" s="350"/>
      <c r="J23" s="350"/>
      <c r="K23" s="350"/>
      <c r="L23" s="345"/>
      <c r="M23" s="837"/>
      <c r="N23" s="837"/>
      <c r="O23" s="837"/>
      <c r="P23" s="837"/>
      <c r="Q23" s="837"/>
      <c r="R23" s="19"/>
      <c r="S23" s="19"/>
      <c r="T23" s="19"/>
      <c r="U23" s="19"/>
    </row>
    <row r="24" spans="1:21" ht="43.15" customHeight="1" x14ac:dyDescent="0.2">
      <c r="A24" s="791" t="s">
        <v>421</v>
      </c>
      <c r="B24" s="792"/>
      <c r="C24" s="793"/>
      <c r="D24" s="377">
        <v>19</v>
      </c>
      <c r="E24" s="353"/>
      <c r="F24" s="350"/>
      <c r="G24" s="350"/>
      <c r="H24" s="350"/>
      <c r="I24" s="350"/>
      <c r="J24" s="350"/>
      <c r="K24" s="350"/>
      <c r="L24" s="345"/>
      <c r="M24" s="789"/>
      <c r="N24" s="790"/>
      <c r="O24" s="790"/>
      <c r="P24" s="790"/>
      <c r="Q24" s="790"/>
      <c r="R24" s="790"/>
      <c r="S24" s="790"/>
      <c r="T24" s="790"/>
      <c r="U24" s="790"/>
    </row>
    <row r="25" spans="1:21" ht="21.75" customHeight="1" x14ac:dyDescent="0.2">
      <c r="A25" s="800" t="s">
        <v>419</v>
      </c>
      <c r="B25" s="792" t="s">
        <v>314</v>
      </c>
      <c r="C25" s="793"/>
      <c r="D25" s="377">
        <v>20</v>
      </c>
      <c r="E25" s="353"/>
      <c r="F25" s="350"/>
      <c r="G25" s="350"/>
      <c r="H25" s="350"/>
      <c r="I25" s="350"/>
      <c r="J25" s="350"/>
      <c r="K25" s="350"/>
      <c r="L25" s="345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33.75" customHeight="1" x14ac:dyDescent="0.2">
      <c r="A26" s="800"/>
      <c r="B26" s="417" t="s">
        <v>18</v>
      </c>
      <c r="C26" s="418" t="s">
        <v>315</v>
      </c>
      <c r="D26" s="377">
        <v>21</v>
      </c>
      <c r="E26" s="353"/>
      <c r="F26" s="350"/>
      <c r="G26" s="350"/>
      <c r="H26" s="350"/>
      <c r="I26" s="350"/>
      <c r="J26" s="350"/>
      <c r="K26" s="350"/>
      <c r="L26" s="345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30" customHeight="1" x14ac:dyDescent="0.2">
      <c r="A27" s="800"/>
      <c r="B27" s="792" t="s">
        <v>317</v>
      </c>
      <c r="C27" s="793"/>
      <c r="D27" s="377">
        <v>22</v>
      </c>
      <c r="E27" s="353"/>
      <c r="F27" s="350"/>
      <c r="G27" s="350"/>
      <c r="H27" s="350"/>
      <c r="I27" s="350"/>
      <c r="J27" s="350"/>
      <c r="K27" s="350"/>
      <c r="L27" s="345"/>
    </row>
    <row r="28" spans="1:21" ht="21.75" customHeight="1" x14ac:dyDescent="0.2">
      <c r="A28" s="800"/>
      <c r="B28" s="792" t="s">
        <v>69</v>
      </c>
      <c r="C28" s="793"/>
      <c r="D28" s="377">
        <v>23</v>
      </c>
      <c r="E28" s="353"/>
      <c r="F28" s="350"/>
      <c r="G28" s="350"/>
      <c r="H28" s="350"/>
      <c r="I28" s="350"/>
      <c r="J28" s="350"/>
      <c r="K28" s="350"/>
      <c r="L28" s="345"/>
    </row>
    <row r="29" spans="1:21" ht="36.6" customHeight="1" x14ac:dyDescent="0.2">
      <c r="A29" s="800"/>
      <c r="B29" s="792" t="s">
        <v>420</v>
      </c>
      <c r="C29" s="793"/>
      <c r="D29" s="377">
        <v>24</v>
      </c>
      <c r="E29" s="353"/>
      <c r="F29" s="350"/>
      <c r="G29" s="350"/>
      <c r="H29" s="350"/>
      <c r="I29" s="350"/>
      <c r="J29" s="350"/>
      <c r="K29" s="350"/>
      <c r="L29" s="345"/>
    </row>
    <row r="30" spans="1:21" ht="43.15" customHeight="1" x14ac:dyDescent="0.2">
      <c r="A30" s="791" t="s">
        <v>422</v>
      </c>
      <c r="B30" s="792"/>
      <c r="C30" s="793"/>
      <c r="D30" s="377">
        <v>25</v>
      </c>
      <c r="E30" s="353"/>
      <c r="F30" s="350"/>
      <c r="G30" s="350"/>
      <c r="H30" s="350"/>
      <c r="I30" s="350"/>
      <c r="J30" s="350"/>
      <c r="K30" s="350"/>
      <c r="L30" s="345"/>
    </row>
    <row r="31" spans="1:21" ht="23.45" customHeight="1" x14ac:dyDescent="0.2">
      <c r="A31" s="791" t="s">
        <v>148</v>
      </c>
      <c r="B31" s="792"/>
      <c r="C31" s="793"/>
      <c r="D31" s="377">
        <v>26</v>
      </c>
      <c r="E31" s="353">
        <v>1</v>
      </c>
      <c r="F31" s="350"/>
      <c r="G31" s="350"/>
      <c r="H31" s="385">
        <v>1</v>
      </c>
      <c r="I31" s="350"/>
      <c r="J31" s="350"/>
      <c r="K31" s="350"/>
      <c r="L31" s="345"/>
    </row>
    <row r="32" spans="1:21" ht="21.75" customHeight="1" thickBot="1" x14ac:dyDescent="0.25">
      <c r="A32" s="794" t="s">
        <v>181</v>
      </c>
      <c r="B32" s="795"/>
      <c r="C32" s="796"/>
      <c r="D32" s="378">
        <v>27</v>
      </c>
      <c r="E32" s="354"/>
      <c r="F32" s="351"/>
      <c r="G32" s="351"/>
      <c r="H32" s="351"/>
      <c r="I32" s="351"/>
      <c r="J32" s="351"/>
      <c r="K32" s="351"/>
      <c r="L32" s="348"/>
    </row>
    <row r="33" spans="1:12" ht="21" customHeight="1" thickBot="1" x14ac:dyDescent="0.25">
      <c r="A33" s="797" t="s">
        <v>88</v>
      </c>
      <c r="B33" s="798"/>
      <c r="C33" s="799"/>
      <c r="D33" s="202">
        <v>28</v>
      </c>
      <c r="E33" s="382">
        <v>3</v>
      </c>
      <c r="F33" s="383"/>
      <c r="G33" s="383"/>
      <c r="H33" s="383">
        <v>3</v>
      </c>
      <c r="I33" s="383"/>
      <c r="J33" s="383"/>
      <c r="K33" s="383"/>
      <c r="L33" s="384"/>
    </row>
  </sheetData>
  <mergeCells count="60">
    <mergeCell ref="M19:Q20"/>
    <mergeCell ref="R19:S20"/>
    <mergeCell ref="T19:U20"/>
    <mergeCell ref="M21:U21"/>
    <mergeCell ref="M23:Q23"/>
    <mergeCell ref="M13:S13"/>
    <mergeCell ref="M15:Q16"/>
    <mergeCell ref="R15:S16"/>
    <mergeCell ref="T15:U16"/>
    <mergeCell ref="M17:Q18"/>
    <mergeCell ref="R17:S18"/>
    <mergeCell ref="T17:U18"/>
    <mergeCell ref="M1:U2"/>
    <mergeCell ref="M3:S3"/>
    <mergeCell ref="M4:S4"/>
    <mergeCell ref="M5:S5"/>
    <mergeCell ref="M6:M12"/>
    <mergeCell ref="N6:S6"/>
    <mergeCell ref="N7:N8"/>
    <mergeCell ref="O7:S7"/>
    <mergeCell ref="O8:S8"/>
    <mergeCell ref="N9:S9"/>
    <mergeCell ref="O10:S10"/>
    <mergeCell ref="N11:S11"/>
    <mergeCell ref="N12:S12"/>
    <mergeCell ref="A12:C12"/>
    <mergeCell ref="A5:C5"/>
    <mergeCell ref="A6:C6"/>
    <mergeCell ref="A7:A11"/>
    <mergeCell ref="B7:C7"/>
    <mergeCell ref="B9:C9"/>
    <mergeCell ref="B10:C10"/>
    <mergeCell ref="B11:C11"/>
    <mergeCell ref="A3:C4"/>
    <mergeCell ref="D3:D4"/>
    <mergeCell ref="E3:E4"/>
    <mergeCell ref="F3:K3"/>
    <mergeCell ref="A1:L2"/>
    <mergeCell ref="A13:A17"/>
    <mergeCell ref="B13:C13"/>
    <mergeCell ref="B15:C15"/>
    <mergeCell ref="B16:C16"/>
    <mergeCell ref="B17:C17"/>
    <mergeCell ref="A18:C18"/>
    <mergeCell ref="A19:A23"/>
    <mergeCell ref="B19:C19"/>
    <mergeCell ref="B21:C21"/>
    <mergeCell ref="B22:C22"/>
    <mergeCell ref="B23:C23"/>
    <mergeCell ref="M24:U24"/>
    <mergeCell ref="A30:C30"/>
    <mergeCell ref="A31:C31"/>
    <mergeCell ref="A32:C32"/>
    <mergeCell ref="A33:C33"/>
    <mergeCell ref="A24:C24"/>
    <mergeCell ref="A25:A29"/>
    <mergeCell ref="B25:C25"/>
    <mergeCell ref="B27:C27"/>
    <mergeCell ref="B28:C28"/>
    <mergeCell ref="B29:C29"/>
  </mergeCells>
  <phoneticPr fontId="0" type="noConversion"/>
  <dataValidations xWindow="726" yWindow="99" count="2">
    <dataValidation type="whole" operator="notBetween" allowBlank="1" showInputMessage="1" showErrorMessage="1" errorTitle="Робота органів слідства" sqref="E983046:L983072 E65542:L65568 E131078:L131104 E196614:L196640 E262150:L262176 E327686:L327712 E393222:L393248 E458758:L458784 E524294:L524320 E589830:L589856 E655366:L655392 E720902:L720928 E786438:L786464 E851974:L852000 E917510:L917536 WVL6:WVS32 IZ6:JG32 SV6:TC32 ACR6:ACY32 AMN6:AMU32 AWJ6:AWQ32 BGF6:BGM32 BQB6:BQI32 BZX6:CAE32 CJT6:CKA32 CTP6:CTW32 DDL6:DDS32 DNH6:DNO32 DXD6:DXK32 EGZ6:EHG32 EQV6:ERC32 FAR6:FAY32 FKN6:FKU32 FUJ6:FUQ32 GEF6:GEM32 GOB6:GOI32 GXX6:GYE32 HHT6:HIA32 HRP6:HRW32 IBL6:IBS32 ILH6:ILO32 IVD6:IVK32 JEZ6:JFG32 JOV6:JPC32 JYR6:JYY32 KIN6:KIU32 KSJ6:KSQ32 LCF6:LCM32 LMB6:LMI32 LVX6:LWE32 MFT6:MGA32 MPP6:MPW32 MZL6:MZS32 NJH6:NJO32 NTD6:NTK32 OCZ6:ODG32 OMV6:ONC32 OWR6:OWY32 PGN6:PGU32 PQJ6:PQQ32 QAF6:QAM32 QKB6:QKI32 QTX6:QUE32 RDT6:REA32 RNP6:RNW32 RXL6:RXS32 SHH6:SHO32 SRD6:SRK32 TAZ6:TBG32 TKV6:TLC32 TUR6:TUY32 UEN6:UEU32 UOJ6:UOQ32 UYF6:UYM32 VIB6:VII32 VRX6:VSE32 WBT6:WCA32 WLP6:WLW32 E6:L32">
      <formula1>-100</formula1>
      <formula2>0</formula2>
    </dataValidation>
    <dataValidation type="whole" operator="notBetween" allowBlank="1" showInputMessage="1" showErrorMessage="1" sqref="U5:U12">
      <formula1>-100</formula1>
      <formula2>0</formula2>
    </dataValidation>
  </dataValidations>
  <pageMargins left="0.39370078740157483" right="0.39370078740157483" top="0.39370078740157483" bottom="0.39370078740157483" header="0.19685039370078741" footer="0.19685039370078741"/>
  <pageSetup paperSize="9" scale="48" pageOrder="overThenDown" orientation="portrait" r:id="rId1"/>
  <headerFooter alignWithMargins="0"/>
  <colBreaks count="1" manualBreakCount="1">
    <brk id="12" max="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2"/>
  <dimension ref="A1:AI1366"/>
  <sheetViews>
    <sheetView showZeros="0" view="pageBreakPreview" zoomScale="40" zoomScaleNormal="75" zoomScaleSheetLayoutView="40" workbookViewId="0">
      <selection activeCell="B5" sqref="B5"/>
    </sheetView>
  </sheetViews>
  <sheetFormatPr defaultRowHeight="13.5" x14ac:dyDescent="0.25"/>
  <cols>
    <col min="1" max="1" width="3.75" customWidth="1"/>
    <col min="2" max="2" width="27.75" customWidth="1"/>
    <col min="3" max="3" width="10.875" customWidth="1"/>
    <col min="4" max="4" width="12.375" customWidth="1"/>
    <col min="5" max="5" width="9.625" customWidth="1"/>
    <col min="6" max="6" width="11.125" customWidth="1"/>
    <col min="7" max="7" width="12.5" customWidth="1"/>
    <col min="8" max="9" width="9.625" customWidth="1"/>
    <col min="10" max="10" width="10.75" customWidth="1"/>
    <col min="11" max="11" width="9.625" customWidth="1"/>
    <col min="12" max="12" width="9.625" style="1" customWidth="1"/>
    <col min="13" max="18" width="9.625" customWidth="1"/>
    <col min="19" max="19" width="11.25" customWidth="1"/>
    <col min="20" max="20" width="10.625" customWidth="1"/>
    <col min="21" max="30" width="6.75" customWidth="1"/>
  </cols>
  <sheetData>
    <row r="1" spans="1:20" ht="102" customHeight="1" x14ac:dyDescent="0.25">
      <c r="A1" s="933" t="s">
        <v>96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934"/>
      <c r="T1" s="935"/>
    </row>
    <row r="2" spans="1:20" ht="64.5" customHeight="1" x14ac:dyDescent="0.25">
      <c r="A2" s="920"/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  <c r="P2" s="921"/>
      <c r="Q2" s="921"/>
      <c r="R2" s="921"/>
      <c r="S2" s="921"/>
      <c r="T2" s="922"/>
    </row>
    <row r="3" spans="1:20" ht="74.25" customHeight="1" x14ac:dyDescent="0.25">
      <c r="A3" s="939" t="s">
        <v>277</v>
      </c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2"/>
    </row>
    <row r="4" spans="1:20" ht="64.5" customHeight="1" x14ac:dyDescent="0.25">
      <c r="A4" s="920"/>
      <c r="B4" s="921"/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921"/>
      <c r="R4" s="921"/>
      <c r="S4" s="921"/>
      <c r="T4" s="922"/>
    </row>
    <row r="5" spans="1:20" ht="64.5" customHeight="1" x14ac:dyDescent="0.25">
      <c r="A5" s="324"/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6"/>
    </row>
    <row r="6" spans="1:20" ht="64.5" customHeight="1" x14ac:dyDescent="0.25">
      <c r="A6" s="920"/>
      <c r="B6" s="921"/>
      <c r="C6" s="921"/>
      <c r="D6" s="921"/>
      <c r="E6" s="921"/>
      <c r="F6" s="921"/>
      <c r="G6" s="921"/>
      <c r="H6" s="921"/>
      <c r="I6" s="921"/>
      <c r="J6" s="921"/>
      <c r="K6" s="921"/>
      <c r="L6" s="921"/>
      <c r="M6" s="921"/>
      <c r="N6" s="921"/>
      <c r="O6" s="921"/>
      <c r="P6" s="921"/>
      <c r="Q6" s="921"/>
      <c r="R6" s="921"/>
      <c r="S6" s="921"/>
      <c r="T6" s="922"/>
    </row>
    <row r="7" spans="1:20" ht="74.25" customHeight="1" x14ac:dyDescent="0.25">
      <c r="A7" s="936" t="s">
        <v>228</v>
      </c>
      <c r="B7" s="937"/>
      <c r="C7" s="937"/>
      <c r="D7" s="937"/>
      <c r="E7" s="937"/>
      <c r="F7" s="937"/>
      <c r="G7" s="937"/>
      <c r="H7" s="937"/>
      <c r="I7" s="937"/>
      <c r="J7" s="937"/>
      <c r="K7" s="937"/>
      <c r="L7" s="937"/>
      <c r="M7" s="937"/>
      <c r="N7" s="937"/>
      <c r="O7" s="937"/>
      <c r="P7" s="937"/>
      <c r="Q7" s="937"/>
      <c r="R7" s="937"/>
      <c r="S7" s="937"/>
      <c r="T7" s="938"/>
    </row>
    <row r="8" spans="1:20" ht="64.5" customHeight="1" x14ac:dyDescent="0.25">
      <c r="A8" s="920"/>
      <c r="B8" s="921"/>
      <c r="C8" s="921"/>
      <c r="D8" s="921"/>
      <c r="E8" s="921"/>
      <c r="F8" s="921"/>
      <c r="G8" s="921"/>
      <c r="H8" s="921"/>
      <c r="I8" s="921"/>
      <c r="J8" s="921"/>
      <c r="K8" s="921"/>
      <c r="L8" s="921"/>
      <c r="M8" s="921"/>
      <c r="N8" s="921"/>
      <c r="O8" s="921"/>
      <c r="P8" s="921"/>
      <c r="Q8" s="921"/>
      <c r="R8" s="921"/>
      <c r="S8" s="921"/>
      <c r="T8" s="922"/>
    </row>
    <row r="9" spans="1:20" ht="64.5" customHeight="1" x14ac:dyDescent="0.25">
      <c r="A9" s="920" t="s">
        <v>288</v>
      </c>
      <c r="B9" s="921"/>
      <c r="C9" s="921"/>
      <c r="D9" s="921"/>
      <c r="E9" s="921"/>
      <c r="F9" s="921"/>
      <c r="G9" s="921"/>
      <c r="H9" s="921"/>
      <c r="I9" s="921"/>
      <c r="J9" s="921"/>
      <c r="K9" s="921"/>
      <c r="L9" s="921"/>
      <c r="M9" s="921"/>
      <c r="N9" s="921"/>
      <c r="O9" s="921"/>
      <c r="P9" s="921"/>
      <c r="Q9" s="921"/>
      <c r="R9" s="921"/>
      <c r="S9" s="921"/>
      <c r="T9" s="922"/>
    </row>
    <row r="10" spans="1:20" ht="64.5" customHeight="1" x14ac:dyDescent="0.25">
      <c r="A10" s="920"/>
      <c r="B10" s="921"/>
      <c r="C10" s="921"/>
      <c r="D10" s="921"/>
      <c r="E10" s="921"/>
      <c r="F10" s="921"/>
      <c r="G10" s="921"/>
      <c r="H10" s="921"/>
      <c r="I10" s="921"/>
      <c r="J10" s="921"/>
      <c r="K10" s="921"/>
      <c r="L10" s="921"/>
      <c r="M10" s="921"/>
      <c r="N10" s="921"/>
      <c r="O10" s="921"/>
      <c r="P10" s="921"/>
      <c r="Q10" s="921"/>
      <c r="R10" s="921"/>
      <c r="S10" s="921"/>
      <c r="T10" s="922"/>
    </row>
    <row r="11" spans="1:20" ht="64.5" customHeight="1" x14ac:dyDescent="0.25">
      <c r="A11" s="920"/>
      <c r="B11" s="921"/>
      <c r="C11" s="921"/>
      <c r="D11" s="921"/>
      <c r="E11" s="921"/>
      <c r="F11" s="921"/>
      <c r="G11" s="921"/>
      <c r="H11" s="921"/>
      <c r="I11" s="921"/>
      <c r="J11" s="921"/>
      <c r="K11" s="921"/>
      <c r="L11" s="921"/>
      <c r="M11" s="921"/>
      <c r="N11" s="921"/>
      <c r="O11" s="921"/>
      <c r="P11" s="921"/>
      <c r="Q11" s="921"/>
      <c r="R11" s="921"/>
      <c r="S11" s="921"/>
      <c r="T11" s="922"/>
    </row>
    <row r="12" spans="1:20" ht="64.5" customHeight="1" x14ac:dyDescent="0.25">
      <c r="A12" s="920" t="s">
        <v>97</v>
      </c>
      <c r="B12" s="921"/>
      <c r="C12" s="921"/>
      <c r="D12" s="921"/>
      <c r="E12" s="921"/>
      <c r="F12" s="921"/>
      <c r="G12" s="921"/>
      <c r="H12" s="921"/>
      <c r="I12" s="921"/>
      <c r="J12" s="921"/>
      <c r="K12" s="921"/>
      <c r="L12" s="921"/>
      <c r="M12" s="921"/>
      <c r="N12" s="921"/>
      <c r="O12" s="921"/>
      <c r="P12" s="921"/>
      <c r="Q12" s="921"/>
      <c r="R12" s="921"/>
      <c r="S12" s="921"/>
      <c r="T12" s="922"/>
    </row>
    <row r="13" spans="1:20" ht="64.5" customHeight="1" x14ac:dyDescent="0.25">
      <c r="A13" s="920" t="s">
        <v>98</v>
      </c>
      <c r="B13" s="921"/>
      <c r="C13" s="921"/>
      <c r="D13" s="921"/>
      <c r="E13" s="921"/>
      <c r="F13" s="921"/>
      <c r="G13" s="921"/>
      <c r="H13" s="921"/>
      <c r="I13" s="921"/>
      <c r="J13" s="921"/>
      <c r="K13" s="921"/>
      <c r="L13" s="921"/>
      <c r="M13" s="921"/>
      <c r="N13" s="921"/>
      <c r="O13" s="921"/>
      <c r="P13" s="921"/>
      <c r="Q13" s="921"/>
      <c r="R13" s="921"/>
      <c r="S13" s="921"/>
      <c r="T13" s="922"/>
    </row>
    <row r="14" spans="1:20" ht="64.5" customHeight="1" x14ac:dyDescent="0.25">
      <c r="A14" s="943"/>
      <c r="B14" s="944"/>
      <c r="C14" s="944"/>
      <c r="D14" s="944"/>
      <c r="E14" s="944"/>
      <c r="F14" s="944"/>
      <c r="G14" s="944"/>
      <c r="H14" s="944"/>
      <c r="I14" s="944"/>
      <c r="J14" s="944"/>
      <c r="K14" s="944"/>
      <c r="L14" s="944"/>
      <c r="M14" s="944"/>
      <c r="N14" s="944"/>
      <c r="O14" s="944"/>
      <c r="P14" s="944"/>
      <c r="Q14" s="944"/>
      <c r="R14" s="944"/>
      <c r="S14" s="944"/>
      <c r="T14" s="945"/>
    </row>
    <row r="15" spans="1:20" ht="64.5" customHeight="1" thickBot="1" x14ac:dyDescent="0.3">
      <c r="A15" s="940">
        <f>D20</f>
        <v>2017</v>
      </c>
      <c r="B15" s="941"/>
      <c r="C15" s="941"/>
      <c r="D15" s="941"/>
      <c r="E15" s="941"/>
      <c r="F15" s="941"/>
      <c r="G15" s="941"/>
      <c r="H15" s="941"/>
      <c r="I15" s="941"/>
      <c r="J15" s="941"/>
      <c r="K15" s="941"/>
      <c r="L15" s="941"/>
      <c r="M15" s="941"/>
      <c r="N15" s="941"/>
      <c r="O15" s="941"/>
      <c r="P15" s="941"/>
      <c r="Q15" s="941"/>
      <c r="R15" s="941"/>
      <c r="S15" s="941"/>
      <c r="T15" s="942"/>
    </row>
    <row r="16" spans="1:20" ht="20.25" customHeight="1" x14ac:dyDescent="0.25">
      <c r="A16" s="37" t="s">
        <v>235</v>
      </c>
      <c r="B16" s="37"/>
      <c r="C16" s="37"/>
      <c r="D16" s="37"/>
      <c r="E16" s="37"/>
      <c r="F16" s="37"/>
      <c r="G16" s="37"/>
      <c r="H16" s="37"/>
      <c r="I16" s="37"/>
      <c r="J16" s="3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30" ht="8.25" customHeight="1" thickBot="1" x14ac:dyDescent="0.3">
      <c r="A17" s="24"/>
      <c r="B17" s="2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24"/>
      <c r="R17" s="24"/>
      <c r="S17" s="24"/>
      <c r="T17" s="24"/>
    </row>
    <row r="18" spans="1:30" ht="37.5" customHeight="1" thickBot="1" x14ac:dyDescent="0.3">
      <c r="A18" s="863" t="s">
        <v>105</v>
      </c>
      <c r="B18" s="866" t="s">
        <v>106</v>
      </c>
      <c r="C18" s="867" t="s">
        <v>229</v>
      </c>
      <c r="D18" s="867"/>
      <c r="E18" s="867"/>
      <c r="F18" s="896" t="s">
        <v>18</v>
      </c>
      <c r="G18" s="894"/>
      <c r="H18" s="894"/>
      <c r="I18" s="894"/>
      <c r="J18" s="894"/>
      <c r="K18" s="894"/>
      <c r="L18" s="894"/>
      <c r="M18" s="894"/>
      <c r="N18" s="894"/>
      <c r="O18" s="894"/>
      <c r="P18" s="894"/>
      <c r="Q18" s="894"/>
      <c r="R18" s="894"/>
      <c r="S18" s="894"/>
      <c r="T18" s="895"/>
      <c r="U18" s="423"/>
      <c r="V18" s="423"/>
      <c r="W18" s="423"/>
      <c r="X18" s="423"/>
      <c r="Y18" s="423"/>
      <c r="Z18" s="423"/>
      <c r="AA18" s="423"/>
      <c r="AB18" s="423"/>
      <c r="AC18" s="423"/>
      <c r="AD18" s="424"/>
    </row>
    <row r="19" spans="1:30" ht="37.5" customHeight="1" thickBot="1" x14ac:dyDescent="0.3">
      <c r="A19" s="864"/>
      <c r="B19" s="866"/>
      <c r="C19" s="867"/>
      <c r="D19" s="867"/>
      <c r="E19" s="867"/>
      <c r="F19" s="896" t="s">
        <v>427</v>
      </c>
      <c r="G19" s="894"/>
      <c r="H19" s="895"/>
      <c r="I19" s="861" t="s">
        <v>84</v>
      </c>
      <c r="J19" s="862"/>
      <c r="K19" s="896" t="s">
        <v>428</v>
      </c>
      <c r="L19" s="894"/>
      <c r="M19" s="895"/>
      <c r="N19" s="861" t="s">
        <v>84</v>
      </c>
      <c r="O19" s="862"/>
      <c r="P19" s="896" t="s">
        <v>429</v>
      </c>
      <c r="Q19" s="894"/>
      <c r="R19" s="895"/>
      <c r="S19" s="861" t="s">
        <v>84</v>
      </c>
      <c r="T19" s="862"/>
      <c r="U19" s="894" t="s">
        <v>430</v>
      </c>
      <c r="V19" s="894"/>
      <c r="W19" s="895"/>
      <c r="X19" s="861" t="s">
        <v>84</v>
      </c>
      <c r="Y19" s="862"/>
      <c r="Z19" s="896" t="s">
        <v>431</v>
      </c>
      <c r="AA19" s="894"/>
      <c r="AB19" s="895"/>
      <c r="AC19" s="861" t="s">
        <v>84</v>
      </c>
      <c r="AD19" s="862"/>
    </row>
    <row r="20" spans="1:30" ht="21.95" customHeight="1" thickBot="1" x14ac:dyDescent="0.3">
      <c r="A20" s="865"/>
      <c r="B20" s="866"/>
      <c r="C20" s="42">
        <v>2016</v>
      </c>
      <c r="D20" s="147">
        <v>2017</v>
      </c>
      <c r="E20" s="148" t="s">
        <v>107</v>
      </c>
      <c r="F20" s="425">
        <f>$C$20</f>
        <v>2016</v>
      </c>
      <c r="G20" s="426">
        <f>$D$20</f>
        <v>2017</v>
      </c>
      <c r="H20" s="427" t="s">
        <v>107</v>
      </c>
      <c r="I20" s="425">
        <f>$C$20</f>
        <v>2016</v>
      </c>
      <c r="J20" s="426">
        <f>$D$20</f>
        <v>2017</v>
      </c>
      <c r="K20" s="425">
        <f>$C$20</f>
        <v>2016</v>
      </c>
      <c r="L20" s="426">
        <f>$D$20</f>
        <v>2017</v>
      </c>
      <c r="M20" s="427" t="s">
        <v>107</v>
      </c>
      <c r="N20" s="425">
        <f>$C$20</f>
        <v>2016</v>
      </c>
      <c r="O20" s="426">
        <f>$D$20</f>
        <v>2017</v>
      </c>
      <c r="P20" s="425">
        <f>$C$20</f>
        <v>2016</v>
      </c>
      <c r="Q20" s="426">
        <f>$D$20</f>
        <v>2017</v>
      </c>
      <c r="R20" s="427" t="s">
        <v>107</v>
      </c>
      <c r="S20" s="425">
        <f>$C$20</f>
        <v>2016</v>
      </c>
      <c r="T20" s="426">
        <f>$D$20</f>
        <v>2017</v>
      </c>
      <c r="U20" s="425">
        <f>$C$20</f>
        <v>2016</v>
      </c>
      <c r="V20" s="426">
        <f>$D$20</f>
        <v>2017</v>
      </c>
      <c r="W20" s="427" t="s">
        <v>107</v>
      </c>
      <c r="X20" s="425">
        <f>$C$20</f>
        <v>2016</v>
      </c>
      <c r="Y20" s="426">
        <f>$D$20</f>
        <v>2017</v>
      </c>
      <c r="Z20" s="425">
        <f>$C$20</f>
        <v>2016</v>
      </c>
      <c r="AA20" s="426">
        <f>$D$20</f>
        <v>2017</v>
      </c>
      <c r="AB20" s="427" t="s">
        <v>107</v>
      </c>
      <c r="AC20" s="425">
        <f>$C$20</f>
        <v>2016</v>
      </c>
      <c r="AD20" s="426">
        <f>$D$20</f>
        <v>2017</v>
      </c>
    </row>
    <row r="21" spans="1:30" ht="21" customHeight="1" x14ac:dyDescent="0.25">
      <c r="A21" s="197">
        <v>1</v>
      </c>
      <c r="B21" s="198" t="s">
        <v>249</v>
      </c>
      <c r="C21" s="103">
        <v>315</v>
      </c>
      <c r="D21" s="129">
        <v>447</v>
      </c>
      <c r="E21" s="126">
        <f t="shared" ref="E21:E66" si="0">IF(C21=0,0,IF(D21=0,"-100,0",IF(D21*100/C21&lt;200,ROUND(D21*100/C21-100,1),ROUND(D21/C21,1)&amp;" р")))</f>
        <v>41.9</v>
      </c>
      <c r="F21" s="103">
        <v>23</v>
      </c>
      <c r="G21" s="129">
        <v>68</v>
      </c>
      <c r="H21" s="126" t="str">
        <f t="shared" ref="H21:H66" si="1">IF(F21=0,0,IF(G21=0,"-100,0",IF(G21*100/F21&lt;200,ROUND(G21*100/F21-100,1),ROUND(G21/F21,1)&amp;" р")))</f>
        <v>3 р</v>
      </c>
      <c r="I21" s="27">
        <f>IF($C21=0,0,F21*100/$C21)</f>
        <v>7.3015873015873014</v>
      </c>
      <c r="J21" s="28">
        <f>IF($D21=0,0,G21*100/$D21)</f>
        <v>15.212527964205817</v>
      </c>
      <c r="K21" s="103">
        <v>13</v>
      </c>
      <c r="L21" s="129">
        <v>57</v>
      </c>
      <c r="M21" s="126" t="str">
        <f>IF(K21=0,0,IF(L21=0,"-100,0",IF(L21*100/K21&lt;200,ROUND(L21*100/K21-100,1),ROUND(L21/K21,1)&amp;" р")))</f>
        <v>4,4 р</v>
      </c>
      <c r="N21" s="27">
        <f>IF($C21=0,0,K21*100/$C21)</f>
        <v>4.1269841269841274</v>
      </c>
      <c r="O21" s="28">
        <f>IF($D21=0,0,L21*100/$D21)</f>
        <v>12.751677852348994</v>
      </c>
      <c r="P21" s="103">
        <v>13</v>
      </c>
      <c r="Q21" s="129">
        <v>55</v>
      </c>
      <c r="R21" s="126" t="str">
        <f t="shared" ref="R21:R66" si="2">IF(P21=0,0,IF(Q21=0,"-100,0",IF(Q21*100/P21&lt;200,ROUND(Q21*100/P21-100,1),ROUND(Q21/P21,1)&amp;" р")))</f>
        <v>4,2 р</v>
      </c>
      <c r="S21" s="27">
        <f>IF($C21=0,0,P21*100/$C21)</f>
        <v>4.1269841269841274</v>
      </c>
      <c r="T21" s="28">
        <f>IF($D21=0,0,Q21*100/$D21)</f>
        <v>12.304250559284116</v>
      </c>
      <c r="U21" s="103">
        <v>13</v>
      </c>
      <c r="V21" s="129">
        <v>57</v>
      </c>
      <c r="W21" s="126" t="str">
        <f>IF(U21=0,0,IF(V21=0,"-100,0",IF(V21*100/U21&lt;200,ROUND(V21*100/U21-100,1),ROUND(V21/U21,1)&amp;" р")))</f>
        <v>4,4 р</v>
      </c>
      <c r="X21" s="27">
        <f>IF($C21=0,0,U21*100/$C21)</f>
        <v>4.1269841269841274</v>
      </c>
      <c r="Y21" s="28">
        <f>IF($D21=0,0,V21*100/$D21)</f>
        <v>12.751677852348994</v>
      </c>
      <c r="Z21" s="103">
        <v>13</v>
      </c>
      <c r="AA21" s="129">
        <v>55</v>
      </c>
      <c r="AB21" s="126" t="str">
        <f t="shared" ref="AB21:AB44" si="3">IF(Z21=0,0,IF(AA21=0,"-100,0",IF(AA21*100/Z21&lt;200,ROUND(AA21*100/Z21-100,1),ROUND(AA21/Z21,1)&amp;" р")))</f>
        <v>4,2 р</v>
      </c>
      <c r="AC21" s="27">
        <f>IF($C21=0,0,Z21*100/$C21)</f>
        <v>4.1269841269841274</v>
      </c>
      <c r="AD21" s="28">
        <f>IF($D21=0,0,AA21*100/$D21)</f>
        <v>12.304250559284116</v>
      </c>
    </row>
    <row r="22" spans="1:30" ht="21" customHeight="1" x14ac:dyDescent="0.25">
      <c r="A22" s="199">
        <v>2</v>
      </c>
      <c r="B22" s="160" t="s">
        <v>108</v>
      </c>
      <c r="C22" s="104">
        <v>561</v>
      </c>
      <c r="D22" s="130">
        <v>558</v>
      </c>
      <c r="E22" s="127">
        <f t="shared" si="0"/>
        <v>-0.5</v>
      </c>
      <c r="F22" s="104">
        <v>327</v>
      </c>
      <c r="G22" s="130">
        <v>251</v>
      </c>
      <c r="H22" s="127">
        <f t="shared" si="1"/>
        <v>-23.2</v>
      </c>
      <c r="I22" s="29">
        <f t="shared" ref="I22:I66" si="4">IF($C22=0,0,F22*100/$C22)</f>
        <v>58.288770053475936</v>
      </c>
      <c r="J22" s="30">
        <f t="shared" ref="J22:J66" si="5">IF($D22=0,0,G22*100/$D22)</f>
        <v>44.982078853046595</v>
      </c>
      <c r="K22" s="104">
        <v>12</v>
      </c>
      <c r="L22" s="130">
        <v>4</v>
      </c>
      <c r="M22" s="127">
        <f t="shared" ref="M22:M66" si="6">IF(K22=0,0,IF(L22=0,"-100,0",IF(L22*100/K22&lt;200,ROUND(L22*100/K22-100,1),ROUND(L22/K22,1)&amp;" р")))</f>
        <v>-66.7</v>
      </c>
      <c r="N22" s="29">
        <f t="shared" ref="N22:N66" si="7">IF($C22=0,0,K22*100/$C22)</f>
        <v>2.1390374331550803</v>
      </c>
      <c r="O22" s="30">
        <f t="shared" ref="O22:O66" si="8">IF($D22=0,0,L22*100/$D22)</f>
        <v>0.71684587813620071</v>
      </c>
      <c r="P22" s="104">
        <v>27</v>
      </c>
      <c r="Q22" s="130">
        <v>30</v>
      </c>
      <c r="R22" s="127">
        <f t="shared" si="2"/>
        <v>11.1</v>
      </c>
      <c r="S22" s="29">
        <f t="shared" ref="S22:S66" si="9">IF($C22=0,0,P22*100/$C22)</f>
        <v>4.8128342245989302</v>
      </c>
      <c r="T22" s="30">
        <f t="shared" ref="T22:T66" si="10">IF($D22=0,0,Q22*100/$D22)</f>
        <v>5.376344086021505</v>
      </c>
      <c r="U22" s="104">
        <v>12</v>
      </c>
      <c r="V22" s="130">
        <v>4</v>
      </c>
      <c r="W22" s="127">
        <f t="shared" ref="W22:W44" si="11">IF(U22=0,0,IF(V22=0,"-100,0",IF(V22*100/U22&lt;200,ROUND(V22*100/U22-100,1),ROUND(V22/U22,1)&amp;" р")))</f>
        <v>-66.7</v>
      </c>
      <c r="X22" s="29">
        <f t="shared" ref="X22:X66" si="12">IF($C22=0,0,U22*100/$C22)</f>
        <v>2.1390374331550803</v>
      </c>
      <c r="Y22" s="30">
        <f t="shared" ref="Y22:Y66" si="13">IF($D22=0,0,V22*100/$D22)</f>
        <v>0.71684587813620071</v>
      </c>
      <c r="Z22" s="104">
        <v>27</v>
      </c>
      <c r="AA22" s="130">
        <v>30</v>
      </c>
      <c r="AB22" s="127">
        <f t="shared" si="3"/>
        <v>11.1</v>
      </c>
      <c r="AC22" s="29">
        <f t="shared" ref="AC22:AC66" si="14">IF($C22=0,0,Z22*100/$C22)</f>
        <v>4.8128342245989302</v>
      </c>
      <c r="AD22" s="30">
        <f t="shared" ref="AD22:AD66" si="15">IF($D22=0,0,AA22*100/$D22)</f>
        <v>5.376344086021505</v>
      </c>
    </row>
    <row r="23" spans="1:30" ht="21" customHeight="1" x14ac:dyDescent="0.25">
      <c r="A23" s="199">
        <v>3</v>
      </c>
      <c r="B23" s="160" t="s">
        <v>109</v>
      </c>
      <c r="C23" s="104">
        <v>419</v>
      </c>
      <c r="D23" s="130">
        <v>623</v>
      </c>
      <c r="E23" s="127">
        <f t="shared" si="0"/>
        <v>48.7</v>
      </c>
      <c r="F23" s="104">
        <v>229</v>
      </c>
      <c r="G23" s="130">
        <v>294</v>
      </c>
      <c r="H23" s="127">
        <f t="shared" si="1"/>
        <v>28.4</v>
      </c>
      <c r="I23" s="29">
        <f t="shared" si="4"/>
        <v>54.653937947494036</v>
      </c>
      <c r="J23" s="30">
        <f t="shared" si="5"/>
        <v>47.19101123595506</v>
      </c>
      <c r="K23" s="104">
        <v>8</v>
      </c>
      <c r="L23" s="130">
        <v>8</v>
      </c>
      <c r="M23" s="127">
        <f t="shared" si="6"/>
        <v>0</v>
      </c>
      <c r="N23" s="29">
        <f t="shared" si="7"/>
        <v>1.909307875894988</v>
      </c>
      <c r="O23" s="30">
        <f t="shared" si="8"/>
        <v>1.2841091492776886</v>
      </c>
      <c r="P23" s="104">
        <v>31</v>
      </c>
      <c r="Q23" s="130">
        <v>36</v>
      </c>
      <c r="R23" s="127">
        <f t="shared" si="2"/>
        <v>16.100000000000001</v>
      </c>
      <c r="S23" s="29">
        <f t="shared" si="9"/>
        <v>7.3985680190930792</v>
      </c>
      <c r="T23" s="30">
        <f t="shared" si="10"/>
        <v>5.7784911717495984</v>
      </c>
      <c r="U23" s="104">
        <v>8</v>
      </c>
      <c r="V23" s="130">
        <v>8</v>
      </c>
      <c r="W23" s="127">
        <f t="shared" si="11"/>
        <v>0</v>
      </c>
      <c r="X23" s="29">
        <f t="shared" si="12"/>
        <v>1.909307875894988</v>
      </c>
      <c r="Y23" s="30">
        <f t="shared" si="13"/>
        <v>1.2841091492776886</v>
      </c>
      <c r="Z23" s="104">
        <v>31</v>
      </c>
      <c r="AA23" s="130">
        <v>36</v>
      </c>
      <c r="AB23" s="127">
        <f t="shared" si="3"/>
        <v>16.100000000000001</v>
      </c>
      <c r="AC23" s="29">
        <f t="shared" si="14"/>
        <v>7.3985680190930792</v>
      </c>
      <c r="AD23" s="30">
        <f t="shared" si="15"/>
        <v>5.7784911717495984</v>
      </c>
    </row>
    <row r="24" spans="1:30" ht="21" customHeight="1" x14ac:dyDescent="0.25">
      <c r="A24" s="199">
        <v>4</v>
      </c>
      <c r="B24" s="160" t="s">
        <v>110</v>
      </c>
      <c r="C24" s="104">
        <v>1573</v>
      </c>
      <c r="D24" s="130">
        <v>2425</v>
      </c>
      <c r="E24" s="127">
        <f t="shared" si="0"/>
        <v>54.2</v>
      </c>
      <c r="F24" s="104">
        <v>1060</v>
      </c>
      <c r="G24" s="130">
        <v>1194</v>
      </c>
      <c r="H24" s="127">
        <f t="shared" si="1"/>
        <v>12.6</v>
      </c>
      <c r="I24" s="29">
        <f t="shared" si="4"/>
        <v>67.387158296249211</v>
      </c>
      <c r="J24" s="30">
        <f t="shared" si="5"/>
        <v>49.237113402061858</v>
      </c>
      <c r="K24" s="104">
        <v>17</v>
      </c>
      <c r="L24" s="130">
        <v>30</v>
      </c>
      <c r="M24" s="127">
        <f t="shared" si="6"/>
        <v>76.5</v>
      </c>
      <c r="N24" s="29">
        <f t="shared" si="7"/>
        <v>1.080737444373808</v>
      </c>
      <c r="O24" s="30">
        <f t="shared" si="8"/>
        <v>1.2371134020618557</v>
      </c>
      <c r="P24" s="104">
        <v>77</v>
      </c>
      <c r="Q24" s="130">
        <v>132</v>
      </c>
      <c r="R24" s="127">
        <f t="shared" si="2"/>
        <v>71.400000000000006</v>
      </c>
      <c r="S24" s="29">
        <f t="shared" si="9"/>
        <v>4.895104895104895</v>
      </c>
      <c r="T24" s="30">
        <f t="shared" si="10"/>
        <v>5.4432989690721651</v>
      </c>
      <c r="U24" s="104">
        <v>17</v>
      </c>
      <c r="V24" s="130">
        <v>30</v>
      </c>
      <c r="W24" s="127">
        <f t="shared" si="11"/>
        <v>76.5</v>
      </c>
      <c r="X24" s="29">
        <f t="shared" si="12"/>
        <v>1.080737444373808</v>
      </c>
      <c r="Y24" s="30">
        <f t="shared" si="13"/>
        <v>1.2371134020618557</v>
      </c>
      <c r="Z24" s="104">
        <v>77</v>
      </c>
      <c r="AA24" s="130">
        <v>132</v>
      </c>
      <c r="AB24" s="127">
        <f t="shared" si="3"/>
        <v>71.400000000000006</v>
      </c>
      <c r="AC24" s="29">
        <f t="shared" si="14"/>
        <v>4.895104895104895</v>
      </c>
      <c r="AD24" s="30">
        <f t="shared" si="15"/>
        <v>5.4432989690721651</v>
      </c>
    </row>
    <row r="25" spans="1:30" ht="21" customHeight="1" x14ac:dyDescent="0.25">
      <c r="A25" s="199">
        <v>5</v>
      </c>
      <c r="B25" s="160" t="s">
        <v>111</v>
      </c>
      <c r="C25" s="104">
        <v>1715</v>
      </c>
      <c r="D25" s="130">
        <v>1583</v>
      </c>
      <c r="E25" s="127">
        <f t="shared" si="0"/>
        <v>-7.7</v>
      </c>
      <c r="F25" s="104">
        <v>854</v>
      </c>
      <c r="G25" s="130">
        <v>861</v>
      </c>
      <c r="H25" s="127">
        <f t="shared" si="1"/>
        <v>0.8</v>
      </c>
      <c r="I25" s="29">
        <f t="shared" si="4"/>
        <v>49.795918367346935</v>
      </c>
      <c r="J25" s="30">
        <f t="shared" si="5"/>
        <v>54.390397978521797</v>
      </c>
      <c r="K25" s="104">
        <v>39</v>
      </c>
      <c r="L25" s="130">
        <v>35</v>
      </c>
      <c r="M25" s="127">
        <f t="shared" si="6"/>
        <v>-10.3</v>
      </c>
      <c r="N25" s="29">
        <f t="shared" si="7"/>
        <v>2.2740524781341107</v>
      </c>
      <c r="O25" s="30">
        <f t="shared" si="8"/>
        <v>2.2109917877447884</v>
      </c>
      <c r="P25" s="104">
        <v>93</v>
      </c>
      <c r="Q25" s="130">
        <v>114</v>
      </c>
      <c r="R25" s="127">
        <f t="shared" si="2"/>
        <v>22.6</v>
      </c>
      <c r="S25" s="29">
        <f t="shared" si="9"/>
        <v>5.4227405247813412</v>
      </c>
      <c r="T25" s="30">
        <f t="shared" si="10"/>
        <v>7.2015161086544532</v>
      </c>
      <c r="U25" s="104">
        <v>39</v>
      </c>
      <c r="V25" s="130">
        <v>35</v>
      </c>
      <c r="W25" s="127">
        <f t="shared" si="11"/>
        <v>-10.3</v>
      </c>
      <c r="X25" s="29">
        <f t="shared" si="12"/>
        <v>2.2740524781341107</v>
      </c>
      <c r="Y25" s="30">
        <f t="shared" si="13"/>
        <v>2.2109917877447884</v>
      </c>
      <c r="Z25" s="104">
        <v>93</v>
      </c>
      <c r="AA25" s="130">
        <v>114</v>
      </c>
      <c r="AB25" s="127">
        <f t="shared" si="3"/>
        <v>22.6</v>
      </c>
      <c r="AC25" s="29">
        <f t="shared" si="14"/>
        <v>5.4227405247813412</v>
      </c>
      <c r="AD25" s="30">
        <f t="shared" si="15"/>
        <v>7.2015161086544532</v>
      </c>
    </row>
    <row r="26" spans="1:30" ht="21" customHeight="1" x14ac:dyDescent="0.25">
      <c r="A26" s="199">
        <v>6</v>
      </c>
      <c r="B26" s="160" t="s">
        <v>112</v>
      </c>
      <c r="C26" s="104">
        <v>312</v>
      </c>
      <c r="D26" s="130">
        <v>274</v>
      </c>
      <c r="E26" s="127">
        <f t="shared" si="0"/>
        <v>-12.2</v>
      </c>
      <c r="F26" s="104">
        <v>175</v>
      </c>
      <c r="G26" s="130">
        <v>134</v>
      </c>
      <c r="H26" s="127">
        <f t="shared" si="1"/>
        <v>-23.4</v>
      </c>
      <c r="I26" s="29">
        <f t="shared" si="4"/>
        <v>56.089743589743591</v>
      </c>
      <c r="J26" s="30">
        <f t="shared" si="5"/>
        <v>48.905109489051092</v>
      </c>
      <c r="K26" s="104">
        <v>1</v>
      </c>
      <c r="L26" s="130">
        <v>4</v>
      </c>
      <c r="M26" s="127" t="str">
        <f t="shared" si="6"/>
        <v>4 р</v>
      </c>
      <c r="N26" s="29">
        <f t="shared" si="7"/>
        <v>0.32051282051282054</v>
      </c>
      <c r="O26" s="30">
        <f t="shared" si="8"/>
        <v>1.4598540145985401</v>
      </c>
      <c r="P26" s="104">
        <v>17</v>
      </c>
      <c r="Q26" s="130">
        <v>24</v>
      </c>
      <c r="R26" s="127">
        <f t="shared" si="2"/>
        <v>41.2</v>
      </c>
      <c r="S26" s="29">
        <f t="shared" si="9"/>
        <v>5.4487179487179489</v>
      </c>
      <c r="T26" s="30">
        <f t="shared" si="10"/>
        <v>8.7591240875912408</v>
      </c>
      <c r="U26" s="104">
        <v>1</v>
      </c>
      <c r="V26" s="130">
        <v>4</v>
      </c>
      <c r="W26" s="127" t="str">
        <f t="shared" si="11"/>
        <v>4 р</v>
      </c>
      <c r="X26" s="29">
        <f t="shared" si="12"/>
        <v>0.32051282051282054</v>
      </c>
      <c r="Y26" s="30">
        <f t="shared" si="13"/>
        <v>1.4598540145985401</v>
      </c>
      <c r="Z26" s="104">
        <v>17</v>
      </c>
      <c r="AA26" s="130">
        <v>24</v>
      </c>
      <c r="AB26" s="127">
        <f t="shared" si="3"/>
        <v>41.2</v>
      </c>
      <c r="AC26" s="29">
        <f t="shared" si="14"/>
        <v>5.4487179487179489</v>
      </c>
      <c r="AD26" s="30">
        <f t="shared" si="15"/>
        <v>8.7591240875912408</v>
      </c>
    </row>
    <row r="27" spans="1:30" ht="21" customHeight="1" x14ac:dyDescent="0.25">
      <c r="A27" s="199">
        <v>7</v>
      </c>
      <c r="B27" s="160" t="s">
        <v>113</v>
      </c>
      <c r="C27" s="104">
        <v>466</v>
      </c>
      <c r="D27" s="130">
        <v>623</v>
      </c>
      <c r="E27" s="127">
        <f t="shared" si="0"/>
        <v>33.700000000000003</v>
      </c>
      <c r="F27" s="104">
        <v>286</v>
      </c>
      <c r="G27" s="130">
        <v>191</v>
      </c>
      <c r="H27" s="127">
        <f t="shared" si="1"/>
        <v>-33.200000000000003</v>
      </c>
      <c r="I27" s="29">
        <f t="shared" si="4"/>
        <v>61.373390557939913</v>
      </c>
      <c r="J27" s="30">
        <f t="shared" si="5"/>
        <v>30.658105939004816</v>
      </c>
      <c r="K27" s="104">
        <v>1</v>
      </c>
      <c r="L27" s="130">
        <v>3</v>
      </c>
      <c r="M27" s="127" t="str">
        <f t="shared" si="6"/>
        <v>3 р</v>
      </c>
      <c r="N27" s="29">
        <f t="shared" si="7"/>
        <v>0.21459227467811159</v>
      </c>
      <c r="O27" s="30">
        <f t="shared" si="8"/>
        <v>0.48154093097913325</v>
      </c>
      <c r="P27" s="104">
        <v>37</v>
      </c>
      <c r="Q27" s="130">
        <v>39</v>
      </c>
      <c r="R27" s="127">
        <f t="shared" si="2"/>
        <v>5.4</v>
      </c>
      <c r="S27" s="29">
        <f t="shared" si="9"/>
        <v>7.9399141630901289</v>
      </c>
      <c r="T27" s="30">
        <f t="shared" si="10"/>
        <v>6.260032102728732</v>
      </c>
      <c r="U27" s="104">
        <v>1</v>
      </c>
      <c r="V27" s="130">
        <v>3</v>
      </c>
      <c r="W27" s="127" t="str">
        <f t="shared" si="11"/>
        <v>3 р</v>
      </c>
      <c r="X27" s="29">
        <f t="shared" si="12"/>
        <v>0.21459227467811159</v>
      </c>
      <c r="Y27" s="30">
        <f t="shared" si="13"/>
        <v>0.48154093097913325</v>
      </c>
      <c r="Z27" s="104">
        <v>37</v>
      </c>
      <c r="AA27" s="130">
        <v>39</v>
      </c>
      <c r="AB27" s="127">
        <f t="shared" si="3"/>
        <v>5.4</v>
      </c>
      <c r="AC27" s="29">
        <f t="shared" si="14"/>
        <v>7.9399141630901289</v>
      </c>
      <c r="AD27" s="30">
        <f t="shared" si="15"/>
        <v>6.260032102728732</v>
      </c>
    </row>
    <row r="28" spans="1:30" ht="21" customHeight="1" x14ac:dyDescent="0.25">
      <c r="A28" s="199">
        <v>8</v>
      </c>
      <c r="B28" s="160" t="s">
        <v>114</v>
      </c>
      <c r="C28" s="104">
        <v>683</v>
      </c>
      <c r="D28" s="130">
        <v>1123</v>
      </c>
      <c r="E28" s="127">
        <f t="shared" si="0"/>
        <v>64.400000000000006</v>
      </c>
      <c r="F28" s="104">
        <v>392</v>
      </c>
      <c r="G28" s="130">
        <v>677</v>
      </c>
      <c r="H28" s="127">
        <f t="shared" si="1"/>
        <v>72.7</v>
      </c>
      <c r="I28" s="29">
        <f t="shared" si="4"/>
        <v>57.393850658857978</v>
      </c>
      <c r="J28" s="30">
        <f t="shared" si="5"/>
        <v>60.284951024042741</v>
      </c>
      <c r="K28" s="104">
        <v>13</v>
      </c>
      <c r="L28" s="130">
        <v>21</v>
      </c>
      <c r="M28" s="127">
        <f t="shared" si="6"/>
        <v>61.5</v>
      </c>
      <c r="N28" s="29">
        <f t="shared" si="7"/>
        <v>1.9033674963396778</v>
      </c>
      <c r="O28" s="30">
        <f t="shared" si="8"/>
        <v>1.8699910952804986</v>
      </c>
      <c r="P28" s="104">
        <v>29</v>
      </c>
      <c r="Q28" s="130">
        <v>76</v>
      </c>
      <c r="R28" s="127" t="str">
        <f t="shared" si="2"/>
        <v>2,6 р</v>
      </c>
      <c r="S28" s="29">
        <f t="shared" si="9"/>
        <v>4.2459736456808201</v>
      </c>
      <c r="T28" s="30">
        <f t="shared" si="10"/>
        <v>6.7675868210151382</v>
      </c>
      <c r="U28" s="104">
        <v>13</v>
      </c>
      <c r="V28" s="130">
        <v>21</v>
      </c>
      <c r="W28" s="127">
        <f t="shared" si="11"/>
        <v>61.5</v>
      </c>
      <c r="X28" s="29">
        <f t="shared" si="12"/>
        <v>1.9033674963396778</v>
      </c>
      <c r="Y28" s="30">
        <f t="shared" si="13"/>
        <v>1.8699910952804986</v>
      </c>
      <c r="Z28" s="104">
        <v>29</v>
      </c>
      <c r="AA28" s="130">
        <v>76</v>
      </c>
      <c r="AB28" s="127" t="str">
        <f t="shared" si="3"/>
        <v>2,6 р</v>
      </c>
      <c r="AC28" s="29">
        <f t="shared" si="14"/>
        <v>4.2459736456808201</v>
      </c>
      <c r="AD28" s="30">
        <f t="shared" si="15"/>
        <v>6.7675868210151382</v>
      </c>
    </row>
    <row r="29" spans="1:30" ht="21" customHeight="1" x14ac:dyDescent="0.25">
      <c r="A29" s="199">
        <v>9</v>
      </c>
      <c r="B29" s="160" t="s">
        <v>115</v>
      </c>
      <c r="C29" s="104">
        <v>280</v>
      </c>
      <c r="D29" s="130">
        <v>223</v>
      </c>
      <c r="E29" s="127">
        <f t="shared" si="0"/>
        <v>-20.399999999999999</v>
      </c>
      <c r="F29" s="104">
        <v>126</v>
      </c>
      <c r="G29" s="130">
        <v>111</v>
      </c>
      <c r="H29" s="127">
        <f t="shared" si="1"/>
        <v>-11.9</v>
      </c>
      <c r="I29" s="29">
        <f t="shared" si="4"/>
        <v>45</v>
      </c>
      <c r="J29" s="30">
        <f t="shared" si="5"/>
        <v>49.775784753363226</v>
      </c>
      <c r="K29" s="104">
        <v>3</v>
      </c>
      <c r="L29" s="130">
        <v>2</v>
      </c>
      <c r="M29" s="127">
        <f t="shared" si="6"/>
        <v>-33.299999999999997</v>
      </c>
      <c r="N29" s="29">
        <f t="shared" si="7"/>
        <v>1.0714285714285714</v>
      </c>
      <c r="O29" s="30">
        <f t="shared" si="8"/>
        <v>0.89686098654708524</v>
      </c>
      <c r="P29" s="104">
        <v>30</v>
      </c>
      <c r="Q29" s="130">
        <v>25</v>
      </c>
      <c r="R29" s="127">
        <f t="shared" si="2"/>
        <v>-16.7</v>
      </c>
      <c r="S29" s="29">
        <f t="shared" si="9"/>
        <v>10.714285714285714</v>
      </c>
      <c r="T29" s="30">
        <f t="shared" si="10"/>
        <v>11.210762331838565</v>
      </c>
      <c r="U29" s="104">
        <v>3</v>
      </c>
      <c r="V29" s="130">
        <v>2</v>
      </c>
      <c r="W29" s="127">
        <f t="shared" si="11"/>
        <v>-33.299999999999997</v>
      </c>
      <c r="X29" s="29">
        <f t="shared" si="12"/>
        <v>1.0714285714285714</v>
      </c>
      <c r="Y29" s="30">
        <f t="shared" si="13"/>
        <v>0.89686098654708524</v>
      </c>
      <c r="Z29" s="104">
        <v>30</v>
      </c>
      <c r="AA29" s="130">
        <v>25</v>
      </c>
      <c r="AB29" s="127">
        <f t="shared" si="3"/>
        <v>-16.7</v>
      </c>
      <c r="AC29" s="29">
        <f t="shared" si="14"/>
        <v>10.714285714285714</v>
      </c>
      <c r="AD29" s="30">
        <f t="shared" si="15"/>
        <v>11.210762331838565</v>
      </c>
    </row>
    <row r="30" spans="1:30" ht="21" customHeight="1" x14ac:dyDescent="0.25">
      <c r="A30" s="199">
        <v>10</v>
      </c>
      <c r="B30" s="160" t="s">
        <v>116</v>
      </c>
      <c r="C30" s="104">
        <v>1017</v>
      </c>
      <c r="D30" s="130">
        <v>1086</v>
      </c>
      <c r="E30" s="127">
        <f t="shared" si="0"/>
        <v>6.8</v>
      </c>
      <c r="F30" s="104">
        <v>402</v>
      </c>
      <c r="G30" s="130">
        <v>304</v>
      </c>
      <c r="H30" s="127">
        <f t="shared" si="1"/>
        <v>-24.4</v>
      </c>
      <c r="I30" s="29">
        <f t="shared" si="4"/>
        <v>39.528023598820056</v>
      </c>
      <c r="J30" s="30">
        <f t="shared" si="5"/>
        <v>27.992633517495396</v>
      </c>
      <c r="K30" s="104">
        <v>23</v>
      </c>
      <c r="L30" s="130">
        <v>14</v>
      </c>
      <c r="M30" s="127">
        <f t="shared" si="6"/>
        <v>-39.1</v>
      </c>
      <c r="N30" s="29">
        <f t="shared" si="7"/>
        <v>2.2615535889872174</v>
      </c>
      <c r="O30" s="30">
        <f t="shared" si="8"/>
        <v>1.2891344383057091</v>
      </c>
      <c r="P30" s="104">
        <v>56</v>
      </c>
      <c r="Q30" s="130">
        <v>52</v>
      </c>
      <c r="R30" s="127">
        <f t="shared" si="2"/>
        <v>-7.1</v>
      </c>
      <c r="S30" s="29">
        <f t="shared" si="9"/>
        <v>5.5063913470993118</v>
      </c>
      <c r="T30" s="30">
        <f t="shared" si="10"/>
        <v>4.7882136279926337</v>
      </c>
      <c r="U30" s="104">
        <v>23</v>
      </c>
      <c r="V30" s="130">
        <v>14</v>
      </c>
      <c r="W30" s="127">
        <f t="shared" si="11"/>
        <v>-39.1</v>
      </c>
      <c r="X30" s="29">
        <f t="shared" si="12"/>
        <v>2.2615535889872174</v>
      </c>
      <c r="Y30" s="30">
        <f t="shared" si="13"/>
        <v>1.2891344383057091</v>
      </c>
      <c r="Z30" s="104">
        <v>56</v>
      </c>
      <c r="AA30" s="130">
        <v>52</v>
      </c>
      <c r="AB30" s="127">
        <f t="shared" si="3"/>
        <v>-7.1</v>
      </c>
      <c r="AC30" s="29">
        <f t="shared" si="14"/>
        <v>5.5063913470993118</v>
      </c>
      <c r="AD30" s="30">
        <f t="shared" si="15"/>
        <v>4.7882136279926337</v>
      </c>
    </row>
    <row r="31" spans="1:30" ht="21" customHeight="1" x14ac:dyDescent="0.25">
      <c r="A31" s="199">
        <v>11</v>
      </c>
      <c r="B31" s="160" t="s">
        <v>117</v>
      </c>
      <c r="C31" s="104">
        <v>2678</v>
      </c>
      <c r="D31" s="130">
        <v>2558</v>
      </c>
      <c r="E31" s="127">
        <f t="shared" si="0"/>
        <v>-4.5</v>
      </c>
      <c r="F31" s="104">
        <v>1675</v>
      </c>
      <c r="G31" s="130">
        <v>1318</v>
      </c>
      <c r="H31" s="127">
        <f t="shared" si="1"/>
        <v>-21.3</v>
      </c>
      <c r="I31" s="29">
        <f t="shared" si="4"/>
        <v>62.546676624346524</v>
      </c>
      <c r="J31" s="30">
        <f t="shared" si="5"/>
        <v>51.524628616106334</v>
      </c>
      <c r="K31" s="104">
        <v>34</v>
      </c>
      <c r="L31" s="130">
        <v>33</v>
      </c>
      <c r="M31" s="127">
        <f t="shared" si="6"/>
        <v>-2.9</v>
      </c>
      <c r="N31" s="29">
        <f t="shared" si="7"/>
        <v>1.2696041822255415</v>
      </c>
      <c r="O31" s="30">
        <f t="shared" si="8"/>
        <v>1.2900703674745895</v>
      </c>
      <c r="P31" s="104">
        <v>77</v>
      </c>
      <c r="Q31" s="130">
        <v>103</v>
      </c>
      <c r="R31" s="127">
        <f t="shared" si="2"/>
        <v>33.799999999999997</v>
      </c>
      <c r="S31" s="29">
        <f t="shared" si="9"/>
        <v>2.8752800597460793</v>
      </c>
      <c r="T31" s="30">
        <f t="shared" si="10"/>
        <v>4.0265832681782641</v>
      </c>
      <c r="U31" s="104">
        <v>34</v>
      </c>
      <c r="V31" s="130">
        <v>33</v>
      </c>
      <c r="W31" s="127">
        <f t="shared" si="11"/>
        <v>-2.9</v>
      </c>
      <c r="X31" s="29">
        <f t="shared" si="12"/>
        <v>1.2696041822255415</v>
      </c>
      <c r="Y31" s="30">
        <f t="shared" si="13"/>
        <v>1.2900703674745895</v>
      </c>
      <c r="Z31" s="104">
        <v>77</v>
      </c>
      <c r="AA31" s="130">
        <v>103</v>
      </c>
      <c r="AB31" s="127">
        <f t="shared" si="3"/>
        <v>33.799999999999997</v>
      </c>
      <c r="AC31" s="29">
        <f t="shared" si="14"/>
        <v>2.8752800597460793</v>
      </c>
      <c r="AD31" s="30">
        <f t="shared" si="15"/>
        <v>4.0265832681782641</v>
      </c>
    </row>
    <row r="32" spans="1:30" ht="21" customHeight="1" x14ac:dyDescent="0.25">
      <c r="A32" s="199">
        <v>12</v>
      </c>
      <c r="B32" s="160" t="s">
        <v>118</v>
      </c>
      <c r="C32" s="104">
        <v>464</v>
      </c>
      <c r="D32" s="130">
        <v>466</v>
      </c>
      <c r="E32" s="127">
        <f t="shared" si="0"/>
        <v>0.4</v>
      </c>
      <c r="F32" s="104">
        <v>272</v>
      </c>
      <c r="G32" s="130">
        <v>180</v>
      </c>
      <c r="H32" s="127">
        <f t="shared" si="1"/>
        <v>-33.799999999999997</v>
      </c>
      <c r="I32" s="29">
        <f t="shared" si="4"/>
        <v>58.620689655172413</v>
      </c>
      <c r="J32" s="30">
        <f t="shared" si="5"/>
        <v>38.626609442060087</v>
      </c>
      <c r="K32" s="104">
        <v>9</v>
      </c>
      <c r="L32" s="130">
        <v>9</v>
      </c>
      <c r="M32" s="127">
        <f t="shared" si="6"/>
        <v>0</v>
      </c>
      <c r="N32" s="29">
        <f t="shared" si="7"/>
        <v>1.9396551724137931</v>
      </c>
      <c r="O32" s="30">
        <f t="shared" si="8"/>
        <v>1.9313304721030042</v>
      </c>
      <c r="P32" s="104">
        <v>15</v>
      </c>
      <c r="Q32" s="130">
        <v>19</v>
      </c>
      <c r="R32" s="127">
        <f t="shared" si="2"/>
        <v>26.7</v>
      </c>
      <c r="S32" s="29">
        <f t="shared" si="9"/>
        <v>3.2327586206896552</v>
      </c>
      <c r="T32" s="30">
        <f t="shared" si="10"/>
        <v>4.0772532188841204</v>
      </c>
      <c r="U32" s="104">
        <v>9</v>
      </c>
      <c r="V32" s="130">
        <v>9</v>
      </c>
      <c r="W32" s="127">
        <f t="shared" si="11"/>
        <v>0</v>
      </c>
      <c r="X32" s="29">
        <f t="shared" si="12"/>
        <v>1.9396551724137931</v>
      </c>
      <c r="Y32" s="30">
        <f t="shared" si="13"/>
        <v>1.9313304721030042</v>
      </c>
      <c r="Z32" s="104">
        <v>15</v>
      </c>
      <c r="AA32" s="130">
        <v>19</v>
      </c>
      <c r="AB32" s="127">
        <f t="shared" si="3"/>
        <v>26.7</v>
      </c>
      <c r="AC32" s="29">
        <f t="shared" si="14"/>
        <v>3.2327586206896552</v>
      </c>
      <c r="AD32" s="30">
        <f t="shared" si="15"/>
        <v>4.0772532188841204</v>
      </c>
    </row>
    <row r="33" spans="1:30" ht="21" customHeight="1" x14ac:dyDescent="0.25">
      <c r="A33" s="199">
        <v>13</v>
      </c>
      <c r="B33" s="160" t="s">
        <v>119</v>
      </c>
      <c r="C33" s="104">
        <v>447</v>
      </c>
      <c r="D33" s="130">
        <v>521</v>
      </c>
      <c r="E33" s="127">
        <f t="shared" si="0"/>
        <v>16.600000000000001</v>
      </c>
      <c r="F33" s="104">
        <v>230</v>
      </c>
      <c r="G33" s="130">
        <v>239</v>
      </c>
      <c r="H33" s="127">
        <f t="shared" si="1"/>
        <v>3.9</v>
      </c>
      <c r="I33" s="29">
        <f t="shared" si="4"/>
        <v>51.454138702460853</v>
      </c>
      <c r="J33" s="30">
        <f t="shared" si="5"/>
        <v>45.873320537428022</v>
      </c>
      <c r="K33" s="104">
        <v>1</v>
      </c>
      <c r="L33" s="130">
        <v>2</v>
      </c>
      <c r="M33" s="127" t="str">
        <f t="shared" si="6"/>
        <v>2 р</v>
      </c>
      <c r="N33" s="29">
        <f t="shared" si="7"/>
        <v>0.22371364653243847</v>
      </c>
      <c r="O33" s="30">
        <f t="shared" si="8"/>
        <v>0.38387715930902111</v>
      </c>
      <c r="P33" s="104">
        <v>40</v>
      </c>
      <c r="Q33" s="130">
        <v>49</v>
      </c>
      <c r="R33" s="127">
        <f t="shared" si="2"/>
        <v>22.5</v>
      </c>
      <c r="S33" s="29">
        <f t="shared" si="9"/>
        <v>8.9485458612975393</v>
      </c>
      <c r="T33" s="30">
        <f t="shared" si="10"/>
        <v>9.4049904030710181</v>
      </c>
      <c r="U33" s="104">
        <v>1</v>
      </c>
      <c r="V33" s="130">
        <v>2</v>
      </c>
      <c r="W33" s="127" t="str">
        <f t="shared" si="11"/>
        <v>2 р</v>
      </c>
      <c r="X33" s="29">
        <f t="shared" si="12"/>
        <v>0.22371364653243847</v>
      </c>
      <c r="Y33" s="30">
        <f t="shared" si="13"/>
        <v>0.38387715930902111</v>
      </c>
      <c r="Z33" s="104">
        <v>40</v>
      </c>
      <c r="AA33" s="130">
        <v>49</v>
      </c>
      <c r="AB33" s="127">
        <f t="shared" si="3"/>
        <v>22.5</v>
      </c>
      <c r="AC33" s="29">
        <f t="shared" si="14"/>
        <v>8.9485458612975393</v>
      </c>
      <c r="AD33" s="30">
        <f t="shared" si="15"/>
        <v>9.4049904030710181</v>
      </c>
    </row>
    <row r="34" spans="1:30" ht="21" customHeight="1" x14ac:dyDescent="0.25">
      <c r="A34" s="199">
        <v>14</v>
      </c>
      <c r="B34" s="160" t="s">
        <v>120</v>
      </c>
      <c r="C34" s="104">
        <v>536</v>
      </c>
      <c r="D34" s="130">
        <v>658</v>
      </c>
      <c r="E34" s="127">
        <f t="shared" si="0"/>
        <v>22.8</v>
      </c>
      <c r="F34" s="104">
        <v>362</v>
      </c>
      <c r="G34" s="130">
        <v>392</v>
      </c>
      <c r="H34" s="127">
        <f t="shared" si="1"/>
        <v>8.3000000000000007</v>
      </c>
      <c r="I34" s="29">
        <f t="shared" si="4"/>
        <v>67.537313432835816</v>
      </c>
      <c r="J34" s="30">
        <f t="shared" si="5"/>
        <v>59.574468085106382</v>
      </c>
      <c r="K34" s="104">
        <v>11</v>
      </c>
      <c r="L34" s="130">
        <v>10</v>
      </c>
      <c r="M34" s="127">
        <f t="shared" si="6"/>
        <v>-9.1</v>
      </c>
      <c r="N34" s="29">
        <f t="shared" si="7"/>
        <v>2.0522388059701493</v>
      </c>
      <c r="O34" s="30">
        <f t="shared" si="8"/>
        <v>1.5197568389057752</v>
      </c>
      <c r="P34" s="104">
        <v>58</v>
      </c>
      <c r="Q34" s="130">
        <v>71</v>
      </c>
      <c r="R34" s="127">
        <f t="shared" si="2"/>
        <v>22.4</v>
      </c>
      <c r="S34" s="29">
        <f t="shared" si="9"/>
        <v>10.82089552238806</v>
      </c>
      <c r="T34" s="30">
        <f t="shared" si="10"/>
        <v>10.790273556231003</v>
      </c>
      <c r="U34" s="104">
        <v>11</v>
      </c>
      <c r="V34" s="130">
        <v>10</v>
      </c>
      <c r="W34" s="127">
        <f t="shared" si="11"/>
        <v>-9.1</v>
      </c>
      <c r="X34" s="29">
        <f t="shared" si="12"/>
        <v>2.0522388059701493</v>
      </c>
      <c r="Y34" s="30">
        <f t="shared" si="13"/>
        <v>1.5197568389057752</v>
      </c>
      <c r="Z34" s="104">
        <v>58</v>
      </c>
      <c r="AA34" s="130">
        <v>71</v>
      </c>
      <c r="AB34" s="127">
        <f t="shared" si="3"/>
        <v>22.4</v>
      </c>
      <c r="AC34" s="29">
        <f t="shared" si="14"/>
        <v>10.82089552238806</v>
      </c>
      <c r="AD34" s="30">
        <f t="shared" si="15"/>
        <v>10.790273556231003</v>
      </c>
    </row>
    <row r="35" spans="1:30" ht="21" customHeight="1" x14ac:dyDescent="0.25">
      <c r="A35" s="199">
        <v>15</v>
      </c>
      <c r="B35" s="160" t="s">
        <v>121</v>
      </c>
      <c r="C35" s="104">
        <v>645</v>
      </c>
      <c r="D35" s="130">
        <v>571</v>
      </c>
      <c r="E35" s="127">
        <f t="shared" si="0"/>
        <v>-11.5</v>
      </c>
      <c r="F35" s="104">
        <v>368</v>
      </c>
      <c r="G35" s="130">
        <v>295</v>
      </c>
      <c r="H35" s="127">
        <f t="shared" si="1"/>
        <v>-19.8</v>
      </c>
      <c r="I35" s="29">
        <f t="shared" si="4"/>
        <v>57.054263565891475</v>
      </c>
      <c r="J35" s="30">
        <f t="shared" si="5"/>
        <v>51.66374781085814</v>
      </c>
      <c r="K35" s="104">
        <v>10</v>
      </c>
      <c r="L35" s="130">
        <v>10</v>
      </c>
      <c r="M35" s="127">
        <f t="shared" si="6"/>
        <v>0</v>
      </c>
      <c r="N35" s="29">
        <f t="shared" si="7"/>
        <v>1.5503875968992249</v>
      </c>
      <c r="O35" s="30">
        <f t="shared" si="8"/>
        <v>1.7513134851138354</v>
      </c>
      <c r="P35" s="104">
        <v>23</v>
      </c>
      <c r="Q35" s="130">
        <v>32</v>
      </c>
      <c r="R35" s="127">
        <f t="shared" si="2"/>
        <v>39.1</v>
      </c>
      <c r="S35" s="29">
        <f t="shared" si="9"/>
        <v>3.5658914728682172</v>
      </c>
      <c r="T35" s="30">
        <f t="shared" si="10"/>
        <v>5.6042031523642732</v>
      </c>
      <c r="U35" s="104">
        <v>10</v>
      </c>
      <c r="V35" s="130">
        <v>10</v>
      </c>
      <c r="W35" s="127">
        <f t="shared" si="11"/>
        <v>0</v>
      </c>
      <c r="X35" s="29">
        <f t="shared" si="12"/>
        <v>1.5503875968992249</v>
      </c>
      <c r="Y35" s="30">
        <f t="shared" si="13"/>
        <v>1.7513134851138354</v>
      </c>
      <c r="Z35" s="104">
        <v>23</v>
      </c>
      <c r="AA35" s="130">
        <v>32</v>
      </c>
      <c r="AB35" s="127">
        <f t="shared" si="3"/>
        <v>39.1</v>
      </c>
      <c r="AC35" s="29">
        <f t="shared" si="14"/>
        <v>3.5658914728682172</v>
      </c>
      <c r="AD35" s="30">
        <f t="shared" si="15"/>
        <v>5.6042031523642732</v>
      </c>
    </row>
    <row r="36" spans="1:30" ht="21" customHeight="1" x14ac:dyDescent="0.25">
      <c r="A36" s="199">
        <v>16</v>
      </c>
      <c r="B36" s="160" t="s">
        <v>122</v>
      </c>
      <c r="C36" s="104">
        <v>1489</v>
      </c>
      <c r="D36" s="130">
        <v>2226</v>
      </c>
      <c r="E36" s="127">
        <f t="shared" si="0"/>
        <v>49.5</v>
      </c>
      <c r="F36" s="104">
        <v>898</v>
      </c>
      <c r="G36" s="130">
        <v>1039</v>
      </c>
      <c r="H36" s="127">
        <f t="shared" si="1"/>
        <v>15.7</v>
      </c>
      <c r="I36" s="29">
        <f t="shared" si="4"/>
        <v>60.308932169241103</v>
      </c>
      <c r="J36" s="30">
        <f t="shared" si="5"/>
        <v>46.675651392632524</v>
      </c>
      <c r="K36" s="104">
        <v>34</v>
      </c>
      <c r="L36" s="130">
        <v>33</v>
      </c>
      <c r="M36" s="127">
        <f t="shared" si="6"/>
        <v>-2.9</v>
      </c>
      <c r="N36" s="29">
        <f t="shared" si="7"/>
        <v>2.2834116856950972</v>
      </c>
      <c r="O36" s="30">
        <f t="shared" si="8"/>
        <v>1.4824797843665769</v>
      </c>
      <c r="P36" s="104">
        <v>74</v>
      </c>
      <c r="Q36" s="130">
        <v>78</v>
      </c>
      <c r="R36" s="127">
        <f t="shared" si="2"/>
        <v>5.4</v>
      </c>
      <c r="S36" s="29">
        <f t="shared" si="9"/>
        <v>4.9697783747481532</v>
      </c>
      <c r="T36" s="30">
        <f t="shared" si="10"/>
        <v>3.5040431266846359</v>
      </c>
      <c r="U36" s="104">
        <v>34</v>
      </c>
      <c r="V36" s="130">
        <v>33</v>
      </c>
      <c r="W36" s="127">
        <f t="shared" si="11"/>
        <v>-2.9</v>
      </c>
      <c r="X36" s="29">
        <f t="shared" si="12"/>
        <v>2.2834116856950972</v>
      </c>
      <c r="Y36" s="30">
        <f t="shared" si="13"/>
        <v>1.4824797843665769</v>
      </c>
      <c r="Z36" s="104">
        <v>74</v>
      </c>
      <c r="AA36" s="130">
        <v>78</v>
      </c>
      <c r="AB36" s="127">
        <f t="shared" si="3"/>
        <v>5.4</v>
      </c>
      <c r="AC36" s="29">
        <f t="shared" si="14"/>
        <v>4.9697783747481532</v>
      </c>
      <c r="AD36" s="30">
        <f t="shared" si="15"/>
        <v>3.5040431266846359</v>
      </c>
    </row>
    <row r="37" spans="1:30" ht="21" customHeight="1" x14ac:dyDescent="0.25">
      <c r="A37" s="199">
        <v>17</v>
      </c>
      <c r="B37" s="160" t="s">
        <v>123</v>
      </c>
      <c r="C37" s="104">
        <v>459</v>
      </c>
      <c r="D37" s="130">
        <v>477</v>
      </c>
      <c r="E37" s="127">
        <f t="shared" si="0"/>
        <v>3.9</v>
      </c>
      <c r="F37" s="104">
        <v>344</v>
      </c>
      <c r="G37" s="130">
        <v>277</v>
      </c>
      <c r="H37" s="127">
        <f t="shared" si="1"/>
        <v>-19.5</v>
      </c>
      <c r="I37" s="29">
        <f t="shared" si="4"/>
        <v>74.945533769063175</v>
      </c>
      <c r="J37" s="30">
        <f t="shared" si="5"/>
        <v>58.071278825995805</v>
      </c>
      <c r="K37" s="104">
        <v>6</v>
      </c>
      <c r="L37" s="130">
        <v>8</v>
      </c>
      <c r="M37" s="127">
        <f t="shared" si="6"/>
        <v>33.299999999999997</v>
      </c>
      <c r="N37" s="29">
        <f t="shared" si="7"/>
        <v>1.3071895424836601</v>
      </c>
      <c r="O37" s="30">
        <f t="shared" si="8"/>
        <v>1.6771488469601676</v>
      </c>
      <c r="P37" s="104">
        <v>27</v>
      </c>
      <c r="Q37" s="130">
        <v>38</v>
      </c>
      <c r="R37" s="127">
        <f t="shared" si="2"/>
        <v>40.700000000000003</v>
      </c>
      <c r="S37" s="29">
        <f t="shared" si="9"/>
        <v>5.882352941176471</v>
      </c>
      <c r="T37" s="30">
        <f t="shared" si="10"/>
        <v>7.9664570230607969</v>
      </c>
      <c r="U37" s="104">
        <v>6</v>
      </c>
      <c r="V37" s="130">
        <v>8</v>
      </c>
      <c r="W37" s="127">
        <f t="shared" si="11"/>
        <v>33.299999999999997</v>
      </c>
      <c r="X37" s="29">
        <f t="shared" si="12"/>
        <v>1.3071895424836601</v>
      </c>
      <c r="Y37" s="30">
        <f t="shared" si="13"/>
        <v>1.6771488469601676</v>
      </c>
      <c r="Z37" s="104">
        <v>27</v>
      </c>
      <c r="AA37" s="130">
        <v>38</v>
      </c>
      <c r="AB37" s="127">
        <f t="shared" si="3"/>
        <v>40.700000000000003</v>
      </c>
      <c r="AC37" s="29">
        <f t="shared" si="14"/>
        <v>5.882352941176471</v>
      </c>
      <c r="AD37" s="30">
        <f t="shared" si="15"/>
        <v>7.9664570230607969</v>
      </c>
    </row>
    <row r="38" spans="1:30" ht="21" customHeight="1" x14ac:dyDescent="0.25">
      <c r="A38" s="199">
        <v>18</v>
      </c>
      <c r="B38" s="160" t="s">
        <v>124</v>
      </c>
      <c r="C38" s="104">
        <v>348</v>
      </c>
      <c r="D38" s="130">
        <v>326</v>
      </c>
      <c r="E38" s="127">
        <f t="shared" si="0"/>
        <v>-6.3</v>
      </c>
      <c r="F38" s="104">
        <v>213</v>
      </c>
      <c r="G38" s="130">
        <v>222</v>
      </c>
      <c r="H38" s="127">
        <f t="shared" si="1"/>
        <v>4.2</v>
      </c>
      <c r="I38" s="29">
        <f t="shared" si="4"/>
        <v>61.206896551724135</v>
      </c>
      <c r="J38" s="30">
        <f t="shared" si="5"/>
        <v>68.098159509202461</v>
      </c>
      <c r="K38" s="104">
        <v>5</v>
      </c>
      <c r="L38" s="130">
        <v>3</v>
      </c>
      <c r="M38" s="127">
        <f t="shared" si="6"/>
        <v>-40</v>
      </c>
      <c r="N38" s="29">
        <f t="shared" si="7"/>
        <v>1.4367816091954022</v>
      </c>
      <c r="O38" s="30">
        <f t="shared" si="8"/>
        <v>0.92024539877300615</v>
      </c>
      <c r="P38" s="104">
        <v>21</v>
      </c>
      <c r="Q38" s="130">
        <v>22</v>
      </c>
      <c r="R38" s="127">
        <f t="shared" si="2"/>
        <v>4.8</v>
      </c>
      <c r="S38" s="29">
        <f t="shared" si="9"/>
        <v>6.0344827586206895</v>
      </c>
      <c r="T38" s="30">
        <f t="shared" si="10"/>
        <v>6.7484662576687118</v>
      </c>
      <c r="U38" s="104">
        <v>5</v>
      </c>
      <c r="V38" s="130">
        <v>3</v>
      </c>
      <c r="W38" s="127">
        <f t="shared" si="11"/>
        <v>-40</v>
      </c>
      <c r="X38" s="29">
        <f t="shared" si="12"/>
        <v>1.4367816091954022</v>
      </c>
      <c r="Y38" s="30">
        <f t="shared" si="13"/>
        <v>0.92024539877300615</v>
      </c>
      <c r="Z38" s="104">
        <v>21</v>
      </c>
      <c r="AA38" s="130">
        <v>22</v>
      </c>
      <c r="AB38" s="127">
        <f t="shared" si="3"/>
        <v>4.8</v>
      </c>
      <c r="AC38" s="29">
        <f t="shared" si="14"/>
        <v>6.0344827586206895</v>
      </c>
      <c r="AD38" s="30">
        <f t="shared" si="15"/>
        <v>6.7484662576687118</v>
      </c>
    </row>
    <row r="39" spans="1:30" ht="21" customHeight="1" x14ac:dyDescent="0.25">
      <c r="A39" s="199">
        <v>19</v>
      </c>
      <c r="B39" s="160" t="s">
        <v>125</v>
      </c>
      <c r="C39" s="104">
        <v>467</v>
      </c>
      <c r="D39" s="130">
        <v>548</v>
      </c>
      <c r="E39" s="127">
        <f t="shared" si="0"/>
        <v>17.3</v>
      </c>
      <c r="F39" s="104">
        <v>264</v>
      </c>
      <c r="G39" s="130">
        <v>296</v>
      </c>
      <c r="H39" s="127">
        <f t="shared" si="1"/>
        <v>12.1</v>
      </c>
      <c r="I39" s="29">
        <f t="shared" si="4"/>
        <v>56.531049250535332</v>
      </c>
      <c r="J39" s="30">
        <f t="shared" si="5"/>
        <v>54.014598540145982</v>
      </c>
      <c r="K39" s="104">
        <v>8</v>
      </c>
      <c r="L39" s="130">
        <v>11</v>
      </c>
      <c r="M39" s="127">
        <f t="shared" si="6"/>
        <v>37.5</v>
      </c>
      <c r="N39" s="29">
        <f t="shared" si="7"/>
        <v>1.7130620985010707</v>
      </c>
      <c r="O39" s="30">
        <f t="shared" si="8"/>
        <v>2.0072992700729926</v>
      </c>
      <c r="P39" s="104">
        <v>35</v>
      </c>
      <c r="Q39" s="130">
        <v>46</v>
      </c>
      <c r="R39" s="127">
        <f t="shared" si="2"/>
        <v>31.4</v>
      </c>
      <c r="S39" s="29">
        <f t="shared" si="9"/>
        <v>7.4946466809421839</v>
      </c>
      <c r="T39" s="30">
        <f t="shared" si="10"/>
        <v>8.3941605839416056</v>
      </c>
      <c r="U39" s="104">
        <v>8</v>
      </c>
      <c r="V39" s="130">
        <v>11</v>
      </c>
      <c r="W39" s="127">
        <f t="shared" si="11"/>
        <v>37.5</v>
      </c>
      <c r="X39" s="29">
        <f t="shared" si="12"/>
        <v>1.7130620985010707</v>
      </c>
      <c r="Y39" s="30">
        <f t="shared" si="13"/>
        <v>2.0072992700729926</v>
      </c>
      <c r="Z39" s="104">
        <v>35</v>
      </c>
      <c r="AA39" s="130">
        <v>46</v>
      </c>
      <c r="AB39" s="127">
        <f t="shared" si="3"/>
        <v>31.4</v>
      </c>
      <c r="AC39" s="29">
        <f t="shared" si="14"/>
        <v>7.4946466809421839</v>
      </c>
      <c r="AD39" s="30">
        <f t="shared" si="15"/>
        <v>8.3941605839416056</v>
      </c>
    </row>
    <row r="40" spans="1:30" ht="21" customHeight="1" x14ac:dyDescent="0.25">
      <c r="A40" s="199">
        <v>20</v>
      </c>
      <c r="B40" s="160" t="s">
        <v>126</v>
      </c>
      <c r="C40" s="104">
        <v>296</v>
      </c>
      <c r="D40" s="130">
        <v>428</v>
      </c>
      <c r="E40" s="127">
        <f t="shared" si="0"/>
        <v>44.6</v>
      </c>
      <c r="F40" s="104">
        <v>195</v>
      </c>
      <c r="G40" s="130">
        <v>253</v>
      </c>
      <c r="H40" s="127">
        <f t="shared" si="1"/>
        <v>29.7</v>
      </c>
      <c r="I40" s="29">
        <f t="shared" si="4"/>
        <v>65.878378378378372</v>
      </c>
      <c r="J40" s="30">
        <f t="shared" si="5"/>
        <v>59.112149532710283</v>
      </c>
      <c r="K40" s="104">
        <v>5</v>
      </c>
      <c r="L40" s="130">
        <v>1</v>
      </c>
      <c r="M40" s="127">
        <f t="shared" si="6"/>
        <v>-80</v>
      </c>
      <c r="N40" s="29">
        <f t="shared" si="7"/>
        <v>1.6891891891891893</v>
      </c>
      <c r="O40" s="30">
        <f t="shared" si="8"/>
        <v>0.23364485981308411</v>
      </c>
      <c r="P40" s="104">
        <v>13</v>
      </c>
      <c r="Q40" s="130">
        <v>20</v>
      </c>
      <c r="R40" s="127">
        <f t="shared" si="2"/>
        <v>53.8</v>
      </c>
      <c r="S40" s="29">
        <f t="shared" si="9"/>
        <v>4.3918918918918921</v>
      </c>
      <c r="T40" s="30">
        <f t="shared" si="10"/>
        <v>4.6728971962616823</v>
      </c>
      <c r="U40" s="104">
        <v>5</v>
      </c>
      <c r="V40" s="130">
        <v>1</v>
      </c>
      <c r="W40" s="127">
        <f t="shared" si="11"/>
        <v>-80</v>
      </c>
      <c r="X40" s="29">
        <f t="shared" si="12"/>
        <v>1.6891891891891893</v>
      </c>
      <c r="Y40" s="30">
        <f t="shared" si="13"/>
        <v>0.23364485981308411</v>
      </c>
      <c r="Z40" s="104">
        <v>13</v>
      </c>
      <c r="AA40" s="130">
        <v>20</v>
      </c>
      <c r="AB40" s="127">
        <f t="shared" si="3"/>
        <v>53.8</v>
      </c>
      <c r="AC40" s="29">
        <f t="shared" si="14"/>
        <v>4.3918918918918921</v>
      </c>
      <c r="AD40" s="30">
        <f t="shared" si="15"/>
        <v>4.6728971962616823</v>
      </c>
    </row>
    <row r="41" spans="1:30" ht="21" customHeight="1" x14ac:dyDescent="0.25">
      <c r="A41" s="199">
        <v>21</v>
      </c>
      <c r="B41" s="160" t="s">
        <v>127</v>
      </c>
      <c r="C41" s="104">
        <v>2104</v>
      </c>
      <c r="D41" s="130">
        <v>2143</v>
      </c>
      <c r="E41" s="127">
        <f t="shared" si="0"/>
        <v>1.9</v>
      </c>
      <c r="F41" s="104">
        <v>1396</v>
      </c>
      <c r="G41" s="130">
        <v>1290</v>
      </c>
      <c r="H41" s="127">
        <f t="shared" si="1"/>
        <v>-7.6</v>
      </c>
      <c r="I41" s="29">
        <f t="shared" si="4"/>
        <v>66.349809885931563</v>
      </c>
      <c r="J41" s="30">
        <f t="shared" si="5"/>
        <v>60.195986934204385</v>
      </c>
      <c r="K41" s="104">
        <v>14</v>
      </c>
      <c r="L41" s="130">
        <v>22</v>
      </c>
      <c r="M41" s="127">
        <f t="shared" si="6"/>
        <v>57.1</v>
      </c>
      <c r="N41" s="29">
        <f t="shared" si="7"/>
        <v>0.66539923954372626</v>
      </c>
      <c r="O41" s="30">
        <f t="shared" si="8"/>
        <v>1.026598226784881</v>
      </c>
      <c r="P41" s="104">
        <v>101</v>
      </c>
      <c r="Q41" s="130">
        <v>143</v>
      </c>
      <c r="R41" s="127">
        <f t="shared" si="2"/>
        <v>41.6</v>
      </c>
      <c r="S41" s="29">
        <f t="shared" si="9"/>
        <v>4.8003802281368824</v>
      </c>
      <c r="T41" s="30">
        <f t="shared" si="10"/>
        <v>6.6728884741017263</v>
      </c>
      <c r="U41" s="104">
        <v>14</v>
      </c>
      <c r="V41" s="130">
        <v>22</v>
      </c>
      <c r="W41" s="127">
        <f t="shared" si="11"/>
        <v>57.1</v>
      </c>
      <c r="X41" s="29">
        <f t="shared" si="12"/>
        <v>0.66539923954372626</v>
      </c>
      <c r="Y41" s="30">
        <f t="shared" si="13"/>
        <v>1.026598226784881</v>
      </c>
      <c r="Z41" s="104">
        <v>101</v>
      </c>
      <c r="AA41" s="130">
        <v>143</v>
      </c>
      <c r="AB41" s="127">
        <f t="shared" si="3"/>
        <v>41.6</v>
      </c>
      <c r="AC41" s="29">
        <f t="shared" si="14"/>
        <v>4.8003802281368824</v>
      </c>
      <c r="AD41" s="30">
        <f t="shared" si="15"/>
        <v>6.6728884741017263</v>
      </c>
    </row>
    <row r="42" spans="1:30" ht="21" customHeight="1" x14ac:dyDescent="0.25">
      <c r="A42" s="199">
        <v>22</v>
      </c>
      <c r="B42" s="160" t="s">
        <v>128</v>
      </c>
      <c r="C42" s="104">
        <v>475</v>
      </c>
      <c r="D42" s="130">
        <v>507</v>
      </c>
      <c r="E42" s="127">
        <f t="shared" si="0"/>
        <v>6.7</v>
      </c>
      <c r="F42" s="104">
        <v>308</v>
      </c>
      <c r="G42" s="130">
        <v>305</v>
      </c>
      <c r="H42" s="127">
        <f t="shared" si="1"/>
        <v>-1</v>
      </c>
      <c r="I42" s="29">
        <f t="shared" si="4"/>
        <v>64.84210526315789</v>
      </c>
      <c r="J42" s="30">
        <f t="shared" si="5"/>
        <v>60.157790927021694</v>
      </c>
      <c r="K42" s="104">
        <v>7</v>
      </c>
      <c r="L42" s="130">
        <v>9</v>
      </c>
      <c r="M42" s="127">
        <f t="shared" si="6"/>
        <v>28.6</v>
      </c>
      <c r="N42" s="29">
        <f t="shared" si="7"/>
        <v>1.4736842105263157</v>
      </c>
      <c r="O42" s="30">
        <f t="shared" si="8"/>
        <v>1.7751479289940828</v>
      </c>
      <c r="P42" s="104">
        <v>20</v>
      </c>
      <c r="Q42" s="130">
        <v>25</v>
      </c>
      <c r="R42" s="127">
        <f t="shared" si="2"/>
        <v>25</v>
      </c>
      <c r="S42" s="29">
        <f t="shared" si="9"/>
        <v>4.2105263157894735</v>
      </c>
      <c r="T42" s="30">
        <f t="shared" si="10"/>
        <v>4.9309664694280082</v>
      </c>
      <c r="U42" s="104">
        <v>7</v>
      </c>
      <c r="V42" s="130">
        <v>9</v>
      </c>
      <c r="W42" s="127">
        <f t="shared" si="11"/>
        <v>28.6</v>
      </c>
      <c r="X42" s="29">
        <f t="shared" si="12"/>
        <v>1.4736842105263157</v>
      </c>
      <c r="Y42" s="30">
        <f t="shared" si="13"/>
        <v>1.7751479289940828</v>
      </c>
      <c r="Z42" s="104">
        <v>20</v>
      </c>
      <c r="AA42" s="130">
        <v>25</v>
      </c>
      <c r="AB42" s="127">
        <f t="shared" si="3"/>
        <v>25</v>
      </c>
      <c r="AC42" s="29">
        <f t="shared" si="14"/>
        <v>4.2105263157894735</v>
      </c>
      <c r="AD42" s="30">
        <f t="shared" si="15"/>
        <v>4.9309664694280082</v>
      </c>
    </row>
    <row r="43" spans="1:30" ht="21" customHeight="1" x14ac:dyDescent="0.25">
      <c r="A43" s="199">
        <v>23</v>
      </c>
      <c r="B43" s="160" t="s">
        <v>129</v>
      </c>
      <c r="C43" s="104">
        <v>260</v>
      </c>
      <c r="D43" s="130">
        <v>353</v>
      </c>
      <c r="E43" s="127">
        <f t="shared" si="0"/>
        <v>35.799999999999997</v>
      </c>
      <c r="F43" s="104">
        <v>163</v>
      </c>
      <c r="G43" s="130">
        <v>164</v>
      </c>
      <c r="H43" s="127">
        <f t="shared" si="1"/>
        <v>0.6</v>
      </c>
      <c r="I43" s="29">
        <f t="shared" si="4"/>
        <v>62.692307692307693</v>
      </c>
      <c r="J43" s="30">
        <f t="shared" si="5"/>
        <v>46.458923512747873</v>
      </c>
      <c r="K43" s="104">
        <v>7</v>
      </c>
      <c r="L43" s="130">
        <v>6</v>
      </c>
      <c r="M43" s="127">
        <f t="shared" si="6"/>
        <v>-14.3</v>
      </c>
      <c r="N43" s="29">
        <f t="shared" si="7"/>
        <v>2.6923076923076925</v>
      </c>
      <c r="O43" s="30">
        <f t="shared" si="8"/>
        <v>1.6997167138810199</v>
      </c>
      <c r="P43" s="104">
        <v>27</v>
      </c>
      <c r="Q43" s="130">
        <v>26</v>
      </c>
      <c r="R43" s="127">
        <f t="shared" si="2"/>
        <v>-3.7</v>
      </c>
      <c r="S43" s="29">
        <f t="shared" si="9"/>
        <v>10.384615384615385</v>
      </c>
      <c r="T43" s="30">
        <f t="shared" si="10"/>
        <v>7.3654390934844196</v>
      </c>
      <c r="U43" s="104">
        <v>7</v>
      </c>
      <c r="V43" s="130">
        <v>6</v>
      </c>
      <c r="W43" s="127">
        <f t="shared" si="11"/>
        <v>-14.3</v>
      </c>
      <c r="X43" s="29">
        <f t="shared" si="12"/>
        <v>2.6923076923076925</v>
      </c>
      <c r="Y43" s="30">
        <f t="shared" si="13"/>
        <v>1.6997167138810199</v>
      </c>
      <c r="Z43" s="104">
        <v>27</v>
      </c>
      <c r="AA43" s="130">
        <v>26</v>
      </c>
      <c r="AB43" s="127">
        <f t="shared" si="3"/>
        <v>-3.7</v>
      </c>
      <c r="AC43" s="29">
        <f t="shared" si="14"/>
        <v>10.384615384615385</v>
      </c>
      <c r="AD43" s="30">
        <f t="shared" si="15"/>
        <v>7.3654390934844196</v>
      </c>
    </row>
    <row r="44" spans="1:30" ht="21" customHeight="1" x14ac:dyDescent="0.25">
      <c r="A44" s="199">
        <v>24</v>
      </c>
      <c r="B44" s="160" t="s">
        <v>130</v>
      </c>
      <c r="C44" s="104">
        <v>436</v>
      </c>
      <c r="D44" s="130">
        <v>407</v>
      </c>
      <c r="E44" s="127">
        <f t="shared" si="0"/>
        <v>-6.7</v>
      </c>
      <c r="F44" s="104">
        <v>316</v>
      </c>
      <c r="G44" s="130">
        <v>300</v>
      </c>
      <c r="H44" s="127">
        <f t="shared" si="1"/>
        <v>-5.0999999999999996</v>
      </c>
      <c r="I44" s="29">
        <f t="shared" si="4"/>
        <v>72.477064220183493</v>
      </c>
      <c r="J44" s="30">
        <f t="shared" si="5"/>
        <v>73.710073710073715</v>
      </c>
      <c r="K44" s="104">
        <v>1</v>
      </c>
      <c r="L44" s="130">
        <v>4</v>
      </c>
      <c r="M44" s="127" t="str">
        <f t="shared" si="6"/>
        <v>4 р</v>
      </c>
      <c r="N44" s="29">
        <f t="shared" si="7"/>
        <v>0.22935779816513763</v>
      </c>
      <c r="O44" s="30">
        <f t="shared" si="8"/>
        <v>0.98280098280098283</v>
      </c>
      <c r="P44" s="104">
        <v>33</v>
      </c>
      <c r="Q44" s="130">
        <v>26</v>
      </c>
      <c r="R44" s="127">
        <f t="shared" si="2"/>
        <v>-21.2</v>
      </c>
      <c r="S44" s="29">
        <f t="shared" si="9"/>
        <v>7.568807339449541</v>
      </c>
      <c r="T44" s="30">
        <f t="shared" si="10"/>
        <v>6.3882063882063882</v>
      </c>
      <c r="U44" s="104">
        <v>1</v>
      </c>
      <c r="V44" s="130">
        <v>4</v>
      </c>
      <c r="W44" s="127" t="str">
        <f t="shared" si="11"/>
        <v>4 р</v>
      </c>
      <c r="X44" s="29">
        <f t="shared" si="12"/>
        <v>0.22935779816513763</v>
      </c>
      <c r="Y44" s="30">
        <f t="shared" si="13"/>
        <v>0.98280098280098283</v>
      </c>
      <c r="Z44" s="104">
        <v>33</v>
      </c>
      <c r="AA44" s="130">
        <v>26</v>
      </c>
      <c r="AB44" s="127">
        <f t="shared" si="3"/>
        <v>-21.2</v>
      </c>
      <c r="AC44" s="29">
        <f t="shared" si="14"/>
        <v>7.568807339449541</v>
      </c>
      <c r="AD44" s="30">
        <f t="shared" si="15"/>
        <v>6.3882063882063882</v>
      </c>
    </row>
    <row r="45" spans="1:30" ht="21" customHeight="1" x14ac:dyDescent="0.25">
      <c r="A45" s="199">
        <v>25</v>
      </c>
      <c r="B45" s="160" t="s">
        <v>131</v>
      </c>
      <c r="C45" s="104">
        <v>331</v>
      </c>
      <c r="D45" s="130">
        <v>385</v>
      </c>
      <c r="E45" s="127">
        <f>IF(C45=0,0,IF(D45=0,"-100,0",IF(D45*100/C45&lt;200,ROUND(D45*100/C45-100,1),ROUND(D45/C45,1)&amp;" р")))</f>
        <v>16.3</v>
      </c>
      <c r="F45" s="104">
        <v>165</v>
      </c>
      <c r="G45" s="130">
        <v>165</v>
      </c>
      <c r="H45" s="127">
        <f>IF(F45=0,0,IF(G45=0,"-100,0",IF(G45*100/F45&lt;200,ROUND(G45*100/F45-100,1),ROUND(G45/F45,1)&amp;" р")))</f>
        <v>0</v>
      </c>
      <c r="I45" s="29">
        <f t="shared" si="4"/>
        <v>49.848942598187314</v>
      </c>
      <c r="J45" s="30">
        <f t="shared" si="5"/>
        <v>42.857142857142854</v>
      </c>
      <c r="K45" s="104">
        <v>3</v>
      </c>
      <c r="L45" s="130">
        <v>3</v>
      </c>
      <c r="M45" s="127">
        <f>IF(K45=0,0,IF(L45=0,"-100,0",IF(L45*100/K45&lt;200,ROUND(L45*100/K45-100,1),ROUND(L45/K45,1)&amp;" р")))</f>
        <v>0</v>
      </c>
      <c r="N45" s="29">
        <f t="shared" si="7"/>
        <v>0.90634441087613293</v>
      </c>
      <c r="O45" s="30">
        <f t="shared" si="8"/>
        <v>0.77922077922077926</v>
      </c>
      <c r="P45" s="104">
        <v>24</v>
      </c>
      <c r="Q45" s="130">
        <v>24</v>
      </c>
      <c r="R45" s="127">
        <f>IF(P45=0,0,IF(Q45=0,"-100,0",IF(Q45*100/P45&lt;200,ROUND(Q45*100/P45-100,1),ROUND(Q45/P45,1)&amp;" р")))</f>
        <v>0</v>
      </c>
      <c r="S45" s="29">
        <f t="shared" si="9"/>
        <v>7.2507552870090635</v>
      </c>
      <c r="T45" s="30">
        <f t="shared" si="10"/>
        <v>6.2337662337662341</v>
      </c>
      <c r="U45" s="104">
        <v>3</v>
      </c>
      <c r="V45" s="130">
        <v>3</v>
      </c>
      <c r="W45" s="127">
        <f>IF(U45=0,0,IF(V45=0,"-100,0",IF(V45*100/U45&lt;200,ROUND(V45*100/U45-100,1),ROUND(V45/U45,1)&amp;" р")))</f>
        <v>0</v>
      </c>
      <c r="X45" s="29">
        <f t="shared" si="12"/>
        <v>0.90634441087613293</v>
      </c>
      <c r="Y45" s="30">
        <f t="shared" si="13"/>
        <v>0.77922077922077926</v>
      </c>
      <c r="Z45" s="104">
        <v>24</v>
      </c>
      <c r="AA45" s="130">
        <v>24</v>
      </c>
      <c r="AB45" s="127">
        <f>IF(Z45=0,0,IF(AA45=0,"-100,0",IF(AA45*100/Z45&lt;200,ROUND(AA45*100/Z45-100,1),ROUND(AA45/Z45,1)&amp;" р")))</f>
        <v>0</v>
      </c>
      <c r="AC45" s="29">
        <f t="shared" si="14"/>
        <v>7.2507552870090635</v>
      </c>
      <c r="AD45" s="30">
        <f t="shared" si="15"/>
        <v>6.2337662337662341</v>
      </c>
    </row>
    <row r="46" spans="1:30" ht="21" customHeight="1" thickBot="1" x14ac:dyDescent="0.3">
      <c r="A46" s="199">
        <v>26</v>
      </c>
      <c r="B46" s="160" t="s">
        <v>132</v>
      </c>
      <c r="C46" s="104">
        <v>551</v>
      </c>
      <c r="D46" s="130">
        <v>501</v>
      </c>
      <c r="E46" s="127">
        <f t="shared" si="0"/>
        <v>-9.1</v>
      </c>
      <c r="F46" s="104">
        <v>368</v>
      </c>
      <c r="G46" s="130">
        <v>288</v>
      </c>
      <c r="H46" s="127">
        <f t="shared" si="1"/>
        <v>-21.7</v>
      </c>
      <c r="I46" s="29">
        <f t="shared" si="4"/>
        <v>66.787658802177859</v>
      </c>
      <c r="J46" s="30">
        <f t="shared" si="5"/>
        <v>57.485029940119759</v>
      </c>
      <c r="K46" s="104">
        <v>9</v>
      </c>
      <c r="L46" s="130">
        <v>2</v>
      </c>
      <c r="M46" s="127">
        <f t="shared" si="6"/>
        <v>-77.8</v>
      </c>
      <c r="N46" s="29">
        <f t="shared" si="7"/>
        <v>1.633393829401089</v>
      </c>
      <c r="O46" s="30">
        <f t="shared" si="8"/>
        <v>0.39920159680638723</v>
      </c>
      <c r="P46" s="104">
        <v>37</v>
      </c>
      <c r="Q46" s="130">
        <v>35</v>
      </c>
      <c r="R46" s="127">
        <f t="shared" si="2"/>
        <v>-5.4</v>
      </c>
      <c r="S46" s="29">
        <f t="shared" si="9"/>
        <v>6.7150635208711433</v>
      </c>
      <c r="T46" s="30">
        <f t="shared" si="10"/>
        <v>6.9860279441117763</v>
      </c>
      <c r="U46" s="104">
        <v>9</v>
      </c>
      <c r="V46" s="130">
        <v>2</v>
      </c>
      <c r="W46" s="127">
        <f t="shared" ref="W46:W47" si="16">IF(U46=0,0,IF(V46=0,"-100,0",IF(V46*100/U46&lt;200,ROUND(V46*100/U46-100,1),ROUND(V46/U46,1)&amp;" р")))</f>
        <v>-77.8</v>
      </c>
      <c r="X46" s="29">
        <f t="shared" si="12"/>
        <v>1.633393829401089</v>
      </c>
      <c r="Y46" s="30">
        <f t="shared" si="13"/>
        <v>0.39920159680638723</v>
      </c>
      <c r="Z46" s="104">
        <v>37</v>
      </c>
      <c r="AA46" s="130">
        <v>35</v>
      </c>
      <c r="AB46" s="127">
        <f t="shared" ref="AB46:AB47" si="17">IF(Z46=0,0,IF(AA46=0,"-100,0",IF(AA46*100/Z46&lt;200,ROUND(AA46*100/Z46-100,1),ROUND(AA46/Z46,1)&amp;" р")))</f>
        <v>-5.4</v>
      </c>
      <c r="AC46" s="29">
        <f t="shared" si="14"/>
        <v>6.7150635208711433</v>
      </c>
      <c r="AD46" s="30">
        <f t="shared" si="15"/>
        <v>6.9860279441117763</v>
      </c>
    </row>
    <row r="47" spans="1:30" ht="21" customHeight="1" thickBot="1" x14ac:dyDescent="0.3">
      <c r="A47" s="157">
        <v>27</v>
      </c>
      <c r="B47" s="158" t="s">
        <v>253</v>
      </c>
      <c r="C47" s="132">
        <v>19327</v>
      </c>
      <c r="D47" s="133">
        <v>22040</v>
      </c>
      <c r="E47" s="21">
        <f t="shared" si="0"/>
        <v>14</v>
      </c>
      <c r="F47" s="132">
        <v>11411</v>
      </c>
      <c r="G47" s="133">
        <v>11108</v>
      </c>
      <c r="H47" s="21">
        <f t="shared" si="1"/>
        <v>-2.7</v>
      </c>
      <c r="I47" s="22">
        <f t="shared" si="4"/>
        <v>59.041755057691311</v>
      </c>
      <c r="J47" s="23">
        <f t="shared" si="5"/>
        <v>50.399274047186935</v>
      </c>
      <c r="K47" s="132">
        <v>294</v>
      </c>
      <c r="L47" s="133">
        <v>344</v>
      </c>
      <c r="M47" s="21">
        <f t="shared" si="6"/>
        <v>17</v>
      </c>
      <c r="N47" s="22">
        <f t="shared" si="7"/>
        <v>1.5211879753712423</v>
      </c>
      <c r="O47" s="23">
        <f t="shared" si="8"/>
        <v>1.5607985480943738</v>
      </c>
      <c r="P47" s="132">
        <v>1035</v>
      </c>
      <c r="Q47" s="133">
        <v>1340</v>
      </c>
      <c r="R47" s="21">
        <f t="shared" si="2"/>
        <v>29.5</v>
      </c>
      <c r="S47" s="22">
        <f t="shared" si="9"/>
        <v>5.3552025663579448</v>
      </c>
      <c r="T47" s="23">
        <f t="shared" si="10"/>
        <v>6.0798548094373865</v>
      </c>
      <c r="U47" s="132">
        <v>294</v>
      </c>
      <c r="V47" s="133">
        <v>344</v>
      </c>
      <c r="W47" s="21">
        <f t="shared" si="16"/>
        <v>17</v>
      </c>
      <c r="X47" s="22">
        <f t="shared" si="12"/>
        <v>1.5211879753712423</v>
      </c>
      <c r="Y47" s="23">
        <f t="shared" si="13"/>
        <v>1.5607985480943738</v>
      </c>
      <c r="Z47" s="132">
        <v>1035</v>
      </c>
      <c r="AA47" s="133">
        <v>1340</v>
      </c>
      <c r="AB47" s="21">
        <f t="shared" si="17"/>
        <v>29.5</v>
      </c>
      <c r="AC47" s="22">
        <f t="shared" si="14"/>
        <v>5.3552025663579448</v>
      </c>
      <c r="AD47" s="23">
        <f t="shared" si="15"/>
        <v>6.0798548094373865</v>
      </c>
    </row>
    <row r="48" spans="1:30" ht="21" customHeight="1" thickBot="1" x14ac:dyDescent="0.3">
      <c r="A48" s="159">
        <v>28</v>
      </c>
      <c r="B48" s="158" t="s">
        <v>101</v>
      </c>
      <c r="C48" s="132">
        <v>2681</v>
      </c>
      <c r="D48" s="133">
        <v>3718</v>
      </c>
      <c r="E48" s="21">
        <f>IF(C48=0,0,IF(D48=0,"-100,0",IF(D48*100/C48&lt;200,ROUND(D48*100/C48-100,1),ROUND(D48/C48,1)&amp;" р")))</f>
        <v>38.700000000000003</v>
      </c>
      <c r="F48" s="132">
        <v>298</v>
      </c>
      <c r="G48" s="133">
        <v>478</v>
      </c>
      <c r="H48" s="21">
        <f>IF(F48=0,0,IF(G48=0,"-100,0",IF(G48*100/F48&lt;200,ROUND(G48*100/F48-100,1),ROUND(G48/F48,1)&amp;" р")))</f>
        <v>60.4</v>
      </c>
      <c r="I48" s="22">
        <f t="shared" si="4"/>
        <v>11.115255501678478</v>
      </c>
      <c r="J48" s="23">
        <f t="shared" si="5"/>
        <v>12.856374394835933</v>
      </c>
      <c r="K48" s="132">
        <v>158</v>
      </c>
      <c r="L48" s="133">
        <v>199</v>
      </c>
      <c r="M48" s="21">
        <f>IF(K48=0,0,IF(L48=0,"-100,0",IF(L48*100/K48&lt;200,ROUND(L48*100/K48-100,1),ROUND(L48/K48,1)&amp;" р")))</f>
        <v>25.9</v>
      </c>
      <c r="N48" s="22">
        <f t="shared" si="7"/>
        <v>5.8933233867959718</v>
      </c>
      <c r="O48" s="23">
        <f t="shared" si="8"/>
        <v>5.3523399677245829</v>
      </c>
      <c r="P48" s="132">
        <v>139</v>
      </c>
      <c r="Q48" s="133">
        <v>240</v>
      </c>
      <c r="R48" s="21">
        <f>IF(P48=0,0,IF(Q48=0,"-100,0",IF(Q48*100/P48&lt;200,ROUND(Q48*100/P48-100,1),ROUND(Q48/P48,1)&amp;" р")))</f>
        <v>72.7</v>
      </c>
      <c r="S48" s="22">
        <f t="shared" si="9"/>
        <v>5.1846325997762026</v>
      </c>
      <c r="T48" s="23">
        <f t="shared" si="10"/>
        <v>6.4550833781603014</v>
      </c>
      <c r="U48" s="132">
        <v>158</v>
      </c>
      <c r="V48" s="133">
        <v>199</v>
      </c>
      <c r="W48" s="21">
        <f>IF(U48=0,0,IF(V48=0,"-100,0",IF(V48*100/U48&lt;200,ROUND(V48*100/U48-100,1),ROUND(V48/U48,1)&amp;" р")))</f>
        <v>25.9</v>
      </c>
      <c r="X48" s="22">
        <f t="shared" si="12"/>
        <v>5.8933233867959718</v>
      </c>
      <c r="Y48" s="23">
        <f t="shared" si="13"/>
        <v>5.3523399677245829</v>
      </c>
      <c r="Z48" s="132">
        <v>139</v>
      </c>
      <c r="AA48" s="133">
        <v>240</v>
      </c>
      <c r="AB48" s="21">
        <f>IF(Z48=0,0,IF(AA48=0,"-100,0",IF(AA48*100/Z48&lt;200,ROUND(AA48*100/Z48-100,1),ROUND(AA48/Z48,1)&amp;" р")))</f>
        <v>72.7</v>
      </c>
      <c r="AC48" s="22">
        <f t="shared" si="14"/>
        <v>5.1846325997762026</v>
      </c>
      <c r="AD48" s="23">
        <f t="shared" si="15"/>
        <v>6.4550833781603014</v>
      </c>
    </row>
    <row r="49" spans="1:30" ht="21" customHeight="1" x14ac:dyDescent="0.25">
      <c r="A49" s="223">
        <v>29</v>
      </c>
      <c r="B49" s="224" t="s">
        <v>287</v>
      </c>
      <c r="C49" s="225">
        <v>0</v>
      </c>
      <c r="D49" s="226">
        <v>24</v>
      </c>
      <c r="E49" s="227"/>
      <c r="F49" s="225"/>
      <c r="G49" s="226">
        <v>2</v>
      </c>
      <c r="H49" s="227"/>
      <c r="I49" s="38">
        <f t="shared" si="4"/>
        <v>0</v>
      </c>
      <c r="J49" s="39">
        <f t="shared" si="5"/>
        <v>8.3333333333333339</v>
      </c>
      <c r="K49" s="225"/>
      <c r="L49" s="226"/>
      <c r="M49" s="227"/>
      <c r="N49" s="38">
        <f t="shared" si="7"/>
        <v>0</v>
      </c>
      <c r="O49" s="39">
        <f t="shared" si="8"/>
        <v>0</v>
      </c>
      <c r="P49" s="225"/>
      <c r="Q49" s="226">
        <v>2</v>
      </c>
      <c r="R49" s="227"/>
      <c r="S49" s="38">
        <f t="shared" si="9"/>
        <v>0</v>
      </c>
      <c r="T49" s="39">
        <f t="shared" si="10"/>
        <v>8.3333333333333339</v>
      </c>
      <c r="U49" s="225"/>
      <c r="V49" s="226"/>
      <c r="W49" s="227"/>
      <c r="X49" s="38">
        <f t="shared" si="12"/>
        <v>0</v>
      </c>
      <c r="Y49" s="39">
        <f t="shared" si="13"/>
        <v>0</v>
      </c>
      <c r="Z49" s="225"/>
      <c r="AA49" s="226">
        <v>2</v>
      </c>
      <c r="AB49" s="227"/>
      <c r="AC49" s="38">
        <f t="shared" si="14"/>
        <v>0</v>
      </c>
      <c r="AD49" s="39">
        <f t="shared" si="15"/>
        <v>8.3333333333333339</v>
      </c>
    </row>
    <row r="50" spans="1:30" ht="21" customHeight="1" x14ac:dyDescent="0.25">
      <c r="A50" s="199">
        <v>30</v>
      </c>
      <c r="B50" s="160" t="s">
        <v>278</v>
      </c>
      <c r="C50" s="104">
        <v>1314</v>
      </c>
      <c r="D50" s="130">
        <v>1369</v>
      </c>
      <c r="E50" s="127">
        <f t="shared" ref="E50:E58" si="18">IF(C50=0,0,IF(D50=0,"-100,0",IF(D50*100/C50&lt;200,ROUND(D50*100/C50-100,1),ROUND(D50/C50,1)&amp;" р")))</f>
        <v>4.2</v>
      </c>
      <c r="F50" s="104">
        <v>178</v>
      </c>
      <c r="G50" s="130">
        <v>215</v>
      </c>
      <c r="H50" s="127">
        <f t="shared" ref="H50:H58" si="19">IF(F50=0,0,IF(G50=0,"-100,0",IF(G50*100/F50&lt;200,ROUND(G50*100/F50-100,1),ROUND(G50/F50,1)&amp;" р")))</f>
        <v>20.8</v>
      </c>
      <c r="I50" s="29">
        <f t="shared" si="4"/>
        <v>13.546423135464231</v>
      </c>
      <c r="J50" s="30">
        <f t="shared" si="5"/>
        <v>15.704894083272462</v>
      </c>
      <c r="K50" s="104">
        <v>95</v>
      </c>
      <c r="L50" s="130">
        <v>53</v>
      </c>
      <c r="M50" s="127">
        <f t="shared" ref="M50:M56" si="20">IF(K50=0,0,IF(L50=0,"-100,0",IF(L50*100/K50&lt;200,ROUND(L50*100/K50-100,1),ROUND(L50/K50,1)&amp;" р")))</f>
        <v>-44.2</v>
      </c>
      <c r="N50" s="29">
        <f t="shared" si="7"/>
        <v>7.2298325722983261</v>
      </c>
      <c r="O50" s="30">
        <f t="shared" si="8"/>
        <v>3.8714390065741418</v>
      </c>
      <c r="P50" s="104">
        <v>65</v>
      </c>
      <c r="Q50" s="130">
        <v>72</v>
      </c>
      <c r="R50" s="127">
        <f t="shared" ref="R50:R58" si="21">IF(P50=0,0,IF(Q50=0,"-100,0",IF(Q50*100/P50&lt;200,ROUND(Q50*100/P50-100,1),ROUND(Q50/P50,1)&amp;" р")))</f>
        <v>10.8</v>
      </c>
      <c r="S50" s="29">
        <f t="shared" si="9"/>
        <v>4.9467275494672753</v>
      </c>
      <c r="T50" s="30">
        <f t="shared" si="10"/>
        <v>5.2593133674214751</v>
      </c>
      <c r="U50" s="104">
        <v>95</v>
      </c>
      <c r="V50" s="130">
        <v>53</v>
      </c>
      <c r="W50" s="127">
        <f t="shared" ref="W50:W56" si="22">IF(U50=0,0,IF(V50=0,"-100,0",IF(V50*100/U50&lt;200,ROUND(V50*100/U50-100,1),ROUND(V50/U50,1)&amp;" р")))</f>
        <v>-44.2</v>
      </c>
      <c r="X50" s="29">
        <f t="shared" si="12"/>
        <v>7.2298325722983261</v>
      </c>
      <c r="Y50" s="30">
        <f t="shared" si="13"/>
        <v>3.8714390065741418</v>
      </c>
      <c r="Z50" s="104">
        <v>65</v>
      </c>
      <c r="AA50" s="130">
        <v>72</v>
      </c>
      <c r="AB50" s="127">
        <f t="shared" ref="AB50:AB66" si="23">IF(Z50=0,0,IF(AA50=0,"-100,0",IF(AA50*100/Z50&lt;200,ROUND(AA50*100/Z50-100,1),ROUND(AA50/Z50,1)&amp;" р")))</f>
        <v>10.8</v>
      </c>
      <c r="AC50" s="29">
        <f t="shared" si="14"/>
        <v>4.9467275494672753</v>
      </c>
      <c r="AD50" s="30">
        <f t="shared" si="15"/>
        <v>5.2593133674214751</v>
      </c>
    </row>
    <row r="51" spans="1:30" ht="21" customHeight="1" x14ac:dyDescent="0.25">
      <c r="A51" s="199">
        <v>31</v>
      </c>
      <c r="B51" s="160" t="s">
        <v>279</v>
      </c>
      <c r="C51" s="104">
        <v>408</v>
      </c>
      <c r="D51" s="130">
        <v>473</v>
      </c>
      <c r="E51" s="127">
        <f t="shared" ref="E51" si="24">IF(C51=0,0,IF(D51=0,"-100,0",IF(D51*100/C51&lt;200,ROUND(D51*100/C51-100,1),ROUND(D51/C51,1)&amp;" р")))</f>
        <v>15.9</v>
      </c>
      <c r="F51" s="104">
        <v>18</v>
      </c>
      <c r="G51" s="130">
        <v>104</v>
      </c>
      <c r="H51" s="127" t="str">
        <f t="shared" ref="H51" si="25">IF(F51=0,0,IF(G51=0,"-100,0",IF(G51*100/F51&lt;200,ROUND(G51*100/F51-100,1),ROUND(G51/F51,1)&amp;" р")))</f>
        <v>5,8 р</v>
      </c>
      <c r="I51" s="29">
        <f t="shared" si="4"/>
        <v>4.4117647058823533</v>
      </c>
      <c r="J51" s="30">
        <f t="shared" si="5"/>
        <v>21.987315010570825</v>
      </c>
      <c r="K51" s="104">
        <v>16</v>
      </c>
      <c r="L51" s="130">
        <v>102</v>
      </c>
      <c r="M51" s="127" t="str">
        <f t="shared" si="20"/>
        <v>6,4 р</v>
      </c>
      <c r="N51" s="29">
        <f t="shared" si="7"/>
        <v>3.9215686274509802</v>
      </c>
      <c r="O51" s="30">
        <f t="shared" si="8"/>
        <v>21.56448202959831</v>
      </c>
      <c r="P51" s="104">
        <v>18</v>
      </c>
      <c r="Q51" s="130">
        <v>102</v>
      </c>
      <c r="R51" s="127" t="str">
        <f t="shared" si="21"/>
        <v>5,7 р</v>
      </c>
      <c r="S51" s="29">
        <f t="shared" si="9"/>
        <v>4.4117647058823533</v>
      </c>
      <c r="T51" s="30">
        <f t="shared" si="10"/>
        <v>21.56448202959831</v>
      </c>
      <c r="U51" s="104">
        <v>16</v>
      </c>
      <c r="V51" s="130">
        <v>102</v>
      </c>
      <c r="W51" s="127" t="str">
        <f t="shared" si="22"/>
        <v>6,4 р</v>
      </c>
      <c r="X51" s="29">
        <f t="shared" si="12"/>
        <v>3.9215686274509802</v>
      </c>
      <c r="Y51" s="30">
        <f t="shared" si="13"/>
        <v>21.56448202959831</v>
      </c>
      <c r="Z51" s="104">
        <v>18</v>
      </c>
      <c r="AA51" s="130">
        <v>102</v>
      </c>
      <c r="AB51" s="127" t="str">
        <f t="shared" si="23"/>
        <v>5,7 р</v>
      </c>
      <c r="AC51" s="29">
        <f t="shared" si="14"/>
        <v>4.4117647058823533</v>
      </c>
      <c r="AD51" s="30">
        <f t="shared" si="15"/>
        <v>21.56448202959831</v>
      </c>
    </row>
    <row r="52" spans="1:30" ht="21" customHeight="1" x14ac:dyDescent="0.25">
      <c r="A52" s="199">
        <v>32</v>
      </c>
      <c r="B52" s="160" t="s">
        <v>280</v>
      </c>
      <c r="C52" s="104">
        <v>41</v>
      </c>
      <c r="D52" s="130">
        <v>0</v>
      </c>
      <c r="E52" s="127" t="str">
        <f t="shared" si="18"/>
        <v>-100,0</v>
      </c>
      <c r="F52" s="104">
        <v>4</v>
      </c>
      <c r="G52" s="130"/>
      <c r="H52" s="127" t="str">
        <f t="shared" si="19"/>
        <v>-100,0</v>
      </c>
      <c r="I52" s="29">
        <f t="shared" si="4"/>
        <v>9.7560975609756095</v>
      </c>
      <c r="J52" s="30">
        <f t="shared" si="5"/>
        <v>0</v>
      </c>
      <c r="K52" s="104">
        <v>3</v>
      </c>
      <c r="L52" s="130"/>
      <c r="M52" s="127" t="str">
        <f t="shared" si="20"/>
        <v>-100,0</v>
      </c>
      <c r="N52" s="29">
        <f t="shared" si="7"/>
        <v>7.3170731707317076</v>
      </c>
      <c r="O52" s="30">
        <f t="shared" si="8"/>
        <v>0</v>
      </c>
      <c r="P52" s="104">
        <v>3</v>
      </c>
      <c r="Q52" s="130"/>
      <c r="R52" s="127" t="str">
        <f t="shared" si="21"/>
        <v>-100,0</v>
      </c>
      <c r="S52" s="29">
        <f t="shared" si="9"/>
        <v>7.3170731707317076</v>
      </c>
      <c r="T52" s="30">
        <f t="shared" si="10"/>
        <v>0</v>
      </c>
      <c r="U52" s="104">
        <v>3</v>
      </c>
      <c r="V52" s="130"/>
      <c r="W52" s="127" t="str">
        <f t="shared" si="22"/>
        <v>-100,0</v>
      </c>
      <c r="X52" s="29">
        <f t="shared" si="12"/>
        <v>7.3170731707317076</v>
      </c>
      <c r="Y52" s="30">
        <f t="shared" si="13"/>
        <v>0</v>
      </c>
      <c r="Z52" s="104">
        <v>3</v>
      </c>
      <c r="AA52" s="130"/>
      <c r="AB52" s="127" t="str">
        <f t="shared" si="23"/>
        <v>-100,0</v>
      </c>
      <c r="AC52" s="29">
        <f t="shared" si="14"/>
        <v>7.3170731707317076</v>
      </c>
      <c r="AD52" s="30">
        <f t="shared" si="15"/>
        <v>0</v>
      </c>
    </row>
    <row r="53" spans="1:30" ht="21" customHeight="1" x14ac:dyDescent="0.25">
      <c r="A53" s="250">
        <v>33</v>
      </c>
      <c r="B53" s="267" t="s">
        <v>281</v>
      </c>
      <c r="C53" s="104">
        <v>319</v>
      </c>
      <c r="D53" s="130">
        <v>623</v>
      </c>
      <c r="E53" s="127">
        <f t="shared" si="18"/>
        <v>95.3</v>
      </c>
      <c r="F53" s="150">
        <v>37</v>
      </c>
      <c r="G53" s="130">
        <v>81</v>
      </c>
      <c r="H53" s="127" t="str">
        <f t="shared" si="19"/>
        <v>2,2 р</v>
      </c>
      <c r="I53" s="29">
        <f t="shared" si="4"/>
        <v>11.598746081504702</v>
      </c>
      <c r="J53" s="30">
        <f t="shared" si="5"/>
        <v>13.001605136436597</v>
      </c>
      <c r="K53" s="150">
        <v>21</v>
      </c>
      <c r="L53" s="130">
        <v>13</v>
      </c>
      <c r="M53" s="127">
        <f t="shared" si="20"/>
        <v>-38.1</v>
      </c>
      <c r="N53" s="248">
        <f t="shared" si="7"/>
        <v>6.5830721003134798</v>
      </c>
      <c r="O53" s="30">
        <f t="shared" si="8"/>
        <v>2.086677367576244</v>
      </c>
      <c r="P53" s="150">
        <v>21</v>
      </c>
      <c r="Q53" s="130">
        <v>29</v>
      </c>
      <c r="R53" s="127">
        <f t="shared" si="21"/>
        <v>38.1</v>
      </c>
      <c r="S53" s="248">
        <f t="shared" si="9"/>
        <v>6.5830721003134798</v>
      </c>
      <c r="T53" s="30">
        <f t="shared" si="10"/>
        <v>4.6548956661316208</v>
      </c>
      <c r="U53" s="150">
        <v>21</v>
      </c>
      <c r="V53" s="130">
        <v>13</v>
      </c>
      <c r="W53" s="127">
        <f t="shared" si="22"/>
        <v>-38.1</v>
      </c>
      <c r="X53" s="248">
        <f t="shared" si="12"/>
        <v>6.5830721003134798</v>
      </c>
      <c r="Y53" s="30">
        <f t="shared" si="13"/>
        <v>2.086677367576244</v>
      </c>
      <c r="Z53" s="150">
        <v>21</v>
      </c>
      <c r="AA53" s="130">
        <v>29</v>
      </c>
      <c r="AB53" s="127">
        <f t="shared" si="23"/>
        <v>38.1</v>
      </c>
      <c r="AC53" s="248">
        <f t="shared" si="14"/>
        <v>6.5830721003134798</v>
      </c>
      <c r="AD53" s="30">
        <f t="shared" si="15"/>
        <v>4.6548956661316208</v>
      </c>
    </row>
    <row r="54" spans="1:30" ht="21" customHeight="1" x14ac:dyDescent="0.25">
      <c r="A54" s="291">
        <v>34</v>
      </c>
      <c r="B54" s="292" t="s">
        <v>282</v>
      </c>
      <c r="C54" s="289">
        <v>27</v>
      </c>
      <c r="D54" s="290">
        <v>0</v>
      </c>
      <c r="E54" s="293" t="str">
        <f t="shared" si="18"/>
        <v>-100,0</v>
      </c>
      <c r="F54" s="294">
        <v>3</v>
      </c>
      <c r="G54" s="290"/>
      <c r="H54" s="293" t="str">
        <f t="shared" si="19"/>
        <v>-100,0</v>
      </c>
      <c r="I54" s="29">
        <f t="shared" si="4"/>
        <v>11.111111111111111</v>
      </c>
      <c r="J54" s="296">
        <f t="shared" si="5"/>
        <v>0</v>
      </c>
      <c r="K54" s="294">
        <v>2</v>
      </c>
      <c r="L54" s="290"/>
      <c r="M54" s="293" t="str">
        <f t="shared" si="20"/>
        <v>-100,0</v>
      </c>
      <c r="N54" s="295">
        <f t="shared" si="7"/>
        <v>7.4074074074074074</v>
      </c>
      <c r="O54" s="296">
        <f t="shared" si="8"/>
        <v>0</v>
      </c>
      <c r="P54" s="294">
        <v>2</v>
      </c>
      <c r="Q54" s="290"/>
      <c r="R54" s="293" t="str">
        <f t="shared" si="21"/>
        <v>-100,0</v>
      </c>
      <c r="S54" s="295">
        <f t="shared" si="9"/>
        <v>7.4074074074074074</v>
      </c>
      <c r="T54" s="296">
        <f t="shared" si="10"/>
        <v>0</v>
      </c>
      <c r="U54" s="294">
        <v>2</v>
      </c>
      <c r="V54" s="290"/>
      <c r="W54" s="293" t="str">
        <f t="shared" si="22"/>
        <v>-100,0</v>
      </c>
      <c r="X54" s="295">
        <f t="shared" si="12"/>
        <v>7.4074074074074074</v>
      </c>
      <c r="Y54" s="296">
        <f t="shared" si="13"/>
        <v>0</v>
      </c>
      <c r="Z54" s="294">
        <v>2</v>
      </c>
      <c r="AA54" s="290"/>
      <c r="AB54" s="293" t="str">
        <f t="shared" si="23"/>
        <v>-100,0</v>
      </c>
      <c r="AC54" s="295">
        <f t="shared" si="14"/>
        <v>7.4074074074074074</v>
      </c>
      <c r="AD54" s="296">
        <f t="shared" si="15"/>
        <v>0</v>
      </c>
    </row>
    <row r="55" spans="1:30" ht="21" customHeight="1" x14ac:dyDescent="0.25">
      <c r="A55" s="250">
        <v>35</v>
      </c>
      <c r="B55" s="246" t="s">
        <v>283</v>
      </c>
      <c r="C55" s="104">
        <v>88</v>
      </c>
      <c r="D55" s="130">
        <v>33</v>
      </c>
      <c r="E55" s="268">
        <f t="shared" si="18"/>
        <v>-62.5</v>
      </c>
      <c r="F55" s="104">
        <v>31</v>
      </c>
      <c r="G55" s="130"/>
      <c r="H55" s="127" t="str">
        <f t="shared" si="19"/>
        <v>-100,0</v>
      </c>
      <c r="I55" s="29">
        <f t="shared" si="4"/>
        <v>35.227272727272727</v>
      </c>
      <c r="J55" s="305">
        <f t="shared" si="5"/>
        <v>0</v>
      </c>
      <c r="K55" s="104">
        <v>7</v>
      </c>
      <c r="L55" s="130"/>
      <c r="M55" s="127" t="str">
        <f t="shared" si="20"/>
        <v>-100,0</v>
      </c>
      <c r="N55" s="248">
        <f t="shared" si="7"/>
        <v>7.9545454545454541</v>
      </c>
      <c r="O55" s="305">
        <f t="shared" si="8"/>
        <v>0</v>
      </c>
      <c r="P55" s="104">
        <v>8</v>
      </c>
      <c r="Q55" s="130"/>
      <c r="R55" s="268" t="str">
        <f t="shared" si="21"/>
        <v>-100,0</v>
      </c>
      <c r="S55" s="29">
        <f t="shared" si="9"/>
        <v>9.0909090909090917</v>
      </c>
      <c r="T55" s="30">
        <f t="shared" si="10"/>
        <v>0</v>
      </c>
      <c r="U55" s="104">
        <v>7</v>
      </c>
      <c r="V55" s="130"/>
      <c r="W55" s="127" t="str">
        <f t="shared" si="22"/>
        <v>-100,0</v>
      </c>
      <c r="X55" s="248">
        <f t="shared" si="12"/>
        <v>7.9545454545454541</v>
      </c>
      <c r="Y55" s="305">
        <f t="shared" si="13"/>
        <v>0</v>
      </c>
      <c r="Z55" s="104">
        <v>8</v>
      </c>
      <c r="AA55" s="130"/>
      <c r="AB55" s="268" t="str">
        <f t="shared" si="23"/>
        <v>-100,0</v>
      </c>
      <c r="AC55" s="29">
        <f t="shared" si="14"/>
        <v>9.0909090909090917</v>
      </c>
      <c r="AD55" s="30">
        <f t="shared" si="15"/>
        <v>0</v>
      </c>
    </row>
    <row r="56" spans="1:30" ht="21" customHeight="1" x14ac:dyDescent="0.25">
      <c r="A56" s="199">
        <v>36</v>
      </c>
      <c r="B56" s="160" t="s">
        <v>284</v>
      </c>
      <c r="C56" s="104">
        <v>435</v>
      </c>
      <c r="D56" s="130">
        <v>704</v>
      </c>
      <c r="E56" s="127">
        <f t="shared" si="18"/>
        <v>61.8</v>
      </c>
      <c r="F56" s="104">
        <v>26</v>
      </c>
      <c r="G56" s="130">
        <v>33</v>
      </c>
      <c r="H56" s="127">
        <f t="shared" si="19"/>
        <v>26.9</v>
      </c>
      <c r="I56" s="29">
        <f t="shared" si="4"/>
        <v>5.9770114942528734</v>
      </c>
      <c r="J56" s="30">
        <f t="shared" si="5"/>
        <v>4.6875</v>
      </c>
      <c r="K56" s="150">
        <v>13</v>
      </c>
      <c r="L56" s="130">
        <v>18</v>
      </c>
      <c r="M56" s="127">
        <f t="shared" si="20"/>
        <v>38.5</v>
      </c>
      <c r="N56" s="248">
        <f t="shared" si="7"/>
        <v>2.9885057471264367</v>
      </c>
      <c r="O56" s="30">
        <f t="shared" si="8"/>
        <v>2.5568181818181817</v>
      </c>
      <c r="P56" s="104">
        <v>21</v>
      </c>
      <c r="Q56" s="130">
        <v>23</v>
      </c>
      <c r="R56" s="127">
        <f t="shared" si="21"/>
        <v>9.5</v>
      </c>
      <c r="S56" s="248">
        <f t="shared" si="9"/>
        <v>4.8275862068965516</v>
      </c>
      <c r="T56" s="30">
        <f t="shared" si="10"/>
        <v>3.2670454545454546</v>
      </c>
      <c r="U56" s="150">
        <v>13</v>
      </c>
      <c r="V56" s="130">
        <v>18</v>
      </c>
      <c r="W56" s="127">
        <f t="shared" si="22"/>
        <v>38.5</v>
      </c>
      <c r="X56" s="248">
        <f t="shared" si="12"/>
        <v>2.9885057471264367</v>
      </c>
      <c r="Y56" s="30">
        <f t="shared" si="13"/>
        <v>2.5568181818181817</v>
      </c>
      <c r="Z56" s="104">
        <v>21</v>
      </c>
      <c r="AA56" s="130">
        <v>23</v>
      </c>
      <c r="AB56" s="127">
        <f t="shared" si="23"/>
        <v>9.5</v>
      </c>
      <c r="AC56" s="248">
        <f t="shared" si="14"/>
        <v>4.8275862068965516</v>
      </c>
      <c r="AD56" s="30">
        <f t="shared" si="15"/>
        <v>3.2670454545454546</v>
      </c>
    </row>
    <row r="57" spans="1:30" ht="21" customHeight="1" x14ac:dyDescent="0.25">
      <c r="A57" s="250">
        <v>37</v>
      </c>
      <c r="B57" s="160" t="s">
        <v>286</v>
      </c>
      <c r="C57" s="104">
        <v>0</v>
      </c>
      <c r="D57" s="130">
        <v>235</v>
      </c>
      <c r="E57" s="127">
        <f t="shared" si="18"/>
        <v>0</v>
      </c>
      <c r="F57" s="322"/>
      <c r="G57" s="130">
        <v>35</v>
      </c>
      <c r="H57" s="127">
        <f t="shared" si="19"/>
        <v>0</v>
      </c>
      <c r="I57" s="29">
        <f t="shared" si="4"/>
        <v>0</v>
      </c>
      <c r="J57" s="30">
        <f t="shared" si="5"/>
        <v>14.893617021276595</v>
      </c>
      <c r="K57" s="150"/>
      <c r="L57" s="323">
        <v>8</v>
      </c>
      <c r="M57" s="268"/>
      <c r="N57" s="29">
        <f t="shared" si="7"/>
        <v>0</v>
      </c>
      <c r="O57" s="30">
        <f t="shared" si="8"/>
        <v>3.4042553191489362</v>
      </c>
      <c r="P57" s="104"/>
      <c r="Q57" s="323">
        <v>9</v>
      </c>
      <c r="R57" s="127">
        <f t="shared" si="21"/>
        <v>0</v>
      </c>
      <c r="S57" s="248">
        <f t="shared" si="9"/>
        <v>0</v>
      </c>
      <c r="T57" s="296">
        <f t="shared" si="10"/>
        <v>3.8297872340425534</v>
      </c>
      <c r="U57" s="150"/>
      <c r="V57" s="323">
        <v>8</v>
      </c>
      <c r="W57" s="268"/>
      <c r="X57" s="29">
        <f t="shared" si="12"/>
        <v>0</v>
      </c>
      <c r="Y57" s="30">
        <f t="shared" si="13"/>
        <v>3.4042553191489362</v>
      </c>
      <c r="Z57" s="104"/>
      <c r="AA57" s="323">
        <v>9</v>
      </c>
      <c r="AB57" s="127">
        <f t="shared" si="23"/>
        <v>0</v>
      </c>
      <c r="AC57" s="248">
        <f t="shared" si="14"/>
        <v>0</v>
      </c>
      <c r="AD57" s="296">
        <f t="shared" si="15"/>
        <v>3.8297872340425534</v>
      </c>
    </row>
    <row r="58" spans="1:30" ht="21" customHeight="1" thickBot="1" x14ac:dyDescent="0.3">
      <c r="A58" s="327">
        <v>38</v>
      </c>
      <c r="B58" s="224" t="s">
        <v>285</v>
      </c>
      <c r="C58" s="308">
        <v>49</v>
      </c>
      <c r="D58" s="320">
        <v>257</v>
      </c>
      <c r="E58" s="127" t="str">
        <f t="shared" si="18"/>
        <v>5,2 р</v>
      </c>
      <c r="F58" s="308">
        <v>1</v>
      </c>
      <c r="G58" s="320">
        <v>8</v>
      </c>
      <c r="H58" s="127" t="str">
        <f t="shared" si="19"/>
        <v>8 р</v>
      </c>
      <c r="I58" s="29">
        <f t="shared" si="4"/>
        <v>2.0408163265306123</v>
      </c>
      <c r="J58" s="30">
        <f t="shared" si="5"/>
        <v>3.1128404669260701</v>
      </c>
      <c r="K58" s="321">
        <v>1</v>
      </c>
      <c r="L58" s="309">
        <v>5</v>
      </c>
      <c r="M58" s="270"/>
      <c r="N58" s="248">
        <f t="shared" si="7"/>
        <v>2.0408163265306123</v>
      </c>
      <c r="O58" s="30">
        <f t="shared" si="8"/>
        <v>1.9455252918287937</v>
      </c>
      <c r="P58" s="321">
        <v>1</v>
      </c>
      <c r="Q58" s="309">
        <v>3</v>
      </c>
      <c r="R58" s="127" t="str">
        <f t="shared" si="21"/>
        <v>3 р</v>
      </c>
      <c r="S58" s="310">
        <f t="shared" si="9"/>
        <v>2.0408163265306123</v>
      </c>
      <c r="T58" s="41">
        <f t="shared" si="10"/>
        <v>1.1673151750972763</v>
      </c>
      <c r="U58" s="321">
        <v>1</v>
      </c>
      <c r="V58" s="309">
        <v>5</v>
      </c>
      <c r="W58" s="270"/>
      <c r="X58" s="248">
        <f t="shared" si="12"/>
        <v>2.0408163265306123</v>
      </c>
      <c r="Y58" s="30">
        <f t="shared" si="13"/>
        <v>1.9455252918287937</v>
      </c>
      <c r="Z58" s="321">
        <v>1</v>
      </c>
      <c r="AA58" s="309">
        <v>3</v>
      </c>
      <c r="AB58" s="127" t="str">
        <f t="shared" si="23"/>
        <v>3 р</v>
      </c>
      <c r="AC58" s="310">
        <f t="shared" si="14"/>
        <v>2.0408163265306123</v>
      </c>
      <c r="AD58" s="41">
        <f t="shared" si="15"/>
        <v>1.1673151750972763</v>
      </c>
    </row>
    <row r="59" spans="1:30" ht="21" customHeight="1" thickBot="1" x14ac:dyDescent="0.3">
      <c r="A59" s="159">
        <v>39</v>
      </c>
      <c r="B59" s="158" t="s">
        <v>254</v>
      </c>
      <c r="C59" s="301">
        <v>22008</v>
      </c>
      <c r="D59" s="302">
        <v>25758</v>
      </c>
      <c r="E59" s="303">
        <f t="shared" si="0"/>
        <v>17</v>
      </c>
      <c r="F59" s="301">
        <v>11709</v>
      </c>
      <c r="G59" s="302">
        <v>11586</v>
      </c>
      <c r="H59" s="303">
        <f t="shared" si="1"/>
        <v>-1.1000000000000001</v>
      </c>
      <c r="I59" s="304">
        <f t="shared" si="4"/>
        <v>53.203380588876769</v>
      </c>
      <c r="J59" s="304">
        <f t="shared" si="5"/>
        <v>44.980200326112275</v>
      </c>
      <c r="K59" s="301">
        <v>452</v>
      </c>
      <c r="L59" s="302">
        <v>543</v>
      </c>
      <c r="M59" s="303">
        <f t="shared" si="6"/>
        <v>20.100000000000001</v>
      </c>
      <c r="N59" s="304">
        <f t="shared" si="7"/>
        <v>2.0537986186841151</v>
      </c>
      <c r="O59" s="304">
        <f t="shared" si="8"/>
        <v>2.1080829256929885</v>
      </c>
      <c r="P59" s="301">
        <v>1174</v>
      </c>
      <c r="Q59" s="302">
        <v>1580</v>
      </c>
      <c r="R59" s="303">
        <f t="shared" si="2"/>
        <v>34.6</v>
      </c>
      <c r="S59" s="304">
        <f t="shared" si="9"/>
        <v>5.3344238458742277</v>
      </c>
      <c r="T59" s="304">
        <f t="shared" si="10"/>
        <v>6.1340166161969094</v>
      </c>
      <c r="U59" s="301">
        <v>452</v>
      </c>
      <c r="V59" s="302">
        <v>543</v>
      </c>
      <c r="W59" s="303">
        <f t="shared" ref="W59:W66" si="26">IF(U59=0,0,IF(V59=0,"-100,0",IF(V59*100/U59&lt;200,ROUND(V59*100/U59-100,1),ROUND(V59/U59,1)&amp;" р")))</f>
        <v>20.100000000000001</v>
      </c>
      <c r="X59" s="304">
        <f t="shared" si="12"/>
        <v>2.0537986186841151</v>
      </c>
      <c r="Y59" s="304">
        <f t="shared" si="13"/>
        <v>2.1080829256929885</v>
      </c>
      <c r="Z59" s="301">
        <v>1174</v>
      </c>
      <c r="AA59" s="302">
        <v>1580</v>
      </c>
      <c r="AB59" s="303">
        <f t="shared" si="23"/>
        <v>34.6</v>
      </c>
      <c r="AC59" s="304">
        <f t="shared" si="14"/>
        <v>5.3344238458742277</v>
      </c>
      <c r="AD59" s="304">
        <f t="shared" si="15"/>
        <v>6.1340166161969094</v>
      </c>
    </row>
    <row r="60" spans="1:30" ht="21" customHeight="1" x14ac:dyDescent="0.25">
      <c r="A60" s="328">
        <v>40</v>
      </c>
      <c r="B60" s="198" t="s">
        <v>237</v>
      </c>
      <c r="C60" s="297">
        <v>1058</v>
      </c>
      <c r="D60" s="298">
        <v>755</v>
      </c>
      <c r="E60" s="299">
        <f t="shared" si="0"/>
        <v>-28.6</v>
      </c>
      <c r="F60" s="297">
        <v>103</v>
      </c>
      <c r="G60" s="298">
        <v>66</v>
      </c>
      <c r="H60" s="299">
        <f t="shared" si="1"/>
        <v>-35.9</v>
      </c>
      <c r="I60" s="25">
        <f t="shared" si="4"/>
        <v>9.7353497164461249</v>
      </c>
      <c r="J60" s="26">
        <f t="shared" si="5"/>
        <v>8.741721854304636</v>
      </c>
      <c r="K60" s="297">
        <v>57</v>
      </c>
      <c r="L60" s="298">
        <v>42</v>
      </c>
      <c r="M60" s="299">
        <f t="shared" si="6"/>
        <v>-26.3</v>
      </c>
      <c r="N60" s="25">
        <f t="shared" si="7"/>
        <v>5.3875236294896034</v>
      </c>
      <c r="O60" s="26">
        <f t="shared" si="8"/>
        <v>5.5629139072847682</v>
      </c>
      <c r="P60" s="297">
        <v>81</v>
      </c>
      <c r="Q60" s="298">
        <v>52</v>
      </c>
      <c r="R60" s="299">
        <f t="shared" si="2"/>
        <v>-35.799999999999997</v>
      </c>
      <c r="S60" s="300">
        <f t="shared" si="9"/>
        <v>7.655954631379962</v>
      </c>
      <c r="T60" s="26">
        <f t="shared" si="10"/>
        <v>6.887417218543046</v>
      </c>
      <c r="U60" s="297">
        <v>57</v>
      </c>
      <c r="V60" s="298">
        <v>42</v>
      </c>
      <c r="W60" s="299">
        <f t="shared" si="26"/>
        <v>-26.3</v>
      </c>
      <c r="X60" s="25">
        <f t="shared" si="12"/>
        <v>5.3875236294896034</v>
      </c>
      <c r="Y60" s="26">
        <f t="shared" si="13"/>
        <v>5.5629139072847682</v>
      </c>
      <c r="Z60" s="297">
        <v>81</v>
      </c>
      <c r="AA60" s="298">
        <v>52</v>
      </c>
      <c r="AB60" s="299">
        <f t="shared" si="23"/>
        <v>-35.799999999999997</v>
      </c>
      <c r="AC60" s="300">
        <f t="shared" si="14"/>
        <v>7.655954631379962</v>
      </c>
      <c r="AD60" s="26">
        <f t="shared" si="15"/>
        <v>6.887417218543046</v>
      </c>
    </row>
    <row r="61" spans="1:30" ht="21" customHeight="1" x14ac:dyDescent="0.25">
      <c r="A61" s="327">
        <v>41</v>
      </c>
      <c r="B61" s="160" t="s">
        <v>133</v>
      </c>
      <c r="C61" s="104">
        <v>3889</v>
      </c>
      <c r="D61" s="130">
        <v>2651</v>
      </c>
      <c r="E61" s="127">
        <f t="shared" si="0"/>
        <v>-31.8</v>
      </c>
      <c r="F61" s="104">
        <v>1143</v>
      </c>
      <c r="G61" s="130">
        <v>1241</v>
      </c>
      <c r="H61" s="127">
        <f t="shared" si="1"/>
        <v>8.6</v>
      </c>
      <c r="I61" s="29">
        <f t="shared" si="4"/>
        <v>29.390588840318848</v>
      </c>
      <c r="J61" s="30">
        <f t="shared" si="5"/>
        <v>46.812523576009056</v>
      </c>
      <c r="K61" s="104">
        <v>29</v>
      </c>
      <c r="L61" s="130">
        <v>32</v>
      </c>
      <c r="M61" s="127">
        <f t="shared" si="6"/>
        <v>10.3</v>
      </c>
      <c r="N61" s="29">
        <f t="shared" si="7"/>
        <v>0.74569298020056574</v>
      </c>
      <c r="O61" s="30">
        <f t="shared" si="8"/>
        <v>1.2070916635231987</v>
      </c>
      <c r="P61" s="104">
        <v>621</v>
      </c>
      <c r="Q61" s="130">
        <v>754</v>
      </c>
      <c r="R61" s="127">
        <f t="shared" si="2"/>
        <v>21.4</v>
      </c>
      <c r="S61" s="248">
        <f t="shared" si="9"/>
        <v>15.968115196708666</v>
      </c>
      <c r="T61" s="30">
        <f t="shared" si="10"/>
        <v>28.44209732176537</v>
      </c>
      <c r="U61" s="104">
        <v>29</v>
      </c>
      <c r="V61" s="130">
        <v>32</v>
      </c>
      <c r="W61" s="127">
        <f t="shared" si="26"/>
        <v>10.3</v>
      </c>
      <c r="X61" s="29">
        <f t="shared" si="12"/>
        <v>0.74569298020056574</v>
      </c>
      <c r="Y61" s="30">
        <f t="shared" si="13"/>
        <v>1.2070916635231987</v>
      </c>
      <c r="Z61" s="104">
        <v>621</v>
      </c>
      <c r="AA61" s="130">
        <v>754</v>
      </c>
      <c r="AB61" s="127">
        <f t="shared" si="23"/>
        <v>21.4</v>
      </c>
      <c r="AC61" s="248">
        <f t="shared" si="14"/>
        <v>15.968115196708666</v>
      </c>
      <c r="AD61" s="30">
        <f t="shared" si="15"/>
        <v>28.44209732176537</v>
      </c>
    </row>
    <row r="62" spans="1:30" ht="21" customHeight="1" x14ac:dyDescent="0.25">
      <c r="A62" s="291">
        <v>42</v>
      </c>
      <c r="B62" s="160" t="s">
        <v>134</v>
      </c>
      <c r="C62" s="104">
        <v>5363</v>
      </c>
      <c r="D62" s="130">
        <v>8409</v>
      </c>
      <c r="E62" s="127">
        <f t="shared" si="0"/>
        <v>56.8</v>
      </c>
      <c r="F62" s="104">
        <v>1966</v>
      </c>
      <c r="G62" s="130">
        <v>1773</v>
      </c>
      <c r="H62" s="127">
        <f t="shared" si="1"/>
        <v>-9.8000000000000007</v>
      </c>
      <c r="I62" s="29">
        <f t="shared" si="4"/>
        <v>36.658586611970911</v>
      </c>
      <c r="J62" s="30">
        <f t="shared" si="5"/>
        <v>21.084552265429895</v>
      </c>
      <c r="K62" s="104">
        <v>46</v>
      </c>
      <c r="L62" s="130">
        <v>40</v>
      </c>
      <c r="M62" s="127">
        <f t="shared" si="6"/>
        <v>-13</v>
      </c>
      <c r="N62" s="29">
        <f t="shared" si="7"/>
        <v>0.85772888308782402</v>
      </c>
      <c r="O62" s="30">
        <f t="shared" si="8"/>
        <v>0.47568081817100727</v>
      </c>
      <c r="P62" s="104">
        <v>1340</v>
      </c>
      <c r="Q62" s="130">
        <v>1302</v>
      </c>
      <c r="R62" s="127">
        <f t="shared" si="2"/>
        <v>-2.8</v>
      </c>
      <c r="S62" s="248">
        <f t="shared" si="9"/>
        <v>24.986015289949655</v>
      </c>
      <c r="T62" s="30">
        <f t="shared" si="10"/>
        <v>15.483410631466286</v>
      </c>
      <c r="U62" s="104">
        <v>46</v>
      </c>
      <c r="V62" s="130">
        <v>40</v>
      </c>
      <c r="W62" s="127">
        <f t="shared" si="26"/>
        <v>-13</v>
      </c>
      <c r="X62" s="29">
        <f t="shared" si="12"/>
        <v>0.85772888308782402</v>
      </c>
      <c r="Y62" s="30">
        <f t="shared" si="13"/>
        <v>0.47568081817100727</v>
      </c>
      <c r="Z62" s="104">
        <v>1340</v>
      </c>
      <c r="AA62" s="130">
        <v>1302</v>
      </c>
      <c r="AB62" s="127">
        <f t="shared" si="23"/>
        <v>-2.8</v>
      </c>
      <c r="AC62" s="248">
        <f t="shared" si="14"/>
        <v>24.986015289949655</v>
      </c>
      <c r="AD62" s="30">
        <f t="shared" si="15"/>
        <v>15.483410631466286</v>
      </c>
    </row>
    <row r="63" spans="1:30" ht="21" customHeight="1" x14ac:dyDescent="0.25">
      <c r="A63" s="250">
        <v>43</v>
      </c>
      <c r="B63" s="160" t="s">
        <v>135</v>
      </c>
      <c r="C63" s="104">
        <v>5896</v>
      </c>
      <c r="D63" s="130">
        <v>5027</v>
      </c>
      <c r="E63" s="127">
        <f t="shared" si="0"/>
        <v>-14.7</v>
      </c>
      <c r="F63" s="104">
        <v>1463</v>
      </c>
      <c r="G63" s="130">
        <v>1354</v>
      </c>
      <c r="H63" s="127">
        <f t="shared" si="1"/>
        <v>-7.5</v>
      </c>
      <c r="I63" s="29">
        <f t="shared" si="4"/>
        <v>24.813432835820894</v>
      </c>
      <c r="J63" s="30">
        <f t="shared" si="5"/>
        <v>26.934553411577483</v>
      </c>
      <c r="K63" s="104">
        <v>35</v>
      </c>
      <c r="L63" s="130">
        <v>33</v>
      </c>
      <c r="M63" s="127">
        <f t="shared" si="6"/>
        <v>-5.7</v>
      </c>
      <c r="N63" s="29">
        <f t="shared" si="7"/>
        <v>0.59362279511533245</v>
      </c>
      <c r="O63" s="30">
        <f t="shared" si="8"/>
        <v>0.65645514223194745</v>
      </c>
      <c r="P63" s="104">
        <v>1019</v>
      </c>
      <c r="Q63" s="130">
        <v>978</v>
      </c>
      <c r="R63" s="127">
        <f t="shared" si="2"/>
        <v>-4</v>
      </c>
      <c r="S63" s="248">
        <f t="shared" si="9"/>
        <v>17.282903663500679</v>
      </c>
      <c r="T63" s="30">
        <f t="shared" si="10"/>
        <v>19.454943306146806</v>
      </c>
      <c r="U63" s="104">
        <v>35</v>
      </c>
      <c r="V63" s="130">
        <v>33</v>
      </c>
      <c r="W63" s="127">
        <f t="shared" si="26"/>
        <v>-5.7</v>
      </c>
      <c r="X63" s="29">
        <f t="shared" si="12"/>
        <v>0.59362279511533245</v>
      </c>
      <c r="Y63" s="30">
        <f t="shared" si="13"/>
        <v>0.65645514223194745</v>
      </c>
      <c r="Z63" s="104">
        <v>1019</v>
      </c>
      <c r="AA63" s="130">
        <v>978</v>
      </c>
      <c r="AB63" s="127">
        <f t="shared" si="23"/>
        <v>-4</v>
      </c>
      <c r="AC63" s="248">
        <f t="shared" si="14"/>
        <v>17.282903663500679</v>
      </c>
      <c r="AD63" s="30">
        <f t="shared" si="15"/>
        <v>19.454943306146806</v>
      </c>
    </row>
    <row r="64" spans="1:30" ht="21" customHeight="1" thickBot="1" x14ac:dyDescent="0.3">
      <c r="A64" s="327">
        <v>44</v>
      </c>
      <c r="B64" s="269" t="s">
        <v>276</v>
      </c>
      <c r="C64" s="105">
        <v>5156</v>
      </c>
      <c r="D64" s="131">
        <v>3459</v>
      </c>
      <c r="E64" s="128">
        <f t="shared" si="0"/>
        <v>-32.9</v>
      </c>
      <c r="F64" s="105">
        <v>1659</v>
      </c>
      <c r="G64" s="131">
        <v>1489</v>
      </c>
      <c r="H64" s="128">
        <f t="shared" si="1"/>
        <v>-10.199999999999999</v>
      </c>
      <c r="I64" s="40">
        <f t="shared" si="4"/>
        <v>32.176105508145852</v>
      </c>
      <c r="J64" s="41">
        <f t="shared" si="5"/>
        <v>43.047123446082686</v>
      </c>
      <c r="K64" s="105">
        <v>79</v>
      </c>
      <c r="L64" s="131">
        <v>42</v>
      </c>
      <c r="M64" s="128">
        <f t="shared" si="6"/>
        <v>-46.8</v>
      </c>
      <c r="N64" s="40">
        <f t="shared" si="7"/>
        <v>1.5321955003878975</v>
      </c>
      <c r="O64" s="41">
        <f t="shared" si="8"/>
        <v>1.2142237640936686</v>
      </c>
      <c r="P64" s="105">
        <v>1131</v>
      </c>
      <c r="Q64" s="131">
        <v>1036</v>
      </c>
      <c r="R64" s="128">
        <f t="shared" si="2"/>
        <v>-8.4</v>
      </c>
      <c r="S64" s="249">
        <f t="shared" si="9"/>
        <v>21.935608999224204</v>
      </c>
      <c r="T64" s="41">
        <f t="shared" si="10"/>
        <v>29.950852847643826</v>
      </c>
      <c r="U64" s="105">
        <v>79</v>
      </c>
      <c r="V64" s="131">
        <v>42</v>
      </c>
      <c r="W64" s="128">
        <f t="shared" si="26"/>
        <v>-46.8</v>
      </c>
      <c r="X64" s="40">
        <f t="shared" si="12"/>
        <v>1.5321955003878975</v>
      </c>
      <c r="Y64" s="41">
        <f t="shared" si="13"/>
        <v>1.2142237640936686</v>
      </c>
      <c r="Z64" s="105">
        <v>1131</v>
      </c>
      <c r="AA64" s="131">
        <v>1036</v>
      </c>
      <c r="AB64" s="128">
        <f t="shared" si="23"/>
        <v>-8.4</v>
      </c>
      <c r="AC64" s="249">
        <f t="shared" si="14"/>
        <v>21.935608999224204</v>
      </c>
      <c r="AD64" s="41">
        <f t="shared" si="15"/>
        <v>29.950852847643826</v>
      </c>
    </row>
    <row r="65" spans="1:35" ht="21" customHeight="1" thickBot="1" x14ac:dyDescent="0.3">
      <c r="A65" s="159">
        <v>45</v>
      </c>
      <c r="B65" s="240" t="s">
        <v>255</v>
      </c>
      <c r="C65" s="241">
        <v>21362</v>
      </c>
      <c r="D65" s="242">
        <v>20301</v>
      </c>
      <c r="E65" s="243">
        <f t="shared" si="0"/>
        <v>-5</v>
      </c>
      <c r="F65" s="241">
        <v>6334</v>
      </c>
      <c r="G65" s="242">
        <v>5923</v>
      </c>
      <c r="H65" s="243">
        <f t="shared" si="1"/>
        <v>-6.5</v>
      </c>
      <c r="I65" s="244">
        <f t="shared" si="4"/>
        <v>29.650781762007302</v>
      </c>
      <c r="J65" s="245">
        <f t="shared" si="5"/>
        <v>29.175902664893353</v>
      </c>
      <c r="K65" s="241">
        <v>246</v>
      </c>
      <c r="L65" s="242">
        <v>189</v>
      </c>
      <c r="M65" s="243">
        <f t="shared" si="6"/>
        <v>-23.2</v>
      </c>
      <c r="N65" s="244">
        <f t="shared" si="7"/>
        <v>1.1515775676434792</v>
      </c>
      <c r="O65" s="245">
        <f t="shared" si="8"/>
        <v>0.93098862125018467</v>
      </c>
      <c r="P65" s="241">
        <v>4192</v>
      </c>
      <c r="Q65" s="242">
        <v>4122</v>
      </c>
      <c r="R65" s="243">
        <f t="shared" si="2"/>
        <v>-1.7</v>
      </c>
      <c r="S65" s="244">
        <f t="shared" si="9"/>
        <v>19.623630746184816</v>
      </c>
      <c r="T65" s="245">
        <f t="shared" si="10"/>
        <v>20.304418501551648</v>
      </c>
      <c r="U65" s="241">
        <v>246</v>
      </c>
      <c r="V65" s="242">
        <v>189</v>
      </c>
      <c r="W65" s="243">
        <f t="shared" si="26"/>
        <v>-23.2</v>
      </c>
      <c r="X65" s="244">
        <f t="shared" si="12"/>
        <v>1.1515775676434792</v>
      </c>
      <c r="Y65" s="245">
        <f t="shared" si="13"/>
        <v>0.93098862125018467</v>
      </c>
      <c r="Z65" s="241">
        <v>4192</v>
      </c>
      <c r="AA65" s="242">
        <v>4122</v>
      </c>
      <c r="AB65" s="243">
        <f t="shared" si="23"/>
        <v>-1.7</v>
      </c>
      <c r="AC65" s="244">
        <f t="shared" si="14"/>
        <v>19.623630746184816</v>
      </c>
      <c r="AD65" s="245">
        <f t="shared" si="15"/>
        <v>20.304418501551648</v>
      </c>
    </row>
    <row r="66" spans="1:35" ht="21" customHeight="1" thickBot="1" x14ac:dyDescent="0.3">
      <c r="A66" s="159">
        <v>46</v>
      </c>
      <c r="B66" s="200" t="s">
        <v>256</v>
      </c>
      <c r="C66" s="134">
        <v>43370</v>
      </c>
      <c r="D66" s="135">
        <v>46059</v>
      </c>
      <c r="E66" s="21">
        <f t="shared" si="0"/>
        <v>6.2</v>
      </c>
      <c r="F66" s="134">
        <v>18043</v>
      </c>
      <c r="G66" s="135">
        <v>17509</v>
      </c>
      <c r="H66" s="21">
        <f t="shared" si="1"/>
        <v>-3</v>
      </c>
      <c r="I66" s="22">
        <f t="shared" si="4"/>
        <v>41.60249020059949</v>
      </c>
      <c r="J66" s="23">
        <f t="shared" si="5"/>
        <v>38.014286024446903</v>
      </c>
      <c r="K66" s="134">
        <v>698</v>
      </c>
      <c r="L66" s="135">
        <v>732</v>
      </c>
      <c r="M66" s="21">
        <f t="shared" si="6"/>
        <v>4.9000000000000004</v>
      </c>
      <c r="N66" s="22">
        <f t="shared" si="7"/>
        <v>1.6094074244869725</v>
      </c>
      <c r="O66" s="23">
        <f t="shared" si="8"/>
        <v>1.5892659415098027</v>
      </c>
      <c r="P66" s="134">
        <v>5366</v>
      </c>
      <c r="Q66" s="135">
        <v>5702</v>
      </c>
      <c r="R66" s="21">
        <f t="shared" si="2"/>
        <v>6.3</v>
      </c>
      <c r="S66" s="22">
        <f t="shared" si="9"/>
        <v>12.37260779340558</v>
      </c>
      <c r="T66" s="23">
        <f t="shared" si="10"/>
        <v>12.379773768427452</v>
      </c>
      <c r="U66" s="134">
        <v>698</v>
      </c>
      <c r="V66" s="135">
        <v>732</v>
      </c>
      <c r="W66" s="21">
        <f t="shared" si="26"/>
        <v>4.9000000000000004</v>
      </c>
      <c r="X66" s="22">
        <f t="shared" si="12"/>
        <v>1.6094074244869725</v>
      </c>
      <c r="Y66" s="23">
        <f t="shared" si="13"/>
        <v>1.5892659415098027</v>
      </c>
      <c r="Z66" s="134">
        <v>5366</v>
      </c>
      <c r="AA66" s="135">
        <v>5702</v>
      </c>
      <c r="AB66" s="21">
        <f t="shared" si="23"/>
        <v>6.3</v>
      </c>
      <c r="AC66" s="22">
        <f t="shared" si="14"/>
        <v>12.37260779340558</v>
      </c>
      <c r="AD66" s="23">
        <f t="shared" si="15"/>
        <v>12.379773768427452</v>
      </c>
    </row>
    <row r="67" spans="1:35" ht="5.45" customHeight="1" x14ac:dyDescent="0.25">
      <c r="A67" s="419"/>
      <c r="B67" s="420"/>
      <c r="C67" s="421"/>
      <c r="D67" s="421"/>
      <c r="E67" s="422"/>
      <c r="F67" s="421"/>
      <c r="G67" s="421"/>
      <c r="H67" s="422"/>
      <c r="I67" s="36"/>
      <c r="J67" s="36"/>
      <c r="K67" s="421"/>
      <c r="L67" s="421"/>
      <c r="M67" s="422"/>
      <c r="N67" s="36"/>
      <c r="O67" s="36"/>
      <c r="P67" s="421"/>
      <c r="Q67" s="421"/>
      <c r="R67" s="422"/>
      <c r="S67" s="36"/>
      <c r="T67" s="36"/>
      <c r="U67" s="1"/>
      <c r="V67" s="1"/>
      <c r="W67" s="1"/>
    </row>
    <row r="68" spans="1:35" ht="20.25" customHeight="1" x14ac:dyDescent="0.25">
      <c r="A68" s="37" t="s">
        <v>426</v>
      </c>
      <c r="B68" s="37"/>
      <c r="C68" s="37"/>
      <c r="D68" s="37"/>
      <c r="E68" s="37"/>
      <c r="F68" s="37"/>
      <c r="G68" s="37"/>
      <c r="H68" s="37"/>
      <c r="I68" s="37"/>
      <c r="J68" s="3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35" ht="8.25" customHeight="1" thickBot="1" x14ac:dyDescent="0.3">
      <c r="A69" s="24"/>
      <c r="B69" s="2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24"/>
      <c r="R69" s="24"/>
      <c r="S69" s="24"/>
      <c r="T69" s="24"/>
    </row>
    <row r="70" spans="1:35" ht="37.5" customHeight="1" thickBot="1" x14ac:dyDescent="0.3">
      <c r="A70" s="863" t="s">
        <v>105</v>
      </c>
      <c r="B70" s="866" t="s">
        <v>106</v>
      </c>
      <c r="C70" s="867" t="s">
        <v>230</v>
      </c>
      <c r="D70" s="867"/>
      <c r="E70" s="867"/>
      <c r="F70" s="868" t="s">
        <v>84</v>
      </c>
      <c r="G70" s="868"/>
      <c r="H70" s="867" t="s">
        <v>231</v>
      </c>
      <c r="I70" s="867"/>
      <c r="J70" s="867"/>
      <c r="K70" s="868" t="s">
        <v>84</v>
      </c>
      <c r="L70" s="868"/>
      <c r="M70" s="867" t="s">
        <v>232</v>
      </c>
      <c r="N70" s="867"/>
      <c r="O70" s="867"/>
      <c r="P70" s="868" t="s">
        <v>84</v>
      </c>
      <c r="Q70" s="868"/>
      <c r="R70" s="428"/>
      <c r="S70" s="429"/>
      <c r="T70" s="429"/>
      <c r="U70" s="859"/>
      <c r="V70" s="859"/>
      <c r="W70" s="859"/>
      <c r="X70" s="860"/>
      <c r="Y70" s="860"/>
      <c r="Z70" s="859"/>
      <c r="AA70" s="859"/>
      <c r="AB70" s="859"/>
      <c r="AC70" s="860"/>
      <c r="AD70" s="860"/>
      <c r="AE70" s="859"/>
      <c r="AF70" s="859"/>
      <c r="AG70" s="859"/>
      <c r="AH70" s="860"/>
      <c r="AI70" s="860"/>
    </row>
    <row r="71" spans="1:35" ht="37.5" customHeight="1" thickBot="1" x14ac:dyDescent="0.3">
      <c r="A71" s="864"/>
      <c r="B71" s="866"/>
      <c r="C71" s="867"/>
      <c r="D71" s="867"/>
      <c r="E71" s="867"/>
      <c r="F71" s="868"/>
      <c r="G71" s="868"/>
      <c r="H71" s="867"/>
      <c r="I71" s="867"/>
      <c r="J71" s="867"/>
      <c r="K71" s="868"/>
      <c r="L71" s="868"/>
      <c r="M71" s="867"/>
      <c r="N71" s="867"/>
      <c r="O71" s="867"/>
      <c r="P71" s="868"/>
      <c r="Q71" s="868"/>
      <c r="R71" s="428"/>
      <c r="S71" s="429"/>
      <c r="T71" s="429"/>
      <c r="U71" s="859"/>
      <c r="V71" s="859"/>
      <c r="W71" s="859"/>
      <c r="X71" s="860"/>
      <c r="Y71" s="860"/>
      <c r="Z71" s="859"/>
      <c r="AA71" s="859"/>
      <c r="AB71" s="859"/>
      <c r="AC71" s="860"/>
      <c r="AD71" s="860"/>
      <c r="AE71" s="859"/>
      <c r="AF71" s="859"/>
      <c r="AG71" s="859"/>
      <c r="AH71" s="860"/>
      <c r="AI71" s="860"/>
    </row>
    <row r="72" spans="1:35" ht="21.95" customHeight="1" thickBot="1" x14ac:dyDescent="0.3">
      <c r="A72" s="865"/>
      <c r="B72" s="866"/>
      <c r="C72" s="438">
        <f>$C$20</f>
        <v>2016</v>
      </c>
      <c r="D72" s="439">
        <f>$D$20</f>
        <v>2017</v>
      </c>
      <c r="E72" s="440" t="s">
        <v>107</v>
      </c>
      <c r="F72" s="438">
        <f>$C$20</f>
        <v>2016</v>
      </c>
      <c r="G72" s="439">
        <f>$D$20</f>
        <v>2017</v>
      </c>
      <c r="H72" s="438">
        <f>$C$20</f>
        <v>2016</v>
      </c>
      <c r="I72" s="439">
        <f>$D$20</f>
        <v>2017</v>
      </c>
      <c r="J72" s="440" t="s">
        <v>107</v>
      </c>
      <c r="K72" s="438">
        <f>$C$20</f>
        <v>2016</v>
      </c>
      <c r="L72" s="439">
        <f>$D$20</f>
        <v>2017</v>
      </c>
      <c r="M72" s="438">
        <f>$C$20</f>
        <v>2016</v>
      </c>
      <c r="N72" s="439">
        <f>$D$20</f>
        <v>2017</v>
      </c>
      <c r="O72" s="440" t="s">
        <v>107</v>
      </c>
      <c r="P72" s="438">
        <f>$C$20</f>
        <v>2016</v>
      </c>
      <c r="Q72" s="439">
        <f>$D$20</f>
        <v>2017</v>
      </c>
      <c r="R72" s="430"/>
      <c r="S72" s="431"/>
      <c r="T72" s="431"/>
      <c r="U72" s="431"/>
      <c r="V72" s="431"/>
      <c r="W72" s="430"/>
      <c r="X72" s="431"/>
      <c r="Y72" s="431"/>
      <c r="Z72" s="431"/>
      <c r="AA72" s="431"/>
      <c r="AB72" s="430"/>
      <c r="AC72" s="431"/>
      <c r="AD72" s="431"/>
      <c r="AE72" s="431"/>
      <c r="AF72" s="431"/>
      <c r="AG72" s="430"/>
      <c r="AH72" s="431"/>
      <c r="AI72" s="431"/>
    </row>
    <row r="73" spans="1:35" ht="21" customHeight="1" x14ac:dyDescent="0.25">
      <c r="A73" s="197">
        <v>1</v>
      </c>
      <c r="B73" s="198" t="s">
        <v>249</v>
      </c>
      <c r="C73" s="103">
        <v>23</v>
      </c>
      <c r="D73" s="129">
        <v>68</v>
      </c>
      <c r="E73" s="126" t="str">
        <f t="shared" ref="E73:E100" si="27">IF(C73=0,0,IF(D73=0,"-100,0",IF(D73*100/C73&lt;200,ROUND(D73*100/C73-100,1),ROUND(D73/C73,1)&amp;" р")))</f>
        <v>3 р</v>
      </c>
      <c r="F73" s="27">
        <f>IF(C21=0,0,C73*100/C21)</f>
        <v>7.3015873015873014</v>
      </c>
      <c r="G73" s="28">
        <f>IF(D21=0,0,D73*100/D21)</f>
        <v>15.212527964205817</v>
      </c>
      <c r="H73" s="103">
        <v>13</v>
      </c>
      <c r="I73" s="129">
        <v>57</v>
      </c>
      <c r="J73" s="126" t="str">
        <f>IF(H73=0,0,IF(I73=0,"-100,0",IF(I73*100/H73&lt;200,ROUND(I73*100/H73-100,1),ROUND(I73/H73,1)&amp;" р")))</f>
        <v>4,4 р</v>
      </c>
      <c r="K73" s="27">
        <f t="shared" ref="K73:K100" si="28">IF(C73=0,0,H73*100/C73)</f>
        <v>56.521739130434781</v>
      </c>
      <c r="L73" s="28">
        <f t="shared" ref="L73:L100" si="29">IF(D73=0,0,I73*100/D73)</f>
        <v>83.82352941176471</v>
      </c>
      <c r="M73" s="103">
        <v>13</v>
      </c>
      <c r="N73" s="129">
        <v>55</v>
      </c>
      <c r="O73" s="126" t="str">
        <f t="shared" ref="O73:O96" si="30">IF(M73=0,0,IF(N73=0,"-100,0",IF(N73*100/M73&lt;200,ROUND(N73*100/M73-100,1),ROUND(N73/M73,1)&amp;" р")))</f>
        <v>4,2 р</v>
      </c>
      <c r="P73" s="27">
        <f t="shared" ref="P73:P100" si="31">IF(C73=0,0,M73*100/C73)</f>
        <v>56.521739130434781</v>
      </c>
      <c r="Q73" s="28">
        <f t="shared" ref="Q73:Q100" si="32">IF(D73=0,0,N73*100/D73)</f>
        <v>80.882352941176464</v>
      </c>
      <c r="R73" s="432"/>
      <c r="S73" s="310"/>
      <c r="T73" s="310"/>
      <c r="U73" s="433"/>
      <c r="V73" s="309"/>
      <c r="W73" s="432"/>
      <c r="X73" s="310"/>
      <c r="Y73" s="310"/>
      <c r="Z73" s="433"/>
      <c r="AA73" s="309"/>
      <c r="AB73" s="432"/>
      <c r="AC73" s="310"/>
      <c r="AD73" s="310"/>
      <c r="AE73" s="433"/>
      <c r="AF73" s="309"/>
      <c r="AG73" s="432"/>
      <c r="AH73" s="310"/>
      <c r="AI73" s="310"/>
    </row>
    <row r="74" spans="1:35" ht="21" customHeight="1" x14ac:dyDescent="0.25">
      <c r="A74" s="199">
        <v>2</v>
      </c>
      <c r="B74" s="160" t="s">
        <v>108</v>
      </c>
      <c r="C74" s="104">
        <v>327</v>
      </c>
      <c r="D74" s="130">
        <v>251</v>
      </c>
      <c r="E74" s="127">
        <f t="shared" si="27"/>
        <v>-23.2</v>
      </c>
      <c r="F74" s="29">
        <f t="shared" ref="F74:G74" si="33">IF(C22=0,0,C74*100/C22)</f>
        <v>58.288770053475936</v>
      </c>
      <c r="G74" s="30">
        <f t="shared" si="33"/>
        <v>44.982078853046595</v>
      </c>
      <c r="H74" s="104">
        <v>12</v>
      </c>
      <c r="I74" s="130">
        <v>4</v>
      </c>
      <c r="J74" s="127">
        <f t="shared" ref="J74:J96" si="34">IF(H74=0,0,IF(I74=0,"-100,0",IF(I74*100/H74&lt;200,ROUND(I74*100/H74-100,1),ROUND(I74/H74,1)&amp;" р")))</f>
        <v>-66.7</v>
      </c>
      <c r="K74" s="29">
        <f t="shared" si="28"/>
        <v>3.669724770642202</v>
      </c>
      <c r="L74" s="30">
        <f t="shared" si="29"/>
        <v>1.593625498007968</v>
      </c>
      <c r="M74" s="104">
        <v>27</v>
      </c>
      <c r="N74" s="130">
        <v>30</v>
      </c>
      <c r="O74" s="127">
        <f t="shared" si="30"/>
        <v>11.1</v>
      </c>
      <c r="P74" s="29">
        <f t="shared" si="31"/>
        <v>8.2568807339449535</v>
      </c>
      <c r="Q74" s="30">
        <f t="shared" si="32"/>
        <v>11.952191235059761</v>
      </c>
      <c r="R74" s="432"/>
      <c r="S74" s="310"/>
      <c r="T74" s="310"/>
      <c r="U74" s="433"/>
      <c r="V74" s="309"/>
      <c r="W74" s="432"/>
      <c r="X74" s="310"/>
      <c r="Y74" s="310"/>
      <c r="Z74" s="433"/>
      <c r="AA74" s="309"/>
      <c r="AB74" s="432"/>
      <c r="AC74" s="310"/>
      <c r="AD74" s="310"/>
      <c r="AE74" s="433"/>
      <c r="AF74" s="309"/>
      <c r="AG74" s="432"/>
      <c r="AH74" s="310"/>
      <c r="AI74" s="310"/>
    </row>
    <row r="75" spans="1:35" ht="21" customHeight="1" x14ac:dyDescent="0.25">
      <c r="A75" s="199">
        <v>3</v>
      </c>
      <c r="B75" s="160" t="s">
        <v>109</v>
      </c>
      <c r="C75" s="104">
        <v>229</v>
      </c>
      <c r="D75" s="130">
        <v>294</v>
      </c>
      <c r="E75" s="127">
        <f t="shared" si="27"/>
        <v>28.4</v>
      </c>
      <c r="F75" s="29">
        <f t="shared" ref="F75:G75" si="35">IF(C23=0,0,C75*100/C23)</f>
        <v>54.653937947494036</v>
      </c>
      <c r="G75" s="30">
        <f t="shared" si="35"/>
        <v>47.19101123595506</v>
      </c>
      <c r="H75" s="104">
        <v>8</v>
      </c>
      <c r="I75" s="130">
        <v>8</v>
      </c>
      <c r="J75" s="127">
        <f t="shared" si="34"/>
        <v>0</v>
      </c>
      <c r="K75" s="29">
        <f t="shared" si="28"/>
        <v>3.4934497816593888</v>
      </c>
      <c r="L75" s="30">
        <f t="shared" si="29"/>
        <v>2.7210884353741496</v>
      </c>
      <c r="M75" s="104">
        <v>31</v>
      </c>
      <c r="N75" s="130">
        <v>36</v>
      </c>
      <c r="O75" s="127">
        <f t="shared" si="30"/>
        <v>16.100000000000001</v>
      </c>
      <c r="P75" s="29">
        <f t="shared" si="31"/>
        <v>13.537117903930131</v>
      </c>
      <c r="Q75" s="30">
        <f t="shared" si="32"/>
        <v>12.244897959183673</v>
      </c>
      <c r="R75" s="432"/>
      <c r="S75" s="310"/>
      <c r="T75" s="310"/>
      <c r="U75" s="433"/>
      <c r="V75" s="309"/>
      <c r="W75" s="432"/>
      <c r="X75" s="310"/>
      <c r="Y75" s="310"/>
      <c r="Z75" s="433"/>
      <c r="AA75" s="309"/>
      <c r="AB75" s="432"/>
      <c r="AC75" s="310"/>
      <c r="AD75" s="310"/>
      <c r="AE75" s="433"/>
      <c r="AF75" s="309"/>
      <c r="AG75" s="432"/>
      <c r="AH75" s="310"/>
      <c r="AI75" s="310"/>
    </row>
    <row r="76" spans="1:35" ht="21" customHeight="1" x14ac:dyDescent="0.25">
      <c r="A76" s="199">
        <v>4</v>
      </c>
      <c r="B76" s="160" t="s">
        <v>110</v>
      </c>
      <c r="C76" s="104">
        <v>1060</v>
      </c>
      <c r="D76" s="130">
        <v>1194</v>
      </c>
      <c r="E76" s="127">
        <f t="shared" si="27"/>
        <v>12.6</v>
      </c>
      <c r="F76" s="29">
        <f t="shared" ref="F76:G76" si="36">IF(C24=0,0,C76*100/C24)</f>
        <v>67.387158296249211</v>
      </c>
      <c r="G76" s="30">
        <f t="shared" si="36"/>
        <v>49.237113402061858</v>
      </c>
      <c r="H76" s="104">
        <v>17</v>
      </c>
      <c r="I76" s="130">
        <v>30</v>
      </c>
      <c r="J76" s="127">
        <f t="shared" si="34"/>
        <v>76.5</v>
      </c>
      <c r="K76" s="29">
        <f t="shared" si="28"/>
        <v>1.6037735849056605</v>
      </c>
      <c r="L76" s="30">
        <f t="shared" si="29"/>
        <v>2.512562814070352</v>
      </c>
      <c r="M76" s="104">
        <v>77</v>
      </c>
      <c r="N76" s="130">
        <v>132</v>
      </c>
      <c r="O76" s="127">
        <f t="shared" si="30"/>
        <v>71.400000000000006</v>
      </c>
      <c r="P76" s="29">
        <f t="shared" si="31"/>
        <v>7.2641509433962268</v>
      </c>
      <c r="Q76" s="30">
        <f t="shared" si="32"/>
        <v>11.055276381909549</v>
      </c>
      <c r="R76" s="432"/>
      <c r="S76" s="310"/>
      <c r="T76" s="310"/>
      <c r="U76" s="433"/>
      <c r="V76" s="309"/>
      <c r="W76" s="432"/>
      <c r="X76" s="310"/>
      <c r="Y76" s="310"/>
      <c r="Z76" s="433"/>
      <c r="AA76" s="309"/>
      <c r="AB76" s="432"/>
      <c r="AC76" s="310"/>
      <c r="AD76" s="310"/>
      <c r="AE76" s="433"/>
      <c r="AF76" s="309"/>
      <c r="AG76" s="432"/>
      <c r="AH76" s="310"/>
      <c r="AI76" s="310"/>
    </row>
    <row r="77" spans="1:35" ht="21" customHeight="1" x14ac:dyDescent="0.25">
      <c r="A77" s="199">
        <v>5</v>
      </c>
      <c r="B77" s="160" t="s">
        <v>111</v>
      </c>
      <c r="C77" s="104">
        <v>854</v>
      </c>
      <c r="D77" s="130">
        <v>861</v>
      </c>
      <c r="E77" s="127">
        <f t="shared" si="27"/>
        <v>0.8</v>
      </c>
      <c r="F77" s="29">
        <f t="shared" ref="F77:G77" si="37">IF(C25=0,0,C77*100/C25)</f>
        <v>49.795918367346935</v>
      </c>
      <c r="G77" s="30">
        <f t="shared" si="37"/>
        <v>54.390397978521797</v>
      </c>
      <c r="H77" s="104">
        <v>39</v>
      </c>
      <c r="I77" s="130">
        <v>35</v>
      </c>
      <c r="J77" s="127">
        <f t="shared" si="34"/>
        <v>-10.3</v>
      </c>
      <c r="K77" s="29">
        <f t="shared" si="28"/>
        <v>4.5667447306791571</v>
      </c>
      <c r="L77" s="30">
        <f t="shared" si="29"/>
        <v>4.0650406504065044</v>
      </c>
      <c r="M77" s="104">
        <v>93</v>
      </c>
      <c r="N77" s="130">
        <v>114</v>
      </c>
      <c r="O77" s="127">
        <f t="shared" si="30"/>
        <v>22.6</v>
      </c>
      <c r="P77" s="29">
        <f t="shared" si="31"/>
        <v>10.889929742388759</v>
      </c>
      <c r="Q77" s="30">
        <f t="shared" si="32"/>
        <v>13.240418118466899</v>
      </c>
      <c r="R77" s="432"/>
      <c r="S77" s="310"/>
      <c r="T77" s="310"/>
      <c r="U77" s="433"/>
      <c r="V77" s="309"/>
      <c r="W77" s="432"/>
      <c r="X77" s="310"/>
      <c r="Y77" s="310"/>
      <c r="Z77" s="433"/>
      <c r="AA77" s="309"/>
      <c r="AB77" s="432"/>
      <c r="AC77" s="310"/>
      <c r="AD77" s="310"/>
      <c r="AE77" s="433"/>
      <c r="AF77" s="309"/>
      <c r="AG77" s="432"/>
      <c r="AH77" s="310"/>
      <c r="AI77" s="310"/>
    </row>
    <row r="78" spans="1:35" ht="21" customHeight="1" x14ac:dyDescent="0.25">
      <c r="A78" s="199">
        <v>6</v>
      </c>
      <c r="B78" s="160" t="s">
        <v>112</v>
      </c>
      <c r="C78" s="104">
        <v>175</v>
      </c>
      <c r="D78" s="130">
        <v>134</v>
      </c>
      <c r="E78" s="127">
        <f t="shared" si="27"/>
        <v>-23.4</v>
      </c>
      <c r="F78" s="29">
        <f t="shared" ref="F78:G78" si="38">IF(C26=0,0,C78*100/C26)</f>
        <v>56.089743589743591</v>
      </c>
      <c r="G78" s="30">
        <f t="shared" si="38"/>
        <v>48.905109489051092</v>
      </c>
      <c r="H78" s="104">
        <v>1</v>
      </c>
      <c r="I78" s="130">
        <v>4</v>
      </c>
      <c r="J78" s="127" t="str">
        <f t="shared" si="34"/>
        <v>4 р</v>
      </c>
      <c r="K78" s="29">
        <f t="shared" si="28"/>
        <v>0.5714285714285714</v>
      </c>
      <c r="L78" s="30">
        <f t="shared" si="29"/>
        <v>2.9850746268656718</v>
      </c>
      <c r="M78" s="104">
        <v>17</v>
      </c>
      <c r="N78" s="130">
        <v>24</v>
      </c>
      <c r="O78" s="127">
        <f t="shared" si="30"/>
        <v>41.2</v>
      </c>
      <c r="P78" s="29">
        <f t="shared" si="31"/>
        <v>9.7142857142857135</v>
      </c>
      <c r="Q78" s="30">
        <f t="shared" si="32"/>
        <v>17.910447761194028</v>
      </c>
      <c r="R78" s="432"/>
      <c r="S78" s="310"/>
      <c r="T78" s="310"/>
      <c r="U78" s="433"/>
      <c r="V78" s="309"/>
      <c r="W78" s="432"/>
      <c r="X78" s="310"/>
      <c r="Y78" s="310"/>
      <c r="Z78" s="433"/>
      <c r="AA78" s="309"/>
      <c r="AB78" s="432"/>
      <c r="AC78" s="310"/>
      <c r="AD78" s="310"/>
      <c r="AE78" s="433"/>
      <c r="AF78" s="309"/>
      <c r="AG78" s="432"/>
      <c r="AH78" s="310"/>
      <c r="AI78" s="310"/>
    </row>
    <row r="79" spans="1:35" ht="21" customHeight="1" x14ac:dyDescent="0.25">
      <c r="A79" s="199">
        <v>7</v>
      </c>
      <c r="B79" s="160" t="s">
        <v>113</v>
      </c>
      <c r="C79" s="104">
        <v>286</v>
      </c>
      <c r="D79" s="130">
        <v>191</v>
      </c>
      <c r="E79" s="127">
        <f t="shared" si="27"/>
        <v>-33.200000000000003</v>
      </c>
      <c r="F79" s="29">
        <f t="shared" ref="F79:G79" si="39">IF(C27=0,0,C79*100/C27)</f>
        <v>61.373390557939913</v>
      </c>
      <c r="G79" s="30">
        <f t="shared" si="39"/>
        <v>30.658105939004816</v>
      </c>
      <c r="H79" s="104">
        <v>1</v>
      </c>
      <c r="I79" s="130">
        <v>3</v>
      </c>
      <c r="J79" s="127" t="str">
        <f t="shared" si="34"/>
        <v>3 р</v>
      </c>
      <c r="K79" s="29">
        <f t="shared" si="28"/>
        <v>0.34965034965034963</v>
      </c>
      <c r="L79" s="30">
        <f t="shared" si="29"/>
        <v>1.5706806282722514</v>
      </c>
      <c r="M79" s="104">
        <v>37</v>
      </c>
      <c r="N79" s="130">
        <v>39</v>
      </c>
      <c r="O79" s="127">
        <f t="shared" si="30"/>
        <v>5.4</v>
      </c>
      <c r="P79" s="29">
        <f t="shared" si="31"/>
        <v>12.937062937062937</v>
      </c>
      <c r="Q79" s="30">
        <f t="shared" si="32"/>
        <v>20.418848167539267</v>
      </c>
      <c r="R79" s="432"/>
      <c r="S79" s="310"/>
      <c r="T79" s="310"/>
      <c r="U79" s="433"/>
      <c r="V79" s="309"/>
      <c r="W79" s="432"/>
      <c r="X79" s="310"/>
      <c r="Y79" s="310"/>
      <c r="Z79" s="433"/>
      <c r="AA79" s="309"/>
      <c r="AB79" s="432"/>
      <c r="AC79" s="310"/>
      <c r="AD79" s="310"/>
      <c r="AE79" s="433"/>
      <c r="AF79" s="309"/>
      <c r="AG79" s="432"/>
      <c r="AH79" s="310"/>
      <c r="AI79" s="310"/>
    </row>
    <row r="80" spans="1:35" ht="21" customHeight="1" x14ac:dyDescent="0.25">
      <c r="A80" s="199">
        <v>8</v>
      </c>
      <c r="B80" s="160" t="s">
        <v>114</v>
      </c>
      <c r="C80" s="104">
        <v>392</v>
      </c>
      <c r="D80" s="130">
        <v>677</v>
      </c>
      <c r="E80" s="127">
        <f t="shared" si="27"/>
        <v>72.7</v>
      </c>
      <c r="F80" s="29">
        <f t="shared" ref="F80:G80" si="40">IF(C28=0,0,C80*100/C28)</f>
        <v>57.393850658857978</v>
      </c>
      <c r="G80" s="30">
        <f t="shared" si="40"/>
        <v>60.284951024042741</v>
      </c>
      <c r="H80" s="104">
        <v>13</v>
      </c>
      <c r="I80" s="130">
        <v>21</v>
      </c>
      <c r="J80" s="127">
        <f t="shared" si="34"/>
        <v>61.5</v>
      </c>
      <c r="K80" s="29">
        <f t="shared" si="28"/>
        <v>3.3163265306122449</v>
      </c>
      <c r="L80" s="30">
        <f t="shared" si="29"/>
        <v>3.1019202363367797</v>
      </c>
      <c r="M80" s="104">
        <v>29</v>
      </c>
      <c r="N80" s="130">
        <v>76</v>
      </c>
      <c r="O80" s="127" t="str">
        <f t="shared" si="30"/>
        <v>2,6 р</v>
      </c>
      <c r="P80" s="29">
        <f t="shared" si="31"/>
        <v>7.3979591836734695</v>
      </c>
      <c r="Q80" s="30">
        <f t="shared" si="32"/>
        <v>11.225997045790251</v>
      </c>
      <c r="R80" s="432"/>
      <c r="S80" s="310"/>
      <c r="T80" s="310"/>
      <c r="U80" s="433"/>
      <c r="V80" s="309"/>
      <c r="W80" s="432"/>
      <c r="X80" s="310"/>
      <c r="Y80" s="310"/>
      <c r="Z80" s="433"/>
      <c r="AA80" s="309"/>
      <c r="AB80" s="432"/>
      <c r="AC80" s="310"/>
      <c r="AD80" s="310"/>
      <c r="AE80" s="433"/>
      <c r="AF80" s="309"/>
      <c r="AG80" s="432"/>
      <c r="AH80" s="310"/>
      <c r="AI80" s="310"/>
    </row>
    <row r="81" spans="1:35" ht="21" customHeight="1" x14ac:dyDescent="0.25">
      <c r="A81" s="199">
        <v>9</v>
      </c>
      <c r="B81" s="160" t="s">
        <v>115</v>
      </c>
      <c r="C81" s="104">
        <v>126</v>
      </c>
      <c r="D81" s="130">
        <v>111</v>
      </c>
      <c r="E81" s="127">
        <f t="shared" si="27"/>
        <v>-11.9</v>
      </c>
      <c r="F81" s="29">
        <f t="shared" ref="F81:G81" si="41">IF(C29=0,0,C81*100/C29)</f>
        <v>45</v>
      </c>
      <c r="G81" s="30">
        <f t="shared" si="41"/>
        <v>49.775784753363226</v>
      </c>
      <c r="H81" s="104">
        <v>3</v>
      </c>
      <c r="I81" s="130">
        <v>2</v>
      </c>
      <c r="J81" s="127">
        <f t="shared" si="34"/>
        <v>-33.299999999999997</v>
      </c>
      <c r="K81" s="29">
        <f t="shared" si="28"/>
        <v>2.3809523809523809</v>
      </c>
      <c r="L81" s="30">
        <f t="shared" si="29"/>
        <v>1.8018018018018018</v>
      </c>
      <c r="M81" s="104">
        <v>30</v>
      </c>
      <c r="N81" s="130">
        <v>25</v>
      </c>
      <c r="O81" s="127">
        <f t="shared" si="30"/>
        <v>-16.7</v>
      </c>
      <c r="P81" s="29">
        <f t="shared" si="31"/>
        <v>23.80952380952381</v>
      </c>
      <c r="Q81" s="30">
        <f t="shared" si="32"/>
        <v>22.522522522522522</v>
      </c>
      <c r="R81" s="432"/>
      <c r="S81" s="310"/>
      <c r="T81" s="310"/>
      <c r="U81" s="433"/>
      <c r="V81" s="309"/>
      <c r="W81" s="432"/>
      <c r="X81" s="310"/>
      <c r="Y81" s="310"/>
      <c r="Z81" s="433"/>
      <c r="AA81" s="309"/>
      <c r="AB81" s="432"/>
      <c r="AC81" s="310"/>
      <c r="AD81" s="310"/>
      <c r="AE81" s="433"/>
      <c r="AF81" s="309"/>
      <c r="AG81" s="432"/>
      <c r="AH81" s="310"/>
      <c r="AI81" s="310"/>
    </row>
    <row r="82" spans="1:35" ht="21" customHeight="1" x14ac:dyDescent="0.25">
      <c r="A82" s="199">
        <v>10</v>
      </c>
      <c r="B82" s="160" t="s">
        <v>116</v>
      </c>
      <c r="C82" s="104">
        <v>402</v>
      </c>
      <c r="D82" s="130">
        <v>304</v>
      </c>
      <c r="E82" s="127">
        <f t="shared" si="27"/>
        <v>-24.4</v>
      </c>
      <c r="F82" s="29">
        <f t="shared" ref="F82:G82" si="42">IF(C30=0,0,C82*100/C30)</f>
        <v>39.528023598820056</v>
      </c>
      <c r="G82" s="30">
        <f t="shared" si="42"/>
        <v>27.992633517495396</v>
      </c>
      <c r="H82" s="104">
        <v>23</v>
      </c>
      <c r="I82" s="130">
        <v>14</v>
      </c>
      <c r="J82" s="127">
        <f t="shared" si="34"/>
        <v>-39.1</v>
      </c>
      <c r="K82" s="29">
        <f t="shared" si="28"/>
        <v>5.721393034825871</v>
      </c>
      <c r="L82" s="30">
        <f t="shared" si="29"/>
        <v>4.6052631578947372</v>
      </c>
      <c r="M82" s="104">
        <v>56</v>
      </c>
      <c r="N82" s="130">
        <v>52</v>
      </c>
      <c r="O82" s="127">
        <f t="shared" si="30"/>
        <v>-7.1</v>
      </c>
      <c r="P82" s="29">
        <f t="shared" si="31"/>
        <v>13.930348258706468</v>
      </c>
      <c r="Q82" s="30">
        <f t="shared" si="32"/>
        <v>17.105263157894736</v>
      </c>
      <c r="R82" s="432"/>
      <c r="S82" s="310"/>
      <c r="T82" s="310"/>
      <c r="U82" s="433"/>
      <c r="V82" s="309"/>
      <c r="W82" s="432"/>
      <c r="X82" s="310"/>
      <c r="Y82" s="310"/>
      <c r="Z82" s="433"/>
      <c r="AA82" s="309"/>
      <c r="AB82" s="432"/>
      <c r="AC82" s="310"/>
      <c r="AD82" s="310"/>
      <c r="AE82" s="433"/>
      <c r="AF82" s="309"/>
      <c r="AG82" s="432"/>
      <c r="AH82" s="310"/>
      <c r="AI82" s="310"/>
    </row>
    <row r="83" spans="1:35" ht="21" customHeight="1" x14ac:dyDescent="0.25">
      <c r="A83" s="199">
        <v>11</v>
      </c>
      <c r="B83" s="160" t="s">
        <v>117</v>
      </c>
      <c r="C83" s="104">
        <v>1675</v>
      </c>
      <c r="D83" s="130">
        <v>1318</v>
      </c>
      <c r="E83" s="127">
        <f t="shared" si="27"/>
        <v>-21.3</v>
      </c>
      <c r="F83" s="29">
        <f t="shared" ref="F83:G83" si="43">IF(C31=0,0,C83*100/C31)</f>
        <v>62.546676624346524</v>
      </c>
      <c r="G83" s="30">
        <f t="shared" si="43"/>
        <v>51.524628616106334</v>
      </c>
      <c r="H83" s="104">
        <v>34</v>
      </c>
      <c r="I83" s="130">
        <v>33</v>
      </c>
      <c r="J83" s="127">
        <f t="shared" si="34"/>
        <v>-2.9</v>
      </c>
      <c r="K83" s="29">
        <f t="shared" si="28"/>
        <v>2.0298507462686568</v>
      </c>
      <c r="L83" s="30">
        <f t="shared" si="29"/>
        <v>2.5037936267071319</v>
      </c>
      <c r="M83" s="104">
        <v>77</v>
      </c>
      <c r="N83" s="130">
        <v>103</v>
      </c>
      <c r="O83" s="127">
        <f t="shared" si="30"/>
        <v>33.799999999999997</v>
      </c>
      <c r="P83" s="29">
        <f t="shared" si="31"/>
        <v>4.5970149253731343</v>
      </c>
      <c r="Q83" s="30">
        <f t="shared" si="32"/>
        <v>7.8148710166919573</v>
      </c>
      <c r="R83" s="432"/>
      <c r="S83" s="310"/>
      <c r="T83" s="310"/>
      <c r="U83" s="433"/>
      <c r="V83" s="309"/>
      <c r="W83" s="432"/>
      <c r="X83" s="310"/>
      <c r="Y83" s="310"/>
      <c r="Z83" s="433"/>
      <c r="AA83" s="309"/>
      <c r="AB83" s="432"/>
      <c r="AC83" s="310"/>
      <c r="AD83" s="310"/>
      <c r="AE83" s="433"/>
      <c r="AF83" s="309"/>
      <c r="AG83" s="432"/>
      <c r="AH83" s="310"/>
      <c r="AI83" s="310"/>
    </row>
    <row r="84" spans="1:35" ht="21" customHeight="1" x14ac:dyDescent="0.25">
      <c r="A84" s="199">
        <v>12</v>
      </c>
      <c r="B84" s="160" t="s">
        <v>118</v>
      </c>
      <c r="C84" s="104">
        <v>272</v>
      </c>
      <c r="D84" s="130">
        <v>180</v>
      </c>
      <c r="E84" s="127">
        <f t="shared" si="27"/>
        <v>-33.799999999999997</v>
      </c>
      <c r="F84" s="29">
        <f t="shared" ref="F84:G84" si="44">IF(C32=0,0,C84*100/C32)</f>
        <v>58.620689655172413</v>
      </c>
      <c r="G84" s="30">
        <f t="shared" si="44"/>
        <v>38.626609442060087</v>
      </c>
      <c r="H84" s="104">
        <v>9</v>
      </c>
      <c r="I84" s="130">
        <v>9</v>
      </c>
      <c r="J84" s="127">
        <f t="shared" si="34"/>
        <v>0</v>
      </c>
      <c r="K84" s="29">
        <f t="shared" si="28"/>
        <v>3.3088235294117645</v>
      </c>
      <c r="L84" s="30">
        <f t="shared" si="29"/>
        <v>5</v>
      </c>
      <c r="M84" s="104">
        <v>15</v>
      </c>
      <c r="N84" s="130">
        <v>19</v>
      </c>
      <c r="O84" s="127">
        <f t="shared" si="30"/>
        <v>26.7</v>
      </c>
      <c r="P84" s="29">
        <f t="shared" si="31"/>
        <v>5.5147058823529411</v>
      </c>
      <c r="Q84" s="30">
        <f t="shared" si="32"/>
        <v>10.555555555555555</v>
      </c>
      <c r="R84" s="432"/>
      <c r="S84" s="310"/>
      <c r="T84" s="310"/>
      <c r="U84" s="433"/>
      <c r="V84" s="309"/>
      <c r="W84" s="432"/>
      <c r="X84" s="310"/>
      <c r="Y84" s="310"/>
      <c r="Z84" s="433"/>
      <c r="AA84" s="309"/>
      <c r="AB84" s="432"/>
      <c r="AC84" s="310"/>
      <c r="AD84" s="310"/>
      <c r="AE84" s="433"/>
      <c r="AF84" s="309"/>
      <c r="AG84" s="432"/>
      <c r="AH84" s="310"/>
      <c r="AI84" s="310"/>
    </row>
    <row r="85" spans="1:35" ht="21" customHeight="1" x14ac:dyDescent="0.25">
      <c r="A85" s="199">
        <v>13</v>
      </c>
      <c r="B85" s="160" t="s">
        <v>119</v>
      </c>
      <c r="C85" s="104">
        <v>230</v>
      </c>
      <c r="D85" s="130">
        <v>239</v>
      </c>
      <c r="E85" s="127">
        <f t="shared" si="27"/>
        <v>3.9</v>
      </c>
      <c r="F85" s="29">
        <f t="shared" ref="F85:G85" si="45">IF(C33=0,0,C85*100/C33)</f>
        <v>51.454138702460853</v>
      </c>
      <c r="G85" s="30">
        <f t="shared" si="45"/>
        <v>45.873320537428022</v>
      </c>
      <c r="H85" s="104">
        <v>1</v>
      </c>
      <c r="I85" s="130">
        <v>2</v>
      </c>
      <c r="J85" s="127" t="str">
        <f t="shared" si="34"/>
        <v>2 р</v>
      </c>
      <c r="K85" s="29">
        <f t="shared" si="28"/>
        <v>0.43478260869565216</v>
      </c>
      <c r="L85" s="30">
        <f t="shared" si="29"/>
        <v>0.83682008368200833</v>
      </c>
      <c r="M85" s="104">
        <v>40</v>
      </c>
      <c r="N85" s="130">
        <v>49</v>
      </c>
      <c r="O85" s="127">
        <f t="shared" si="30"/>
        <v>22.5</v>
      </c>
      <c r="P85" s="29">
        <f t="shared" si="31"/>
        <v>17.391304347826086</v>
      </c>
      <c r="Q85" s="30">
        <f t="shared" si="32"/>
        <v>20.502092050209207</v>
      </c>
      <c r="R85" s="432"/>
      <c r="S85" s="310"/>
      <c r="T85" s="310"/>
      <c r="U85" s="433"/>
      <c r="V85" s="309"/>
      <c r="W85" s="432"/>
      <c r="X85" s="310"/>
      <c r="Y85" s="310"/>
      <c r="Z85" s="433"/>
      <c r="AA85" s="309"/>
      <c r="AB85" s="432"/>
      <c r="AC85" s="310"/>
      <c r="AD85" s="310"/>
      <c r="AE85" s="433"/>
      <c r="AF85" s="309"/>
      <c r="AG85" s="432"/>
      <c r="AH85" s="310"/>
      <c r="AI85" s="310"/>
    </row>
    <row r="86" spans="1:35" ht="21" customHeight="1" x14ac:dyDescent="0.25">
      <c r="A86" s="199">
        <v>14</v>
      </c>
      <c r="B86" s="160" t="s">
        <v>120</v>
      </c>
      <c r="C86" s="104">
        <v>362</v>
      </c>
      <c r="D86" s="130">
        <v>392</v>
      </c>
      <c r="E86" s="127">
        <f t="shared" si="27"/>
        <v>8.3000000000000007</v>
      </c>
      <c r="F86" s="29">
        <f t="shared" ref="F86:G86" si="46">IF(C34=0,0,C86*100/C34)</f>
        <v>67.537313432835816</v>
      </c>
      <c r="G86" s="30">
        <f t="shared" si="46"/>
        <v>59.574468085106382</v>
      </c>
      <c r="H86" s="104">
        <v>11</v>
      </c>
      <c r="I86" s="130">
        <v>10</v>
      </c>
      <c r="J86" s="127">
        <f t="shared" si="34"/>
        <v>-9.1</v>
      </c>
      <c r="K86" s="29">
        <f t="shared" si="28"/>
        <v>3.0386740331491713</v>
      </c>
      <c r="L86" s="30">
        <f t="shared" si="29"/>
        <v>2.5510204081632653</v>
      </c>
      <c r="M86" s="104">
        <v>58</v>
      </c>
      <c r="N86" s="130">
        <v>71</v>
      </c>
      <c r="O86" s="127">
        <f t="shared" si="30"/>
        <v>22.4</v>
      </c>
      <c r="P86" s="29">
        <f t="shared" si="31"/>
        <v>16.022099447513813</v>
      </c>
      <c r="Q86" s="30">
        <f t="shared" si="32"/>
        <v>18.112244897959183</v>
      </c>
      <c r="R86" s="432"/>
      <c r="S86" s="310"/>
      <c r="T86" s="310"/>
      <c r="U86" s="433"/>
      <c r="V86" s="309"/>
      <c r="W86" s="432"/>
      <c r="X86" s="310"/>
      <c r="Y86" s="310"/>
      <c r="Z86" s="433"/>
      <c r="AA86" s="309"/>
      <c r="AB86" s="432"/>
      <c r="AC86" s="310"/>
      <c r="AD86" s="310"/>
      <c r="AE86" s="433"/>
      <c r="AF86" s="309"/>
      <c r="AG86" s="432"/>
      <c r="AH86" s="310"/>
      <c r="AI86" s="310"/>
    </row>
    <row r="87" spans="1:35" ht="21" customHeight="1" x14ac:dyDescent="0.25">
      <c r="A87" s="199">
        <v>15</v>
      </c>
      <c r="B87" s="160" t="s">
        <v>121</v>
      </c>
      <c r="C87" s="104">
        <v>368</v>
      </c>
      <c r="D87" s="130">
        <v>295</v>
      </c>
      <c r="E87" s="127">
        <f t="shared" si="27"/>
        <v>-19.8</v>
      </c>
      <c r="F87" s="29">
        <f t="shared" ref="F87:G87" si="47">IF(C35=0,0,C87*100/C35)</f>
        <v>57.054263565891475</v>
      </c>
      <c r="G87" s="30">
        <f t="shared" si="47"/>
        <v>51.66374781085814</v>
      </c>
      <c r="H87" s="104">
        <v>10</v>
      </c>
      <c r="I87" s="130">
        <v>10</v>
      </c>
      <c r="J87" s="127">
        <f t="shared" si="34"/>
        <v>0</v>
      </c>
      <c r="K87" s="29">
        <f t="shared" si="28"/>
        <v>2.7173913043478262</v>
      </c>
      <c r="L87" s="30">
        <f t="shared" si="29"/>
        <v>3.3898305084745761</v>
      </c>
      <c r="M87" s="104">
        <v>23</v>
      </c>
      <c r="N87" s="130">
        <v>32</v>
      </c>
      <c r="O87" s="127">
        <f t="shared" si="30"/>
        <v>39.1</v>
      </c>
      <c r="P87" s="29">
        <f t="shared" si="31"/>
        <v>6.25</v>
      </c>
      <c r="Q87" s="30">
        <f t="shared" si="32"/>
        <v>10.847457627118644</v>
      </c>
      <c r="R87" s="432"/>
      <c r="S87" s="310"/>
      <c r="T87" s="310"/>
      <c r="U87" s="433"/>
      <c r="V87" s="309"/>
      <c r="W87" s="432"/>
      <c r="X87" s="310"/>
      <c r="Y87" s="310"/>
      <c r="Z87" s="433"/>
      <c r="AA87" s="309"/>
      <c r="AB87" s="432"/>
      <c r="AC87" s="310"/>
      <c r="AD87" s="310"/>
      <c r="AE87" s="433"/>
      <c r="AF87" s="309"/>
      <c r="AG87" s="432"/>
      <c r="AH87" s="310"/>
      <c r="AI87" s="310"/>
    </row>
    <row r="88" spans="1:35" ht="21" customHeight="1" x14ac:dyDescent="0.25">
      <c r="A88" s="199">
        <v>16</v>
      </c>
      <c r="B88" s="160" t="s">
        <v>122</v>
      </c>
      <c r="C88" s="104">
        <v>898</v>
      </c>
      <c r="D88" s="130">
        <v>1039</v>
      </c>
      <c r="E88" s="127">
        <f t="shared" si="27"/>
        <v>15.7</v>
      </c>
      <c r="F88" s="29">
        <f t="shared" ref="F88:G88" si="48">IF(C36=0,0,C88*100/C36)</f>
        <v>60.308932169241103</v>
      </c>
      <c r="G88" s="30">
        <f t="shared" si="48"/>
        <v>46.675651392632524</v>
      </c>
      <c r="H88" s="104">
        <v>34</v>
      </c>
      <c r="I88" s="130">
        <v>33</v>
      </c>
      <c r="J88" s="127">
        <f t="shared" si="34"/>
        <v>-2.9</v>
      </c>
      <c r="K88" s="29">
        <f t="shared" si="28"/>
        <v>3.7861915367483294</v>
      </c>
      <c r="L88" s="30">
        <f t="shared" si="29"/>
        <v>3.176130895091434</v>
      </c>
      <c r="M88" s="104">
        <v>74</v>
      </c>
      <c r="N88" s="130">
        <v>78</v>
      </c>
      <c r="O88" s="127">
        <f t="shared" si="30"/>
        <v>5.4</v>
      </c>
      <c r="P88" s="29">
        <f t="shared" si="31"/>
        <v>8.2405345211581285</v>
      </c>
      <c r="Q88" s="30">
        <f t="shared" si="32"/>
        <v>7.507218479307026</v>
      </c>
      <c r="R88" s="432"/>
      <c r="S88" s="310"/>
      <c r="T88" s="310"/>
      <c r="U88" s="433"/>
      <c r="V88" s="309"/>
      <c r="W88" s="432"/>
      <c r="X88" s="310"/>
      <c r="Y88" s="310"/>
      <c r="Z88" s="433"/>
      <c r="AA88" s="309"/>
      <c r="AB88" s="432"/>
      <c r="AC88" s="310"/>
      <c r="AD88" s="310"/>
      <c r="AE88" s="433"/>
      <c r="AF88" s="309"/>
      <c r="AG88" s="432"/>
      <c r="AH88" s="310"/>
      <c r="AI88" s="310"/>
    </row>
    <row r="89" spans="1:35" ht="21" customHeight="1" x14ac:dyDescent="0.25">
      <c r="A89" s="199">
        <v>17</v>
      </c>
      <c r="B89" s="160" t="s">
        <v>123</v>
      </c>
      <c r="C89" s="104">
        <v>344</v>
      </c>
      <c r="D89" s="130">
        <v>277</v>
      </c>
      <c r="E89" s="127">
        <f t="shared" si="27"/>
        <v>-19.5</v>
      </c>
      <c r="F89" s="29">
        <f t="shared" ref="F89:G89" si="49">IF(C37=0,0,C89*100/C37)</f>
        <v>74.945533769063175</v>
      </c>
      <c r="G89" s="30">
        <f t="shared" si="49"/>
        <v>58.071278825995805</v>
      </c>
      <c r="H89" s="104">
        <v>6</v>
      </c>
      <c r="I89" s="130">
        <v>8</v>
      </c>
      <c r="J89" s="127">
        <f t="shared" si="34"/>
        <v>33.299999999999997</v>
      </c>
      <c r="K89" s="29">
        <f t="shared" si="28"/>
        <v>1.7441860465116279</v>
      </c>
      <c r="L89" s="30">
        <f t="shared" si="29"/>
        <v>2.8880866425992782</v>
      </c>
      <c r="M89" s="104">
        <v>27</v>
      </c>
      <c r="N89" s="130">
        <v>38</v>
      </c>
      <c r="O89" s="127">
        <f t="shared" si="30"/>
        <v>40.700000000000003</v>
      </c>
      <c r="P89" s="29">
        <f t="shared" si="31"/>
        <v>7.8488372093023253</v>
      </c>
      <c r="Q89" s="30">
        <f t="shared" si="32"/>
        <v>13.71841155234657</v>
      </c>
      <c r="R89" s="432"/>
      <c r="S89" s="310"/>
      <c r="T89" s="310"/>
      <c r="U89" s="433"/>
      <c r="V89" s="309"/>
      <c r="W89" s="432"/>
      <c r="X89" s="310"/>
      <c r="Y89" s="310"/>
      <c r="Z89" s="433"/>
      <c r="AA89" s="309"/>
      <c r="AB89" s="432"/>
      <c r="AC89" s="310"/>
      <c r="AD89" s="310"/>
      <c r="AE89" s="433"/>
      <c r="AF89" s="309"/>
      <c r="AG89" s="432"/>
      <c r="AH89" s="310"/>
      <c r="AI89" s="310"/>
    </row>
    <row r="90" spans="1:35" ht="21" customHeight="1" x14ac:dyDescent="0.25">
      <c r="A90" s="199">
        <v>18</v>
      </c>
      <c r="B90" s="160" t="s">
        <v>124</v>
      </c>
      <c r="C90" s="104">
        <v>213</v>
      </c>
      <c r="D90" s="130">
        <v>222</v>
      </c>
      <c r="E90" s="127">
        <f t="shared" si="27"/>
        <v>4.2</v>
      </c>
      <c r="F90" s="29">
        <f t="shared" ref="F90:G90" si="50">IF(C38=0,0,C90*100/C38)</f>
        <v>61.206896551724135</v>
      </c>
      <c r="G90" s="30">
        <f t="shared" si="50"/>
        <v>68.098159509202461</v>
      </c>
      <c r="H90" s="104">
        <v>5</v>
      </c>
      <c r="I90" s="130">
        <v>3</v>
      </c>
      <c r="J90" s="127">
        <f t="shared" si="34"/>
        <v>-40</v>
      </c>
      <c r="K90" s="29">
        <f t="shared" si="28"/>
        <v>2.347417840375587</v>
      </c>
      <c r="L90" s="30">
        <f t="shared" si="29"/>
        <v>1.3513513513513513</v>
      </c>
      <c r="M90" s="104">
        <v>21</v>
      </c>
      <c r="N90" s="130">
        <v>22</v>
      </c>
      <c r="O90" s="127">
        <f t="shared" si="30"/>
        <v>4.8</v>
      </c>
      <c r="P90" s="29">
        <f t="shared" si="31"/>
        <v>9.8591549295774641</v>
      </c>
      <c r="Q90" s="30">
        <f t="shared" si="32"/>
        <v>9.9099099099099099</v>
      </c>
      <c r="R90" s="432"/>
      <c r="S90" s="310"/>
      <c r="T90" s="310"/>
      <c r="U90" s="433"/>
      <c r="V90" s="309"/>
      <c r="W90" s="432"/>
      <c r="X90" s="310"/>
      <c r="Y90" s="310"/>
      <c r="Z90" s="433"/>
      <c r="AA90" s="309"/>
      <c r="AB90" s="432"/>
      <c r="AC90" s="310"/>
      <c r="AD90" s="310"/>
      <c r="AE90" s="433"/>
      <c r="AF90" s="309"/>
      <c r="AG90" s="432"/>
      <c r="AH90" s="310"/>
      <c r="AI90" s="310"/>
    </row>
    <row r="91" spans="1:35" ht="21" customHeight="1" x14ac:dyDescent="0.25">
      <c r="A91" s="199">
        <v>19</v>
      </c>
      <c r="B91" s="160" t="s">
        <v>125</v>
      </c>
      <c r="C91" s="104">
        <v>264</v>
      </c>
      <c r="D91" s="130">
        <v>296</v>
      </c>
      <c r="E91" s="127">
        <f t="shared" si="27"/>
        <v>12.1</v>
      </c>
      <c r="F91" s="29">
        <f t="shared" ref="F91:G91" si="51">IF(C39=0,0,C91*100/C39)</f>
        <v>56.531049250535332</v>
      </c>
      <c r="G91" s="30">
        <f t="shared" si="51"/>
        <v>54.014598540145982</v>
      </c>
      <c r="H91" s="104">
        <v>8</v>
      </c>
      <c r="I91" s="130">
        <v>11</v>
      </c>
      <c r="J91" s="127">
        <f t="shared" si="34"/>
        <v>37.5</v>
      </c>
      <c r="K91" s="29">
        <f t="shared" si="28"/>
        <v>3.0303030303030303</v>
      </c>
      <c r="L91" s="30">
        <f t="shared" si="29"/>
        <v>3.7162162162162162</v>
      </c>
      <c r="M91" s="104">
        <v>35</v>
      </c>
      <c r="N91" s="130">
        <v>46</v>
      </c>
      <c r="O91" s="127">
        <f t="shared" si="30"/>
        <v>31.4</v>
      </c>
      <c r="P91" s="29">
        <f t="shared" si="31"/>
        <v>13.257575757575758</v>
      </c>
      <c r="Q91" s="30">
        <f t="shared" si="32"/>
        <v>15.54054054054054</v>
      </c>
      <c r="R91" s="432"/>
      <c r="S91" s="310"/>
      <c r="T91" s="310"/>
      <c r="U91" s="433"/>
      <c r="V91" s="309"/>
      <c r="W91" s="432"/>
      <c r="X91" s="310"/>
      <c r="Y91" s="310"/>
      <c r="Z91" s="433"/>
      <c r="AA91" s="309"/>
      <c r="AB91" s="432"/>
      <c r="AC91" s="310"/>
      <c r="AD91" s="310"/>
      <c r="AE91" s="433"/>
      <c r="AF91" s="309"/>
      <c r="AG91" s="432"/>
      <c r="AH91" s="310"/>
      <c r="AI91" s="310"/>
    </row>
    <row r="92" spans="1:35" ht="21" customHeight="1" x14ac:dyDescent="0.25">
      <c r="A92" s="199">
        <v>20</v>
      </c>
      <c r="B92" s="160" t="s">
        <v>126</v>
      </c>
      <c r="C92" s="104">
        <v>195</v>
      </c>
      <c r="D92" s="130">
        <v>253</v>
      </c>
      <c r="E92" s="127">
        <f t="shared" si="27"/>
        <v>29.7</v>
      </c>
      <c r="F92" s="29">
        <f t="shared" ref="F92:G92" si="52">IF(C40=0,0,C92*100/C40)</f>
        <v>65.878378378378372</v>
      </c>
      <c r="G92" s="30">
        <f t="shared" si="52"/>
        <v>59.112149532710283</v>
      </c>
      <c r="H92" s="104">
        <v>5</v>
      </c>
      <c r="I92" s="130">
        <v>1</v>
      </c>
      <c r="J92" s="127">
        <f t="shared" si="34"/>
        <v>-80</v>
      </c>
      <c r="K92" s="29">
        <f t="shared" si="28"/>
        <v>2.5641025641025643</v>
      </c>
      <c r="L92" s="30">
        <f t="shared" si="29"/>
        <v>0.39525691699604742</v>
      </c>
      <c r="M92" s="104">
        <v>13</v>
      </c>
      <c r="N92" s="130">
        <v>20</v>
      </c>
      <c r="O92" s="127">
        <f t="shared" si="30"/>
        <v>53.8</v>
      </c>
      <c r="P92" s="29">
        <f t="shared" si="31"/>
        <v>6.666666666666667</v>
      </c>
      <c r="Q92" s="30">
        <f t="shared" si="32"/>
        <v>7.9051383399209483</v>
      </c>
      <c r="R92" s="432"/>
      <c r="S92" s="310"/>
      <c r="T92" s="310"/>
      <c r="U92" s="433"/>
      <c r="V92" s="309"/>
      <c r="W92" s="432"/>
      <c r="X92" s="310"/>
      <c r="Y92" s="310"/>
      <c r="Z92" s="433"/>
      <c r="AA92" s="309"/>
      <c r="AB92" s="432"/>
      <c r="AC92" s="310"/>
      <c r="AD92" s="310"/>
      <c r="AE92" s="433"/>
      <c r="AF92" s="309"/>
      <c r="AG92" s="432"/>
      <c r="AH92" s="310"/>
      <c r="AI92" s="310"/>
    </row>
    <row r="93" spans="1:35" ht="21" customHeight="1" x14ac:dyDescent="0.25">
      <c r="A93" s="199">
        <v>21</v>
      </c>
      <c r="B93" s="160" t="s">
        <v>127</v>
      </c>
      <c r="C93" s="104">
        <v>1396</v>
      </c>
      <c r="D93" s="130">
        <v>1290</v>
      </c>
      <c r="E93" s="127">
        <f t="shared" si="27"/>
        <v>-7.6</v>
      </c>
      <c r="F93" s="29">
        <f t="shared" ref="F93:G93" si="53">IF(C41=0,0,C93*100/C41)</f>
        <v>66.349809885931563</v>
      </c>
      <c r="G93" s="30">
        <f t="shared" si="53"/>
        <v>60.195986934204385</v>
      </c>
      <c r="H93" s="104">
        <v>14</v>
      </c>
      <c r="I93" s="130">
        <v>22</v>
      </c>
      <c r="J93" s="127">
        <f t="shared" si="34"/>
        <v>57.1</v>
      </c>
      <c r="K93" s="29">
        <f t="shared" si="28"/>
        <v>1.002865329512894</v>
      </c>
      <c r="L93" s="30">
        <f t="shared" si="29"/>
        <v>1.7054263565891472</v>
      </c>
      <c r="M93" s="104">
        <v>101</v>
      </c>
      <c r="N93" s="130">
        <v>143</v>
      </c>
      <c r="O93" s="127">
        <f t="shared" si="30"/>
        <v>41.6</v>
      </c>
      <c r="P93" s="29">
        <f t="shared" si="31"/>
        <v>7.2349570200573066</v>
      </c>
      <c r="Q93" s="30">
        <f t="shared" si="32"/>
        <v>11.085271317829458</v>
      </c>
      <c r="R93" s="432"/>
      <c r="S93" s="310"/>
      <c r="T93" s="310"/>
      <c r="U93" s="433"/>
      <c r="V93" s="309"/>
      <c r="W93" s="432"/>
      <c r="X93" s="310"/>
      <c r="Y93" s="310"/>
      <c r="Z93" s="433"/>
      <c r="AA93" s="309"/>
      <c r="AB93" s="432"/>
      <c r="AC93" s="310"/>
      <c r="AD93" s="310"/>
      <c r="AE93" s="433"/>
      <c r="AF93" s="309"/>
      <c r="AG93" s="432"/>
      <c r="AH93" s="310"/>
      <c r="AI93" s="310"/>
    </row>
    <row r="94" spans="1:35" ht="21" customHeight="1" x14ac:dyDescent="0.25">
      <c r="A94" s="199">
        <v>22</v>
      </c>
      <c r="B94" s="160" t="s">
        <v>128</v>
      </c>
      <c r="C94" s="104">
        <v>308</v>
      </c>
      <c r="D94" s="130">
        <v>305</v>
      </c>
      <c r="E94" s="127">
        <f t="shared" si="27"/>
        <v>-1</v>
      </c>
      <c r="F94" s="29">
        <f t="shared" ref="F94:G94" si="54">IF(C42=0,0,C94*100/C42)</f>
        <v>64.84210526315789</v>
      </c>
      <c r="G94" s="30">
        <f t="shared" si="54"/>
        <v>60.157790927021694</v>
      </c>
      <c r="H94" s="104">
        <v>7</v>
      </c>
      <c r="I94" s="130">
        <v>9</v>
      </c>
      <c r="J94" s="127">
        <f t="shared" si="34"/>
        <v>28.6</v>
      </c>
      <c r="K94" s="29">
        <f t="shared" si="28"/>
        <v>2.2727272727272729</v>
      </c>
      <c r="L94" s="30">
        <f t="shared" si="29"/>
        <v>2.9508196721311477</v>
      </c>
      <c r="M94" s="104">
        <v>20</v>
      </c>
      <c r="N94" s="130">
        <v>25</v>
      </c>
      <c r="O94" s="127">
        <f t="shared" si="30"/>
        <v>25</v>
      </c>
      <c r="P94" s="29">
        <f t="shared" si="31"/>
        <v>6.4935064935064934</v>
      </c>
      <c r="Q94" s="30">
        <f t="shared" si="32"/>
        <v>8.1967213114754092</v>
      </c>
      <c r="R94" s="432"/>
      <c r="S94" s="310"/>
      <c r="T94" s="310"/>
      <c r="U94" s="433"/>
      <c r="V94" s="309"/>
      <c r="W94" s="432"/>
      <c r="X94" s="310"/>
      <c r="Y94" s="310"/>
      <c r="Z94" s="433"/>
      <c r="AA94" s="309"/>
      <c r="AB94" s="432"/>
      <c r="AC94" s="310"/>
      <c r="AD94" s="310"/>
      <c r="AE94" s="433"/>
      <c r="AF94" s="309"/>
      <c r="AG94" s="432"/>
      <c r="AH94" s="310"/>
      <c r="AI94" s="310"/>
    </row>
    <row r="95" spans="1:35" ht="21" customHeight="1" x14ac:dyDescent="0.25">
      <c r="A95" s="199">
        <v>23</v>
      </c>
      <c r="B95" s="160" t="s">
        <v>129</v>
      </c>
      <c r="C95" s="104">
        <v>163</v>
      </c>
      <c r="D95" s="130">
        <v>164</v>
      </c>
      <c r="E95" s="127">
        <f t="shared" si="27"/>
        <v>0.6</v>
      </c>
      <c r="F95" s="29">
        <f t="shared" ref="F95:G95" si="55">IF(C43=0,0,C95*100/C43)</f>
        <v>62.692307692307693</v>
      </c>
      <c r="G95" s="30">
        <f t="shared" si="55"/>
        <v>46.458923512747873</v>
      </c>
      <c r="H95" s="104">
        <v>7</v>
      </c>
      <c r="I95" s="130">
        <v>6</v>
      </c>
      <c r="J95" s="127">
        <f t="shared" si="34"/>
        <v>-14.3</v>
      </c>
      <c r="K95" s="29">
        <f t="shared" si="28"/>
        <v>4.294478527607362</v>
      </c>
      <c r="L95" s="30">
        <f t="shared" si="29"/>
        <v>3.6585365853658538</v>
      </c>
      <c r="M95" s="104">
        <v>27</v>
      </c>
      <c r="N95" s="130">
        <v>26</v>
      </c>
      <c r="O95" s="127">
        <f t="shared" si="30"/>
        <v>-3.7</v>
      </c>
      <c r="P95" s="29">
        <f t="shared" si="31"/>
        <v>16.564417177914109</v>
      </c>
      <c r="Q95" s="30">
        <f t="shared" si="32"/>
        <v>15.853658536585366</v>
      </c>
      <c r="R95" s="432"/>
      <c r="S95" s="310"/>
      <c r="T95" s="310"/>
      <c r="U95" s="433"/>
      <c r="V95" s="309"/>
      <c r="W95" s="432"/>
      <c r="X95" s="310"/>
      <c r="Y95" s="310"/>
      <c r="Z95" s="433"/>
      <c r="AA95" s="309"/>
      <c r="AB95" s="432"/>
      <c r="AC95" s="310"/>
      <c r="AD95" s="310"/>
      <c r="AE95" s="433"/>
      <c r="AF95" s="309"/>
      <c r="AG95" s="432"/>
      <c r="AH95" s="310"/>
      <c r="AI95" s="310"/>
    </row>
    <row r="96" spans="1:35" ht="21" customHeight="1" x14ac:dyDescent="0.25">
      <c r="A96" s="199">
        <v>24</v>
      </c>
      <c r="B96" s="160" t="s">
        <v>130</v>
      </c>
      <c r="C96" s="104">
        <v>316</v>
      </c>
      <c r="D96" s="130">
        <v>300</v>
      </c>
      <c r="E96" s="127">
        <f t="shared" si="27"/>
        <v>-5.0999999999999996</v>
      </c>
      <c r="F96" s="29">
        <f t="shared" ref="F96:G96" si="56">IF(C44=0,0,C96*100/C44)</f>
        <v>72.477064220183493</v>
      </c>
      <c r="G96" s="30">
        <f t="shared" si="56"/>
        <v>73.710073710073715</v>
      </c>
      <c r="H96" s="104">
        <v>1</v>
      </c>
      <c r="I96" s="130">
        <v>4</v>
      </c>
      <c r="J96" s="127" t="str">
        <f t="shared" si="34"/>
        <v>4 р</v>
      </c>
      <c r="K96" s="29">
        <f t="shared" si="28"/>
        <v>0.31645569620253167</v>
      </c>
      <c r="L96" s="30">
        <f t="shared" si="29"/>
        <v>1.3333333333333333</v>
      </c>
      <c r="M96" s="104">
        <v>33</v>
      </c>
      <c r="N96" s="130">
        <v>26</v>
      </c>
      <c r="O96" s="127">
        <f t="shared" si="30"/>
        <v>-21.2</v>
      </c>
      <c r="P96" s="29">
        <f t="shared" si="31"/>
        <v>10.443037974683545</v>
      </c>
      <c r="Q96" s="30">
        <f t="shared" si="32"/>
        <v>8.6666666666666661</v>
      </c>
      <c r="R96" s="432"/>
      <c r="S96" s="310"/>
      <c r="T96" s="310"/>
      <c r="U96" s="433"/>
      <c r="V96" s="309"/>
      <c r="W96" s="432"/>
      <c r="X96" s="310"/>
      <c r="Y96" s="310"/>
      <c r="Z96" s="433"/>
      <c r="AA96" s="309"/>
      <c r="AB96" s="432"/>
      <c r="AC96" s="310"/>
      <c r="AD96" s="310"/>
      <c r="AE96" s="433"/>
      <c r="AF96" s="309"/>
      <c r="AG96" s="432"/>
      <c r="AH96" s="310"/>
      <c r="AI96" s="310"/>
    </row>
    <row r="97" spans="1:35" ht="21" customHeight="1" x14ac:dyDescent="0.25">
      <c r="A97" s="199">
        <v>25</v>
      </c>
      <c r="B97" s="160" t="s">
        <v>131</v>
      </c>
      <c r="C97" s="104">
        <v>165</v>
      </c>
      <c r="D97" s="130">
        <v>165</v>
      </c>
      <c r="E97" s="127">
        <f t="shared" si="27"/>
        <v>0</v>
      </c>
      <c r="F97" s="29">
        <f t="shared" ref="F97:G97" si="57">IF(C45=0,0,C97*100/C45)</f>
        <v>49.848942598187314</v>
      </c>
      <c r="G97" s="30">
        <f t="shared" si="57"/>
        <v>42.857142857142854</v>
      </c>
      <c r="H97" s="104">
        <v>3</v>
      </c>
      <c r="I97" s="130">
        <v>3</v>
      </c>
      <c r="J97" s="127">
        <f>IF(H97=0,0,IF(I97=0,"-100,0",IF(I97*100/H97&lt;200,ROUND(I97*100/H97-100,1),ROUND(I97/H97,1)&amp;" р")))</f>
        <v>0</v>
      </c>
      <c r="K97" s="29">
        <f t="shared" si="28"/>
        <v>1.8181818181818181</v>
      </c>
      <c r="L97" s="30">
        <f t="shared" si="29"/>
        <v>1.8181818181818181</v>
      </c>
      <c r="M97" s="104">
        <v>24</v>
      </c>
      <c r="N97" s="130">
        <v>24</v>
      </c>
      <c r="O97" s="127">
        <f>IF(M97=0,0,IF(N97=0,"-100,0",IF(N97*100/M97&lt;200,ROUND(N97*100/M97-100,1),ROUND(N97/M97,1)&amp;" р")))</f>
        <v>0</v>
      </c>
      <c r="P97" s="29">
        <f t="shared" si="31"/>
        <v>14.545454545454545</v>
      </c>
      <c r="Q97" s="30">
        <f t="shared" si="32"/>
        <v>14.545454545454545</v>
      </c>
      <c r="R97" s="432"/>
      <c r="S97" s="310"/>
      <c r="T97" s="310"/>
      <c r="U97" s="433"/>
      <c r="V97" s="309"/>
      <c r="W97" s="432"/>
      <c r="X97" s="310"/>
      <c r="Y97" s="310"/>
      <c r="Z97" s="433"/>
      <c r="AA97" s="309"/>
      <c r="AB97" s="432"/>
      <c r="AC97" s="310"/>
      <c r="AD97" s="310"/>
      <c r="AE97" s="433"/>
      <c r="AF97" s="309"/>
      <c r="AG97" s="432"/>
      <c r="AH97" s="310"/>
      <c r="AI97" s="310"/>
    </row>
    <row r="98" spans="1:35" ht="21" customHeight="1" thickBot="1" x14ac:dyDescent="0.3">
      <c r="A98" s="199">
        <v>26</v>
      </c>
      <c r="B98" s="160" t="s">
        <v>132</v>
      </c>
      <c r="C98" s="104">
        <v>368</v>
      </c>
      <c r="D98" s="130">
        <v>288</v>
      </c>
      <c r="E98" s="127">
        <f t="shared" si="27"/>
        <v>-21.7</v>
      </c>
      <c r="F98" s="29">
        <f t="shared" ref="F98:G98" si="58">IF(C46=0,0,C98*100/C46)</f>
        <v>66.787658802177859</v>
      </c>
      <c r="G98" s="30">
        <f t="shared" si="58"/>
        <v>57.485029940119759</v>
      </c>
      <c r="H98" s="104">
        <v>9</v>
      </c>
      <c r="I98" s="130">
        <v>2</v>
      </c>
      <c r="J98" s="127">
        <f t="shared" ref="J98:J99" si="59">IF(H98=0,0,IF(I98=0,"-100,0",IF(I98*100/H98&lt;200,ROUND(I98*100/H98-100,1),ROUND(I98/H98,1)&amp;" р")))</f>
        <v>-77.8</v>
      </c>
      <c r="K98" s="29">
        <f t="shared" si="28"/>
        <v>2.4456521739130435</v>
      </c>
      <c r="L98" s="30">
        <f t="shared" si="29"/>
        <v>0.69444444444444442</v>
      </c>
      <c r="M98" s="104">
        <v>37</v>
      </c>
      <c r="N98" s="130">
        <v>35</v>
      </c>
      <c r="O98" s="127">
        <f t="shared" ref="O98:O99" si="60">IF(M98=0,0,IF(N98=0,"-100,0",IF(N98*100/M98&lt;200,ROUND(N98*100/M98-100,1),ROUND(N98/M98,1)&amp;" р")))</f>
        <v>-5.4</v>
      </c>
      <c r="P98" s="29">
        <f t="shared" si="31"/>
        <v>10.054347826086957</v>
      </c>
      <c r="Q98" s="30">
        <f t="shared" si="32"/>
        <v>12.152777777777779</v>
      </c>
      <c r="R98" s="432"/>
      <c r="S98" s="310"/>
      <c r="T98" s="310"/>
      <c r="U98" s="433"/>
      <c r="V98" s="309"/>
      <c r="W98" s="432"/>
      <c r="X98" s="310"/>
      <c r="Y98" s="310"/>
      <c r="Z98" s="433"/>
      <c r="AA98" s="309"/>
      <c r="AB98" s="432"/>
      <c r="AC98" s="310"/>
      <c r="AD98" s="310"/>
      <c r="AE98" s="433"/>
      <c r="AF98" s="309"/>
      <c r="AG98" s="432"/>
      <c r="AH98" s="310"/>
      <c r="AI98" s="310"/>
    </row>
    <row r="99" spans="1:35" ht="21" customHeight="1" thickBot="1" x14ac:dyDescent="0.3">
      <c r="A99" s="157">
        <v>27</v>
      </c>
      <c r="B99" s="158" t="s">
        <v>253</v>
      </c>
      <c r="C99" s="132">
        <v>11411</v>
      </c>
      <c r="D99" s="133">
        <v>11108</v>
      </c>
      <c r="E99" s="21">
        <f t="shared" si="27"/>
        <v>-2.7</v>
      </c>
      <c r="F99" s="22">
        <f t="shared" ref="F99:G99" si="61">IF(C47=0,0,C99*100/C47)</f>
        <v>59.041755057691311</v>
      </c>
      <c r="G99" s="23">
        <f t="shared" si="61"/>
        <v>50.399274047186935</v>
      </c>
      <c r="H99" s="132">
        <v>294</v>
      </c>
      <c r="I99" s="133">
        <v>344</v>
      </c>
      <c r="J99" s="21">
        <f t="shared" si="59"/>
        <v>17</v>
      </c>
      <c r="K99" s="22">
        <f t="shared" si="28"/>
        <v>2.5764613092629918</v>
      </c>
      <c r="L99" s="23">
        <f t="shared" si="29"/>
        <v>3.0968671227943823</v>
      </c>
      <c r="M99" s="132">
        <v>1035</v>
      </c>
      <c r="N99" s="133">
        <v>1340</v>
      </c>
      <c r="O99" s="21">
        <f t="shared" si="60"/>
        <v>29.5</v>
      </c>
      <c r="P99" s="22">
        <f t="shared" si="31"/>
        <v>9.0701954254666557</v>
      </c>
      <c r="Q99" s="23">
        <f t="shared" si="32"/>
        <v>12.063377745768815</v>
      </c>
      <c r="R99" s="422"/>
      <c r="S99" s="36"/>
      <c r="T99" s="36"/>
      <c r="U99" s="434"/>
      <c r="V99" s="435"/>
      <c r="W99" s="422"/>
      <c r="X99" s="36"/>
      <c r="Y99" s="36"/>
      <c r="Z99" s="434"/>
      <c r="AA99" s="435"/>
      <c r="AB99" s="422"/>
      <c r="AC99" s="36"/>
      <c r="AD99" s="36"/>
      <c r="AE99" s="434"/>
      <c r="AF99" s="435"/>
      <c r="AG99" s="422"/>
      <c r="AH99" s="36"/>
      <c r="AI99" s="36"/>
    </row>
    <row r="100" spans="1:35" ht="21" customHeight="1" thickBot="1" x14ac:dyDescent="0.3">
      <c r="A100" s="159">
        <v>28</v>
      </c>
      <c r="B100" s="158" t="s">
        <v>101</v>
      </c>
      <c r="C100" s="132">
        <v>298</v>
      </c>
      <c r="D100" s="133">
        <v>478</v>
      </c>
      <c r="E100" s="21">
        <f t="shared" si="27"/>
        <v>60.4</v>
      </c>
      <c r="F100" s="22">
        <f t="shared" ref="F100:G100" si="62">IF(C48=0,0,C100*100/C48)</f>
        <v>11.115255501678478</v>
      </c>
      <c r="G100" s="23">
        <f t="shared" si="62"/>
        <v>12.856374394835933</v>
      </c>
      <c r="H100" s="132">
        <v>158</v>
      </c>
      <c r="I100" s="133">
        <v>199</v>
      </c>
      <c r="J100" s="21">
        <f>IF(H100=0,0,IF(I100=0,"-100,0",IF(I100*100/H100&lt;200,ROUND(I100*100/H100-100,1),ROUND(I100/H100,1)&amp;" р")))</f>
        <v>25.9</v>
      </c>
      <c r="K100" s="22">
        <f t="shared" si="28"/>
        <v>53.020134228187921</v>
      </c>
      <c r="L100" s="23">
        <f t="shared" si="29"/>
        <v>41.631799163179913</v>
      </c>
      <c r="M100" s="132">
        <v>139</v>
      </c>
      <c r="N100" s="133">
        <v>240</v>
      </c>
      <c r="O100" s="21">
        <f>IF(M100=0,0,IF(N100=0,"-100,0",IF(N100*100/M100&lt;200,ROUND(N100*100/M100-100,1),ROUND(N100/M100,1)&amp;" р")))</f>
        <v>72.7</v>
      </c>
      <c r="P100" s="22">
        <f t="shared" si="31"/>
        <v>46.644295302013425</v>
      </c>
      <c r="Q100" s="23">
        <f t="shared" si="32"/>
        <v>50.2092050209205</v>
      </c>
      <c r="R100" s="422"/>
      <c r="S100" s="36"/>
      <c r="T100" s="36"/>
      <c r="U100" s="434"/>
      <c r="V100" s="435"/>
      <c r="W100" s="422"/>
      <c r="X100" s="36"/>
      <c r="Y100" s="36"/>
      <c r="Z100" s="434"/>
      <c r="AA100" s="435"/>
      <c r="AB100" s="422"/>
      <c r="AC100" s="36"/>
      <c r="AD100" s="36"/>
      <c r="AE100" s="434"/>
      <c r="AF100" s="435"/>
      <c r="AG100" s="422"/>
      <c r="AH100" s="36"/>
      <c r="AI100" s="36"/>
    </row>
    <row r="101" spans="1:35" ht="21" customHeight="1" x14ac:dyDescent="0.25">
      <c r="A101" s="223">
        <v>29</v>
      </c>
      <c r="B101" s="224" t="s">
        <v>287</v>
      </c>
      <c r="C101" s="225"/>
      <c r="D101" s="226">
        <v>2</v>
      </c>
      <c r="E101" s="227"/>
      <c r="F101" s="38">
        <f t="shared" ref="F101:G101" si="63">IF(C49=0,0,C101*100/C49)</f>
        <v>0</v>
      </c>
      <c r="G101" s="39">
        <f t="shared" si="63"/>
        <v>8.3333333333333339</v>
      </c>
      <c r="H101" s="225"/>
      <c r="I101" s="226"/>
      <c r="J101" s="227"/>
      <c r="K101" s="38"/>
      <c r="L101" s="39"/>
      <c r="M101" s="225"/>
      <c r="N101" s="226">
        <v>2</v>
      </c>
      <c r="O101" s="227"/>
      <c r="P101" s="38"/>
      <c r="Q101" s="39"/>
      <c r="R101" s="432"/>
      <c r="S101" s="310"/>
      <c r="T101" s="310"/>
      <c r="U101" s="433"/>
      <c r="V101" s="309"/>
      <c r="W101" s="432"/>
      <c r="X101" s="310"/>
      <c r="Y101" s="310"/>
      <c r="Z101" s="433"/>
      <c r="AA101" s="309"/>
      <c r="AB101" s="432"/>
      <c r="AC101" s="310"/>
      <c r="AD101" s="310"/>
      <c r="AE101" s="433"/>
      <c r="AF101" s="309"/>
      <c r="AG101" s="432"/>
      <c r="AH101" s="310"/>
      <c r="AI101" s="310"/>
    </row>
    <row r="102" spans="1:35" ht="21" customHeight="1" x14ac:dyDescent="0.25">
      <c r="A102" s="199">
        <v>30</v>
      </c>
      <c r="B102" s="160" t="s">
        <v>278</v>
      </c>
      <c r="C102" s="104">
        <v>178</v>
      </c>
      <c r="D102" s="130">
        <v>215</v>
      </c>
      <c r="E102" s="127">
        <f t="shared" ref="E102:E118" si="64">IF(C102=0,0,IF(D102=0,"-100,0",IF(D102*100/C102&lt;200,ROUND(D102*100/C102-100,1),ROUND(D102/C102,1)&amp;" р")))</f>
        <v>20.8</v>
      </c>
      <c r="F102" s="29">
        <f t="shared" ref="F102:G102" si="65">IF(C50=0,0,C102*100/C50)</f>
        <v>13.546423135464231</v>
      </c>
      <c r="G102" s="30">
        <f t="shared" si="65"/>
        <v>15.704894083272462</v>
      </c>
      <c r="H102" s="104">
        <v>95</v>
      </c>
      <c r="I102" s="130">
        <v>53</v>
      </c>
      <c r="J102" s="127">
        <f t="shared" ref="J102:J108" si="66">IF(H102=0,0,IF(I102=0,"-100,0",IF(I102*100/H102&lt;200,ROUND(I102*100/H102-100,1),ROUND(I102/H102,1)&amp;" р")))</f>
        <v>-44.2</v>
      </c>
      <c r="K102" s="29">
        <f t="shared" ref="K102:K118" si="67">IF(C102=0,0,H102*100/C102)</f>
        <v>53.370786516853933</v>
      </c>
      <c r="L102" s="30">
        <f t="shared" ref="L102:L118" si="68">IF(D102=0,0,I102*100/D102)</f>
        <v>24.651162790697676</v>
      </c>
      <c r="M102" s="104">
        <v>65</v>
      </c>
      <c r="N102" s="130">
        <v>72</v>
      </c>
      <c r="O102" s="127">
        <f t="shared" ref="O102:O118" si="69">IF(M102=0,0,IF(N102=0,"-100,0",IF(N102*100/M102&lt;200,ROUND(N102*100/M102-100,1),ROUND(N102/M102,1)&amp;" р")))</f>
        <v>10.8</v>
      </c>
      <c r="P102" s="29">
        <f t="shared" ref="P102:Q104" si="70">IF(C102=0,0,M102*100/C102)</f>
        <v>36.516853932584269</v>
      </c>
      <c r="Q102" s="30">
        <f t="shared" si="70"/>
        <v>33.488372093023258</v>
      </c>
      <c r="R102" s="432"/>
      <c r="S102" s="310"/>
      <c r="T102" s="310"/>
      <c r="U102" s="433"/>
      <c r="V102" s="309"/>
      <c r="W102" s="432"/>
      <c r="X102" s="310"/>
      <c r="Y102" s="310"/>
      <c r="Z102" s="433"/>
      <c r="AA102" s="309"/>
      <c r="AB102" s="432"/>
      <c r="AC102" s="310"/>
      <c r="AD102" s="310"/>
      <c r="AE102" s="433"/>
      <c r="AF102" s="309"/>
      <c r="AG102" s="432"/>
      <c r="AH102" s="310"/>
      <c r="AI102" s="310"/>
    </row>
    <row r="103" spans="1:35" ht="21" customHeight="1" x14ac:dyDescent="0.25">
      <c r="A103" s="199">
        <v>31</v>
      </c>
      <c r="B103" s="160" t="s">
        <v>279</v>
      </c>
      <c r="C103" s="104">
        <v>18</v>
      </c>
      <c r="D103" s="130">
        <v>104</v>
      </c>
      <c r="E103" s="127" t="str">
        <f t="shared" si="64"/>
        <v>5,8 р</v>
      </c>
      <c r="F103" s="29">
        <f t="shared" ref="F103:G103" si="71">IF(C51=0,0,C103*100/C51)</f>
        <v>4.4117647058823533</v>
      </c>
      <c r="G103" s="30">
        <f t="shared" si="71"/>
        <v>21.987315010570825</v>
      </c>
      <c r="H103" s="104">
        <v>16</v>
      </c>
      <c r="I103" s="130">
        <v>102</v>
      </c>
      <c r="J103" s="127" t="str">
        <f t="shared" si="66"/>
        <v>6,4 р</v>
      </c>
      <c r="K103" s="29">
        <f t="shared" si="67"/>
        <v>88.888888888888886</v>
      </c>
      <c r="L103" s="30">
        <f t="shared" si="68"/>
        <v>98.07692307692308</v>
      </c>
      <c r="M103" s="104">
        <v>18</v>
      </c>
      <c r="N103" s="130">
        <v>102</v>
      </c>
      <c r="O103" s="127" t="str">
        <f t="shared" si="69"/>
        <v>5,7 р</v>
      </c>
      <c r="P103" s="29">
        <f t="shared" si="70"/>
        <v>100</v>
      </c>
      <c r="Q103" s="30">
        <f t="shared" si="70"/>
        <v>98.07692307692308</v>
      </c>
      <c r="R103" s="432"/>
      <c r="S103" s="310"/>
      <c r="T103" s="310"/>
      <c r="U103" s="433"/>
      <c r="V103" s="309"/>
      <c r="W103" s="432"/>
      <c r="X103" s="310"/>
      <c r="Y103" s="310"/>
      <c r="Z103" s="433"/>
      <c r="AA103" s="309"/>
      <c r="AB103" s="432"/>
      <c r="AC103" s="310"/>
      <c r="AD103" s="310"/>
      <c r="AE103" s="433"/>
      <c r="AF103" s="309"/>
      <c r="AG103" s="432"/>
      <c r="AH103" s="310"/>
      <c r="AI103" s="310"/>
    </row>
    <row r="104" spans="1:35" ht="21" customHeight="1" x14ac:dyDescent="0.25">
      <c r="A104" s="199">
        <v>32</v>
      </c>
      <c r="B104" s="160" t="s">
        <v>280</v>
      </c>
      <c r="C104" s="104">
        <v>4</v>
      </c>
      <c r="D104" s="130"/>
      <c r="E104" s="127" t="str">
        <f t="shared" si="64"/>
        <v>-100,0</v>
      </c>
      <c r="F104" s="29">
        <f t="shared" ref="F104:G104" si="72">IF(C52=0,0,C104*100/C52)</f>
        <v>9.7560975609756095</v>
      </c>
      <c r="G104" s="30">
        <f t="shared" si="72"/>
        <v>0</v>
      </c>
      <c r="H104" s="104">
        <v>3</v>
      </c>
      <c r="I104" s="130"/>
      <c r="J104" s="127" t="str">
        <f t="shared" si="66"/>
        <v>-100,0</v>
      </c>
      <c r="K104" s="29">
        <f t="shared" si="67"/>
        <v>75</v>
      </c>
      <c r="L104" s="30">
        <f t="shared" si="68"/>
        <v>0</v>
      </c>
      <c r="M104" s="104">
        <v>3</v>
      </c>
      <c r="N104" s="130"/>
      <c r="O104" s="127" t="str">
        <f t="shared" si="69"/>
        <v>-100,0</v>
      </c>
      <c r="P104" s="29">
        <f t="shared" si="70"/>
        <v>75</v>
      </c>
      <c r="Q104" s="30">
        <f t="shared" si="70"/>
        <v>0</v>
      </c>
      <c r="R104" s="432"/>
      <c r="S104" s="310"/>
      <c r="T104" s="310"/>
      <c r="U104" s="433"/>
      <c r="V104" s="309"/>
      <c r="W104" s="432"/>
      <c r="X104" s="310"/>
      <c r="Y104" s="310"/>
      <c r="Z104" s="433"/>
      <c r="AA104" s="309"/>
      <c r="AB104" s="432"/>
      <c r="AC104" s="310"/>
      <c r="AD104" s="310"/>
      <c r="AE104" s="433"/>
      <c r="AF104" s="309"/>
      <c r="AG104" s="432"/>
      <c r="AH104" s="310"/>
      <c r="AI104" s="310"/>
    </row>
    <row r="105" spans="1:35" ht="21" customHeight="1" x14ac:dyDescent="0.25">
      <c r="A105" s="250">
        <v>33</v>
      </c>
      <c r="B105" s="267" t="s">
        <v>281</v>
      </c>
      <c r="C105" s="150">
        <v>37</v>
      </c>
      <c r="D105" s="130">
        <v>81</v>
      </c>
      <c r="E105" s="127" t="str">
        <f t="shared" si="64"/>
        <v>2,2 р</v>
      </c>
      <c r="F105" s="29">
        <f t="shared" ref="F105:G105" si="73">IF(C53=0,0,C105*100/C53)</f>
        <v>11.598746081504702</v>
      </c>
      <c r="G105" s="30">
        <f t="shared" si="73"/>
        <v>13.001605136436597</v>
      </c>
      <c r="H105" s="150">
        <v>21</v>
      </c>
      <c r="I105" s="130">
        <v>13</v>
      </c>
      <c r="J105" s="127">
        <f t="shared" si="66"/>
        <v>-38.1</v>
      </c>
      <c r="K105" s="248">
        <f t="shared" si="67"/>
        <v>56.756756756756758</v>
      </c>
      <c r="L105" s="30">
        <f t="shared" si="68"/>
        <v>16.049382716049383</v>
      </c>
      <c r="M105" s="150">
        <v>21</v>
      </c>
      <c r="N105" s="130">
        <v>29</v>
      </c>
      <c r="O105" s="127">
        <f t="shared" si="69"/>
        <v>38.1</v>
      </c>
      <c r="P105" s="29"/>
      <c r="Q105" s="30">
        <f>IF(D105=0,0,N105*100/D105)</f>
        <v>35.802469135802468</v>
      </c>
      <c r="R105" s="432"/>
      <c r="S105" s="310"/>
      <c r="T105" s="310"/>
      <c r="U105" s="433"/>
      <c r="V105" s="309"/>
      <c r="W105" s="432"/>
      <c r="X105" s="310"/>
      <c r="Y105" s="310"/>
      <c r="Z105" s="433"/>
      <c r="AA105" s="309"/>
      <c r="AB105" s="432"/>
      <c r="AC105" s="310"/>
      <c r="AD105" s="310"/>
      <c r="AE105" s="433"/>
      <c r="AF105" s="309"/>
      <c r="AG105" s="432"/>
      <c r="AH105" s="310"/>
      <c r="AI105" s="310"/>
    </row>
    <row r="106" spans="1:35" ht="21" customHeight="1" x14ac:dyDescent="0.25">
      <c r="A106" s="291">
        <v>34</v>
      </c>
      <c r="B106" s="292" t="s">
        <v>282</v>
      </c>
      <c r="C106" s="294">
        <v>3</v>
      </c>
      <c r="D106" s="290"/>
      <c r="E106" s="293" t="str">
        <f t="shared" si="64"/>
        <v>-100,0</v>
      </c>
      <c r="F106" s="29">
        <f t="shared" ref="F106:G106" si="74">IF(C54=0,0,C106*100/C54)</f>
        <v>11.111111111111111</v>
      </c>
      <c r="G106" s="296">
        <f t="shared" si="74"/>
        <v>0</v>
      </c>
      <c r="H106" s="294">
        <v>2</v>
      </c>
      <c r="I106" s="290"/>
      <c r="J106" s="293" t="str">
        <f t="shared" si="66"/>
        <v>-100,0</v>
      </c>
      <c r="K106" s="295">
        <f t="shared" si="67"/>
        <v>66.666666666666671</v>
      </c>
      <c r="L106" s="296">
        <f t="shared" si="68"/>
        <v>0</v>
      </c>
      <c r="M106" s="294">
        <v>2</v>
      </c>
      <c r="N106" s="290"/>
      <c r="O106" s="293" t="str">
        <f t="shared" si="69"/>
        <v>-100,0</v>
      </c>
      <c r="P106" s="436"/>
      <c r="Q106" s="296">
        <f>IF(D106=0,0,N106*100/D106)</f>
        <v>0</v>
      </c>
      <c r="R106" s="432"/>
      <c r="S106" s="310"/>
      <c r="T106" s="310"/>
      <c r="U106" s="433"/>
      <c r="V106" s="309"/>
      <c r="W106" s="432"/>
      <c r="X106" s="310"/>
      <c r="Y106" s="310"/>
      <c r="Z106" s="433"/>
      <c r="AA106" s="309"/>
      <c r="AB106" s="432"/>
      <c r="AC106" s="310"/>
      <c r="AD106" s="310"/>
      <c r="AE106" s="433"/>
      <c r="AF106" s="309"/>
      <c r="AG106" s="432"/>
      <c r="AH106" s="310"/>
      <c r="AI106" s="310"/>
    </row>
    <row r="107" spans="1:35" ht="21" customHeight="1" x14ac:dyDescent="0.25">
      <c r="A107" s="250">
        <v>35</v>
      </c>
      <c r="B107" s="246" t="s">
        <v>283</v>
      </c>
      <c r="C107" s="104">
        <v>31</v>
      </c>
      <c r="D107" s="130"/>
      <c r="E107" s="127" t="str">
        <f t="shared" si="64"/>
        <v>-100,0</v>
      </c>
      <c r="F107" s="29">
        <f t="shared" ref="F107:G107" si="75">IF(C55=0,0,C107*100/C55)</f>
        <v>35.227272727272727</v>
      </c>
      <c r="G107" s="305">
        <f t="shared" si="75"/>
        <v>0</v>
      </c>
      <c r="H107" s="104">
        <v>7</v>
      </c>
      <c r="I107" s="130"/>
      <c r="J107" s="127" t="str">
        <f t="shared" si="66"/>
        <v>-100,0</v>
      </c>
      <c r="K107" s="248">
        <f t="shared" si="67"/>
        <v>22.580645161290324</v>
      </c>
      <c r="L107" s="305">
        <f t="shared" si="68"/>
        <v>0</v>
      </c>
      <c r="M107" s="104">
        <v>8</v>
      </c>
      <c r="N107" s="130"/>
      <c r="O107" s="268" t="str">
        <f t="shared" si="69"/>
        <v>-100,0</v>
      </c>
      <c r="P107" s="29"/>
      <c r="Q107" s="30">
        <f>IF(D107=0,0,N107*100/D107)</f>
        <v>0</v>
      </c>
      <c r="R107" s="432"/>
      <c r="S107" s="310"/>
      <c r="T107" s="310"/>
      <c r="U107" s="433"/>
      <c r="V107" s="309"/>
      <c r="W107" s="432"/>
      <c r="X107" s="310"/>
      <c r="Y107" s="310"/>
      <c r="Z107" s="433"/>
      <c r="AA107" s="309"/>
      <c r="AB107" s="432"/>
      <c r="AC107" s="310"/>
      <c r="AD107" s="310"/>
      <c r="AE107" s="433"/>
      <c r="AF107" s="309"/>
      <c r="AG107" s="432"/>
      <c r="AH107" s="310"/>
      <c r="AI107" s="310"/>
    </row>
    <row r="108" spans="1:35" ht="21" customHeight="1" x14ac:dyDescent="0.25">
      <c r="A108" s="199">
        <v>36</v>
      </c>
      <c r="B108" s="160" t="s">
        <v>284</v>
      </c>
      <c r="C108" s="104">
        <v>26</v>
      </c>
      <c r="D108" s="130">
        <v>33</v>
      </c>
      <c r="E108" s="127">
        <f t="shared" si="64"/>
        <v>26.9</v>
      </c>
      <c r="F108" s="29">
        <f t="shared" ref="F108:G108" si="76">IF(C56=0,0,C108*100/C56)</f>
        <v>5.9770114942528734</v>
      </c>
      <c r="G108" s="30">
        <f t="shared" si="76"/>
        <v>4.6875</v>
      </c>
      <c r="H108" s="150">
        <v>13</v>
      </c>
      <c r="I108" s="130">
        <v>18</v>
      </c>
      <c r="J108" s="127">
        <f t="shared" si="66"/>
        <v>38.5</v>
      </c>
      <c r="K108" s="248">
        <f t="shared" si="67"/>
        <v>50</v>
      </c>
      <c r="L108" s="30">
        <f t="shared" si="68"/>
        <v>54.545454545454547</v>
      </c>
      <c r="M108" s="104">
        <v>21</v>
      </c>
      <c r="N108" s="130">
        <v>23</v>
      </c>
      <c r="O108" s="127">
        <f t="shared" si="69"/>
        <v>9.5</v>
      </c>
      <c r="P108" s="29"/>
      <c r="Q108" s="30">
        <f>IF(D108=0,0,N108*100/D108)</f>
        <v>69.696969696969703</v>
      </c>
      <c r="R108" s="432"/>
      <c r="S108" s="310"/>
      <c r="T108" s="310"/>
      <c r="U108" s="433"/>
      <c r="V108" s="309"/>
      <c r="W108" s="432"/>
      <c r="X108" s="310"/>
      <c r="Y108" s="310"/>
      <c r="Z108" s="433"/>
      <c r="AA108" s="309"/>
      <c r="AB108" s="432"/>
      <c r="AC108" s="310"/>
      <c r="AD108" s="310"/>
      <c r="AE108" s="433"/>
      <c r="AF108" s="309"/>
      <c r="AG108" s="432"/>
      <c r="AH108" s="310"/>
      <c r="AI108" s="310"/>
    </row>
    <row r="109" spans="1:35" ht="21" customHeight="1" x14ac:dyDescent="0.25">
      <c r="A109" s="250">
        <v>37</v>
      </c>
      <c r="B109" s="160" t="s">
        <v>286</v>
      </c>
      <c r="C109" s="322"/>
      <c r="D109" s="130">
        <v>35</v>
      </c>
      <c r="E109" s="127">
        <f t="shared" si="64"/>
        <v>0</v>
      </c>
      <c r="F109" s="29">
        <f t="shared" ref="F109:G109" si="77">IF(C57=0,0,C109*100/C57)</f>
        <v>0</v>
      </c>
      <c r="G109" s="30">
        <f t="shared" si="77"/>
        <v>14.893617021276595</v>
      </c>
      <c r="H109" s="150"/>
      <c r="I109" s="323">
        <v>8</v>
      </c>
      <c r="J109" s="268"/>
      <c r="K109" s="29">
        <f t="shared" si="67"/>
        <v>0</v>
      </c>
      <c r="L109" s="30">
        <f t="shared" si="68"/>
        <v>22.857142857142858</v>
      </c>
      <c r="M109" s="104"/>
      <c r="N109" s="323">
        <v>9</v>
      </c>
      <c r="O109" s="127">
        <f t="shared" si="69"/>
        <v>0</v>
      </c>
      <c r="P109" s="29"/>
      <c r="Q109" s="296"/>
      <c r="R109" s="432"/>
      <c r="S109" s="310"/>
      <c r="T109" s="310"/>
      <c r="U109" s="433"/>
      <c r="V109" s="309"/>
      <c r="W109" s="432"/>
      <c r="X109" s="310"/>
      <c r="Y109" s="310"/>
      <c r="Z109" s="433"/>
      <c r="AA109" s="309"/>
      <c r="AB109" s="432"/>
      <c r="AC109" s="310"/>
      <c r="AD109" s="310"/>
      <c r="AE109" s="433"/>
      <c r="AF109" s="309"/>
      <c r="AG109" s="432"/>
      <c r="AH109" s="310"/>
      <c r="AI109" s="310"/>
    </row>
    <row r="110" spans="1:35" ht="21" customHeight="1" thickBot="1" x14ac:dyDescent="0.3">
      <c r="A110" s="327">
        <v>38</v>
      </c>
      <c r="B110" s="224" t="s">
        <v>285</v>
      </c>
      <c r="C110" s="308">
        <v>1</v>
      </c>
      <c r="D110" s="320">
        <v>8</v>
      </c>
      <c r="E110" s="127" t="str">
        <f t="shared" si="64"/>
        <v>8 р</v>
      </c>
      <c r="F110" s="29">
        <f t="shared" ref="F110:G110" si="78">IF(C58=0,0,C110*100/C58)</f>
        <v>2.0408163265306123</v>
      </c>
      <c r="G110" s="30">
        <f t="shared" si="78"/>
        <v>3.1128404669260701</v>
      </c>
      <c r="H110" s="321">
        <v>1</v>
      </c>
      <c r="I110" s="309">
        <v>5</v>
      </c>
      <c r="J110" s="270"/>
      <c r="K110" s="248">
        <f t="shared" si="67"/>
        <v>100</v>
      </c>
      <c r="L110" s="30">
        <f t="shared" si="68"/>
        <v>62.5</v>
      </c>
      <c r="M110" s="321">
        <v>1</v>
      </c>
      <c r="N110" s="309">
        <v>3</v>
      </c>
      <c r="O110" s="127" t="str">
        <f t="shared" si="69"/>
        <v>3 р</v>
      </c>
      <c r="P110" s="437"/>
      <c r="Q110" s="41"/>
      <c r="R110" s="432"/>
      <c r="S110" s="310"/>
      <c r="T110" s="310"/>
      <c r="U110" s="433"/>
      <c r="V110" s="309"/>
      <c r="W110" s="432"/>
      <c r="X110" s="310"/>
      <c r="Y110" s="310"/>
      <c r="Z110" s="433"/>
      <c r="AA110" s="309"/>
      <c r="AB110" s="432"/>
      <c r="AC110" s="310"/>
      <c r="AD110" s="310"/>
      <c r="AE110" s="433"/>
      <c r="AF110" s="309"/>
      <c r="AG110" s="432"/>
      <c r="AH110" s="310"/>
      <c r="AI110" s="310"/>
    </row>
    <row r="111" spans="1:35" ht="21" customHeight="1" thickBot="1" x14ac:dyDescent="0.3">
      <c r="A111" s="159">
        <v>39</v>
      </c>
      <c r="B111" s="158" t="s">
        <v>254</v>
      </c>
      <c r="C111" s="301">
        <v>11709</v>
      </c>
      <c r="D111" s="302">
        <v>11586</v>
      </c>
      <c r="E111" s="303">
        <f t="shared" si="64"/>
        <v>-1.1000000000000001</v>
      </c>
      <c r="F111" s="304">
        <f t="shared" ref="F111:G111" si="79">IF(C59=0,0,C111*100/C59)</f>
        <v>53.203380588876769</v>
      </c>
      <c r="G111" s="304">
        <f t="shared" si="79"/>
        <v>44.980200326112275</v>
      </c>
      <c r="H111" s="301">
        <v>452</v>
      </c>
      <c r="I111" s="302">
        <v>543</v>
      </c>
      <c r="J111" s="303">
        <f t="shared" ref="J111:J118" si="80">IF(H111=0,0,IF(I111=0,"-100,0",IF(I111*100/H111&lt;200,ROUND(I111*100/H111-100,1),ROUND(I111/H111,1)&amp;" р")))</f>
        <v>20.100000000000001</v>
      </c>
      <c r="K111" s="304">
        <f t="shared" si="67"/>
        <v>3.8602784183107013</v>
      </c>
      <c r="L111" s="304">
        <f t="shared" si="68"/>
        <v>4.6866908337648887</v>
      </c>
      <c r="M111" s="301">
        <v>1174</v>
      </c>
      <c r="N111" s="302">
        <v>1580</v>
      </c>
      <c r="O111" s="303">
        <f t="shared" si="69"/>
        <v>34.6</v>
      </c>
      <c r="P111" s="304">
        <f t="shared" ref="P111:Q118" si="81">IF(C111=0,0,M111*100/C111)</f>
        <v>10.026475360833548</v>
      </c>
      <c r="Q111" s="304">
        <f t="shared" si="81"/>
        <v>13.637148282409806</v>
      </c>
      <c r="R111" s="422"/>
      <c r="S111" s="36"/>
      <c r="T111" s="36"/>
      <c r="U111" s="434"/>
      <c r="V111" s="435"/>
      <c r="W111" s="422"/>
      <c r="X111" s="36"/>
      <c r="Y111" s="36"/>
      <c r="Z111" s="434"/>
      <c r="AA111" s="435"/>
      <c r="AB111" s="422"/>
      <c r="AC111" s="36"/>
      <c r="AD111" s="36"/>
      <c r="AE111" s="434"/>
      <c r="AF111" s="435"/>
      <c r="AG111" s="422"/>
      <c r="AH111" s="36"/>
      <c r="AI111" s="36"/>
    </row>
    <row r="112" spans="1:35" ht="21" customHeight="1" x14ac:dyDescent="0.25">
      <c r="A112" s="328">
        <v>40</v>
      </c>
      <c r="B112" s="198" t="s">
        <v>237</v>
      </c>
      <c r="C112" s="297">
        <v>103</v>
      </c>
      <c r="D112" s="298">
        <v>66</v>
      </c>
      <c r="E112" s="299">
        <f t="shared" si="64"/>
        <v>-35.9</v>
      </c>
      <c r="F112" s="25">
        <f t="shared" ref="F112:G112" si="82">IF(C60=0,0,C112*100/C60)</f>
        <v>9.7353497164461249</v>
      </c>
      <c r="G112" s="26">
        <f t="shared" si="82"/>
        <v>8.741721854304636</v>
      </c>
      <c r="H112" s="297">
        <v>57</v>
      </c>
      <c r="I112" s="298">
        <v>42</v>
      </c>
      <c r="J112" s="299">
        <f t="shared" si="80"/>
        <v>-26.3</v>
      </c>
      <c r="K112" s="25">
        <f t="shared" si="67"/>
        <v>55.339805825242721</v>
      </c>
      <c r="L112" s="26">
        <f t="shared" si="68"/>
        <v>63.636363636363633</v>
      </c>
      <c r="M112" s="297">
        <v>81</v>
      </c>
      <c r="N112" s="298">
        <v>52</v>
      </c>
      <c r="O112" s="299">
        <f t="shared" si="69"/>
        <v>-35.799999999999997</v>
      </c>
      <c r="P112" s="25">
        <f t="shared" si="81"/>
        <v>78.640776699029132</v>
      </c>
      <c r="Q112" s="26">
        <f t="shared" si="81"/>
        <v>78.787878787878782</v>
      </c>
      <c r="R112" s="432"/>
      <c r="S112" s="310"/>
      <c r="T112" s="310"/>
      <c r="U112" s="433"/>
      <c r="V112" s="309"/>
      <c r="W112" s="432"/>
      <c r="X112" s="310"/>
      <c r="Y112" s="310"/>
      <c r="Z112" s="433"/>
      <c r="AA112" s="309"/>
      <c r="AB112" s="432"/>
      <c r="AC112" s="310"/>
      <c r="AD112" s="310"/>
      <c r="AE112" s="433"/>
      <c r="AF112" s="309"/>
      <c r="AG112" s="432"/>
      <c r="AH112" s="310"/>
      <c r="AI112" s="310"/>
    </row>
    <row r="113" spans="1:35" ht="21" customHeight="1" x14ac:dyDescent="0.25">
      <c r="A113" s="327">
        <v>41</v>
      </c>
      <c r="B113" s="160" t="s">
        <v>133</v>
      </c>
      <c r="C113" s="104">
        <v>1143</v>
      </c>
      <c r="D113" s="130">
        <v>1241</v>
      </c>
      <c r="E113" s="127">
        <f t="shared" si="64"/>
        <v>8.6</v>
      </c>
      <c r="F113" s="29">
        <f t="shared" ref="F113:G113" si="83">IF(C61=0,0,C113*100/C61)</f>
        <v>29.390588840318848</v>
      </c>
      <c r="G113" s="30">
        <f t="shared" si="83"/>
        <v>46.812523576009056</v>
      </c>
      <c r="H113" s="104">
        <v>29</v>
      </c>
      <c r="I113" s="130">
        <v>32</v>
      </c>
      <c r="J113" s="127">
        <f t="shared" si="80"/>
        <v>10.3</v>
      </c>
      <c r="K113" s="29">
        <f t="shared" si="67"/>
        <v>2.537182852143482</v>
      </c>
      <c r="L113" s="30">
        <f t="shared" si="68"/>
        <v>2.5785656728444803</v>
      </c>
      <c r="M113" s="104">
        <v>621</v>
      </c>
      <c r="N113" s="130">
        <v>754</v>
      </c>
      <c r="O113" s="127">
        <f t="shared" si="69"/>
        <v>21.4</v>
      </c>
      <c r="P113" s="29">
        <f t="shared" si="81"/>
        <v>54.330708661417326</v>
      </c>
      <c r="Q113" s="30">
        <f t="shared" si="81"/>
        <v>60.757453666398064</v>
      </c>
      <c r="R113" s="432"/>
      <c r="S113" s="310"/>
      <c r="T113" s="310"/>
      <c r="U113" s="433"/>
      <c r="V113" s="309"/>
      <c r="W113" s="432"/>
      <c r="X113" s="310"/>
      <c r="Y113" s="310"/>
      <c r="Z113" s="433"/>
      <c r="AA113" s="309"/>
      <c r="AB113" s="432"/>
      <c r="AC113" s="310"/>
      <c r="AD113" s="310"/>
      <c r="AE113" s="433"/>
      <c r="AF113" s="309"/>
      <c r="AG113" s="432"/>
      <c r="AH113" s="310"/>
      <c r="AI113" s="310"/>
    </row>
    <row r="114" spans="1:35" ht="21" customHeight="1" x14ac:dyDescent="0.25">
      <c r="A114" s="291">
        <v>42</v>
      </c>
      <c r="B114" s="160" t="s">
        <v>134</v>
      </c>
      <c r="C114" s="104">
        <v>1966</v>
      </c>
      <c r="D114" s="130">
        <v>1773</v>
      </c>
      <c r="E114" s="127">
        <f t="shared" si="64"/>
        <v>-9.8000000000000007</v>
      </c>
      <c r="F114" s="29">
        <f t="shared" ref="F114:G114" si="84">IF(C62=0,0,C114*100/C62)</f>
        <v>36.658586611970911</v>
      </c>
      <c r="G114" s="30">
        <f t="shared" si="84"/>
        <v>21.084552265429895</v>
      </c>
      <c r="H114" s="104">
        <v>46</v>
      </c>
      <c r="I114" s="130">
        <v>40</v>
      </c>
      <c r="J114" s="127">
        <f t="shared" si="80"/>
        <v>-13</v>
      </c>
      <c r="K114" s="29">
        <f t="shared" si="67"/>
        <v>2.3397761953204474</v>
      </c>
      <c r="L114" s="30">
        <f t="shared" si="68"/>
        <v>2.2560631697687534</v>
      </c>
      <c r="M114" s="104">
        <v>1340</v>
      </c>
      <c r="N114" s="130">
        <v>1302</v>
      </c>
      <c r="O114" s="127">
        <f t="shared" si="69"/>
        <v>-2.8</v>
      </c>
      <c r="P114" s="29">
        <f t="shared" si="81"/>
        <v>68.158697863682605</v>
      </c>
      <c r="Q114" s="30">
        <f t="shared" si="81"/>
        <v>73.434856175972925</v>
      </c>
      <c r="R114" s="432"/>
      <c r="S114" s="310"/>
      <c r="T114" s="310"/>
      <c r="U114" s="433"/>
      <c r="V114" s="309"/>
      <c r="W114" s="432"/>
      <c r="X114" s="310"/>
      <c r="Y114" s="310"/>
      <c r="Z114" s="433"/>
      <c r="AA114" s="309"/>
      <c r="AB114" s="432"/>
      <c r="AC114" s="310"/>
      <c r="AD114" s="310"/>
      <c r="AE114" s="433"/>
      <c r="AF114" s="309"/>
      <c r="AG114" s="432"/>
      <c r="AH114" s="310"/>
      <c r="AI114" s="310"/>
    </row>
    <row r="115" spans="1:35" ht="21" customHeight="1" x14ac:dyDescent="0.25">
      <c r="A115" s="250">
        <v>43</v>
      </c>
      <c r="B115" s="160" t="s">
        <v>135</v>
      </c>
      <c r="C115" s="104">
        <v>1463</v>
      </c>
      <c r="D115" s="130">
        <v>1354</v>
      </c>
      <c r="E115" s="127">
        <f t="shared" si="64"/>
        <v>-7.5</v>
      </c>
      <c r="F115" s="29">
        <f t="shared" ref="F115:G115" si="85">IF(C63=0,0,C115*100/C63)</f>
        <v>24.813432835820894</v>
      </c>
      <c r="G115" s="30">
        <f t="shared" si="85"/>
        <v>26.934553411577483</v>
      </c>
      <c r="H115" s="104">
        <v>35</v>
      </c>
      <c r="I115" s="130">
        <v>33</v>
      </c>
      <c r="J115" s="127">
        <f t="shared" si="80"/>
        <v>-5.7</v>
      </c>
      <c r="K115" s="29">
        <f t="shared" si="67"/>
        <v>2.3923444976076556</v>
      </c>
      <c r="L115" s="30">
        <f t="shared" si="68"/>
        <v>2.4372230428360413</v>
      </c>
      <c r="M115" s="104">
        <v>1019</v>
      </c>
      <c r="N115" s="130">
        <v>978</v>
      </c>
      <c r="O115" s="127">
        <f t="shared" si="69"/>
        <v>-4</v>
      </c>
      <c r="P115" s="29">
        <f t="shared" si="81"/>
        <v>69.651401230348597</v>
      </c>
      <c r="Q115" s="30">
        <f t="shared" si="81"/>
        <v>72.230428360413583</v>
      </c>
      <c r="R115" s="432"/>
      <c r="S115" s="310"/>
      <c r="T115" s="310"/>
      <c r="U115" s="433"/>
      <c r="V115" s="309"/>
      <c r="W115" s="432"/>
      <c r="X115" s="310"/>
      <c r="Y115" s="310"/>
      <c r="Z115" s="433"/>
      <c r="AA115" s="309"/>
      <c r="AB115" s="432"/>
      <c r="AC115" s="310"/>
      <c r="AD115" s="310"/>
      <c r="AE115" s="433"/>
      <c r="AF115" s="309"/>
      <c r="AG115" s="432"/>
      <c r="AH115" s="310"/>
      <c r="AI115" s="310"/>
    </row>
    <row r="116" spans="1:35" ht="21" customHeight="1" thickBot="1" x14ac:dyDescent="0.3">
      <c r="A116" s="327">
        <v>44</v>
      </c>
      <c r="B116" s="269" t="s">
        <v>276</v>
      </c>
      <c r="C116" s="105">
        <v>1659</v>
      </c>
      <c r="D116" s="131">
        <v>1489</v>
      </c>
      <c r="E116" s="128">
        <f t="shared" si="64"/>
        <v>-10.199999999999999</v>
      </c>
      <c r="F116" s="40">
        <f t="shared" ref="F116:G116" si="86">IF(C64=0,0,C116*100/C64)</f>
        <v>32.176105508145852</v>
      </c>
      <c r="G116" s="41">
        <f t="shared" si="86"/>
        <v>43.047123446082686</v>
      </c>
      <c r="H116" s="105">
        <v>79</v>
      </c>
      <c r="I116" s="131">
        <v>42</v>
      </c>
      <c r="J116" s="128">
        <f t="shared" si="80"/>
        <v>-46.8</v>
      </c>
      <c r="K116" s="40">
        <f t="shared" si="67"/>
        <v>4.7619047619047619</v>
      </c>
      <c r="L116" s="41">
        <f t="shared" si="68"/>
        <v>2.8206850235057086</v>
      </c>
      <c r="M116" s="105">
        <v>1131</v>
      </c>
      <c r="N116" s="131">
        <v>1036</v>
      </c>
      <c r="O116" s="128">
        <f t="shared" si="69"/>
        <v>-8.4</v>
      </c>
      <c r="P116" s="40">
        <f t="shared" si="81"/>
        <v>68.173598553345386</v>
      </c>
      <c r="Q116" s="41">
        <f t="shared" si="81"/>
        <v>69.576897246474147</v>
      </c>
      <c r="R116" s="432"/>
      <c r="S116" s="310"/>
      <c r="T116" s="310"/>
      <c r="U116" s="433"/>
      <c r="V116" s="309"/>
      <c r="W116" s="432"/>
      <c r="X116" s="310"/>
      <c r="Y116" s="310"/>
      <c r="Z116" s="433"/>
      <c r="AA116" s="309"/>
      <c r="AB116" s="432"/>
      <c r="AC116" s="310"/>
      <c r="AD116" s="310"/>
      <c r="AE116" s="433"/>
      <c r="AF116" s="309"/>
      <c r="AG116" s="432"/>
      <c r="AH116" s="310"/>
      <c r="AI116" s="310"/>
    </row>
    <row r="117" spans="1:35" ht="21" customHeight="1" thickBot="1" x14ac:dyDescent="0.3">
      <c r="A117" s="159">
        <v>45</v>
      </c>
      <c r="B117" s="240" t="s">
        <v>255</v>
      </c>
      <c r="C117" s="241">
        <v>6334</v>
      </c>
      <c r="D117" s="242">
        <v>5923</v>
      </c>
      <c r="E117" s="243">
        <f t="shared" si="64"/>
        <v>-6.5</v>
      </c>
      <c r="F117" s="244">
        <f t="shared" ref="F117:G117" si="87">IF(C65=0,0,C117*100/C65)</f>
        <v>29.650781762007302</v>
      </c>
      <c r="G117" s="245">
        <f t="shared" si="87"/>
        <v>29.175902664893353</v>
      </c>
      <c r="H117" s="241">
        <v>246</v>
      </c>
      <c r="I117" s="242">
        <v>189</v>
      </c>
      <c r="J117" s="243">
        <f t="shared" si="80"/>
        <v>-23.2</v>
      </c>
      <c r="K117" s="244">
        <f t="shared" si="67"/>
        <v>3.8838017050836755</v>
      </c>
      <c r="L117" s="245">
        <f t="shared" si="68"/>
        <v>3.1909505318250888</v>
      </c>
      <c r="M117" s="241">
        <v>4192</v>
      </c>
      <c r="N117" s="242">
        <v>4122</v>
      </c>
      <c r="O117" s="243">
        <f t="shared" si="69"/>
        <v>-1.7</v>
      </c>
      <c r="P117" s="244">
        <f t="shared" si="81"/>
        <v>66.182507104515309</v>
      </c>
      <c r="Q117" s="245">
        <f t="shared" si="81"/>
        <v>69.593111598851934</v>
      </c>
      <c r="R117" s="422"/>
      <c r="S117" s="36"/>
      <c r="T117" s="36"/>
      <c r="U117" s="434"/>
      <c r="V117" s="435"/>
      <c r="W117" s="422"/>
      <c r="X117" s="36"/>
      <c r="Y117" s="36"/>
      <c r="Z117" s="434"/>
      <c r="AA117" s="435"/>
      <c r="AB117" s="422"/>
      <c r="AC117" s="36"/>
      <c r="AD117" s="36"/>
      <c r="AE117" s="434"/>
      <c r="AF117" s="435"/>
      <c r="AG117" s="422"/>
      <c r="AH117" s="36"/>
      <c r="AI117" s="36"/>
    </row>
    <row r="118" spans="1:35" ht="21" customHeight="1" thickBot="1" x14ac:dyDescent="0.3">
      <c r="A118" s="159">
        <v>46</v>
      </c>
      <c r="B118" s="200" t="s">
        <v>256</v>
      </c>
      <c r="C118" s="134">
        <v>18043</v>
      </c>
      <c r="D118" s="135">
        <v>17509</v>
      </c>
      <c r="E118" s="21">
        <f t="shared" si="64"/>
        <v>-3</v>
      </c>
      <c r="F118" s="22">
        <f t="shared" ref="F118:G118" si="88">IF(C66=0,0,C118*100/C66)</f>
        <v>41.60249020059949</v>
      </c>
      <c r="G118" s="23">
        <f t="shared" si="88"/>
        <v>38.014286024446903</v>
      </c>
      <c r="H118" s="134">
        <v>698</v>
      </c>
      <c r="I118" s="135">
        <v>732</v>
      </c>
      <c r="J118" s="21">
        <f t="shared" si="80"/>
        <v>4.9000000000000004</v>
      </c>
      <c r="K118" s="22">
        <f t="shared" si="67"/>
        <v>3.8685362744554674</v>
      </c>
      <c r="L118" s="23">
        <f t="shared" si="68"/>
        <v>4.1807070649380318</v>
      </c>
      <c r="M118" s="134">
        <v>5366</v>
      </c>
      <c r="N118" s="135">
        <v>5702</v>
      </c>
      <c r="O118" s="21">
        <f t="shared" si="69"/>
        <v>6.3</v>
      </c>
      <c r="P118" s="22">
        <f t="shared" si="81"/>
        <v>29.740065399323836</v>
      </c>
      <c r="Q118" s="23">
        <f t="shared" si="81"/>
        <v>32.566108858301448</v>
      </c>
      <c r="R118" s="422"/>
      <c r="S118" s="36"/>
      <c r="T118" s="36"/>
      <c r="U118" s="421"/>
      <c r="V118" s="421"/>
      <c r="W118" s="422"/>
      <c r="X118" s="36"/>
      <c r="Y118" s="36"/>
      <c r="Z118" s="421"/>
      <c r="AA118" s="421"/>
      <c r="AB118" s="422"/>
      <c r="AC118" s="36"/>
      <c r="AD118" s="36"/>
      <c r="AE118" s="421"/>
      <c r="AF118" s="421"/>
      <c r="AG118" s="422"/>
      <c r="AH118" s="36"/>
      <c r="AI118" s="36"/>
    </row>
    <row r="119" spans="1:35" ht="5.25" customHeight="1" x14ac:dyDescent="0.25">
      <c r="A119" s="32"/>
      <c r="B119" s="33"/>
      <c r="C119" s="34"/>
      <c r="D119" s="34"/>
      <c r="E119" s="35"/>
      <c r="F119" s="34"/>
      <c r="G119" s="34"/>
      <c r="H119" s="35"/>
      <c r="I119" s="36"/>
      <c r="J119" s="36"/>
      <c r="K119" s="24"/>
      <c r="L119" s="24"/>
      <c r="M119" s="24"/>
      <c r="N119" s="24"/>
      <c r="O119" s="24"/>
      <c r="P119" s="24"/>
      <c r="Q119" s="24"/>
      <c r="R119" s="24"/>
      <c r="S119" s="24"/>
      <c r="T119" s="24"/>
    </row>
    <row r="120" spans="1:35" ht="15.75" x14ac:dyDescent="0.25">
      <c r="A120" s="37" t="s">
        <v>236</v>
      </c>
      <c r="B120" s="37"/>
      <c r="C120" s="37"/>
      <c r="D120" s="37"/>
      <c r="E120" s="37"/>
      <c r="F120" s="37"/>
      <c r="G120" s="37"/>
      <c r="H120" s="37"/>
      <c r="I120" s="37"/>
      <c r="J120" s="37"/>
      <c r="K120" s="24"/>
      <c r="L120" s="24"/>
      <c r="M120" s="24"/>
      <c r="N120" s="24"/>
      <c r="O120" s="24"/>
      <c r="P120" s="24"/>
      <c r="Q120" s="24"/>
      <c r="R120" s="24"/>
      <c r="S120" s="24"/>
      <c r="T120" s="24"/>
    </row>
    <row r="121" spans="1:35" ht="8.25" customHeight="1" thickBot="1" x14ac:dyDescent="0.3">
      <c r="A121" s="24"/>
      <c r="B121" s="24"/>
      <c r="C121" s="7"/>
      <c r="D121" s="7"/>
      <c r="E121" s="7"/>
      <c r="F121" s="7"/>
      <c r="G121" s="7"/>
      <c r="H121" s="7"/>
      <c r="I121" s="7"/>
      <c r="J121" s="7"/>
      <c r="K121" s="24"/>
      <c r="L121" s="24"/>
      <c r="M121" s="24"/>
      <c r="N121" s="24"/>
      <c r="O121" s="24"/>
      <c r="P121" s="24"/>
      <c r="Q121" s="24"/>
      <c r="R121" s="24"/>
      <c r="S121" s="24"/>
      <c r="T121" s="24"/>
    </row>
    <row r="122" spans="1:35" ht="33.75" customHeight="1" thickBot="1" x14ac:dyDescent="0.3">
      <c r="A122" s="863" t="s">
        <v>105</v>
      </c>
      <c r="B122" s="866" t="s">
        <v>106</v>
      </c>
      <c r="C122" s="876" t="s">
        <v>56</v>
      </c>
      <c r="D122" s="877"/>
      <c r="E122" s="877"/>
      <c r="F122" s="877"/>
      <c r="G122" s="877"/>
      <c r="H122" s="877"/>
      <c r="I122" s="877"/>
      <c r="J122" s="877"/>
      <c r="K122" s="877"/>
      <c r="L122" s="877"/>
      <c r="M122" s="877"/>
      <c r="N122" s="877"/>
      <c r="O122" s="877"/>
      <c r="P122" s="877"/>
      <c r="Q122" s="878"/>
      <c r="R122" s="867" t="s">
        <v>233</v>
      </c>
      <c r="S122" s="867"/>
      <c r="T122" s="867"/>
      <c r="X122" s="859"/>
      <c r="Y122" s="859"/>
      <c r="Z122" s="859"/>
    </row>
    <row r="123" spans="1:35" ht="38.25" customHeight="1" thickBot="1" x14ac:dyDescent="0.3">
      <c r="A123" s="864"/>
      <c r="B123" s="866"/>
      <c r="C123" s="910" t="s">
        <v>157</v>
      </c>
      <c r="D123" s="911"/>
      <c r="E123" s="911"/>
      <c r="F123" s="897" t="s">
        <v>21</v>
      </c>
      <c r="G123" s="898"/>
      <c r="H123" s="910" t="s">
        <v>158</v>
      </c>
      <c r="I123" s="911"/>
      <c r="J123" s="912"/>
      <c r="K123" s="897" t="s">
        <v>21</v>
      </c>
      <c r="L123" s="898"/>
      <c r="M123" s="899" t="s">
        <v>432</v>
      </c>
      <c r="N123" s="900"/>
      <c r="O123" s="901"/>
      <c r="P123" s="914" t="s">
        <v>21</v>
      </c>
      <c r="Q123" s="915"/>
      <c r="R123" s="867"/>
      <c r="S123" s="867"/>
      <c r="T123" s="867"/>
      <c r="X123" s="859"/>
      <c r="Y123" s="859"/>
      <c r="Z123" s="859"/>
    </row>
    <row r="124" spans="1:35" ht="21.95" customHeight="1" thickBot="1" x14ac:dyDescent="0.3">
      <c r="A124" s="865"/>
      <c r="B124" s="866"/>
      <c r="C124" s="438">
        <f>$C$20</f>
        <v>2016</v>
      </c>
      <c r="D124" s="439">
        <f>$D$20</f>
        <v>2017</v>
      </c>
      <c r="E124" s="148" t="s">
        <v>107</v>
      </c>
      <c r="F124" s="438">
        <f>$C$20</f>
        <v>2016</v>
      </c>
      <c r="G124" s="439">
        <f>$D$20</f>
        <v>2017</v>
      </c>
      <c r="H124" s="438">
        <f>$C$20</f>
        <v>2016</v>
      </c>
      <c r="I124" s="439">
        <f>$D$20</f>
        <v>2017</v>
      </c>
      <c r="J124" s="148" t="s">
        <v>107</v>
      </c>
      <c r="K124" s="438">
        <f>$C$20</f>
        <v>2016</v>
      </c>
      <c r="L124" s="439">
        <f>$D$20</f>
        <v>2017</v>
      </c>
      <c r="M124" s="425">
        <f>$C$20</f>
        <v>2016</v>
      </c>
      <c r="N124" s="426">
        <f>$D$20</f>
        <v>2017</v>
      </c>
      <c r="O124" s="427" t="s">
        <v>107</v>
      </c>
      <c r="P124" s="425">
        <f>$C$20</f>
        <v>2016</v>
      </c>
      <c r="Q124" s="426">
        <f>$D$20</f>
        <v>2017</v>
      </c>
      <c r="R124" s="438">
        <f>$C$20</f>
        <v>2016</v>
      </c>
      <c r="S124" s="439">
        <f>$D$20</f>
        <v>2017</v>
      </c>
      <c r="T124" s="148" t="s">
        <v>107</v>
      </c>
      <c r="X124" s="468"/>
      <c r="Y124" s="468"/>
      <c r="Z124" s="430"/>
    </row>
    <row r="125" spans="1:35" ht="21" customHeight="1" x14ac:dyDescent="0.25">
      <c r="A125" s="197">
        <v>1</v>
      </c>
      <c r="B125" s="198" t="s">
        <v>249</v>
      </c>
      <c r="C125" s="103"/>
      <c r="D125" s="129"/>
      <c r="E125" s="126">
        <f t="shared" ref="E125:E170" si="89">IF(C125=0,0,IF(D125=0,"-100,0",IF(D125*100/C125&lt;200,ROUND(D125*100/C125-100,1),ROUND(D125/C125,1)&amp;" р")))</f>
        <v>0</v>
      </c>
      <c r="F125" s="27">
        <f t="shared" ref="F125:F152" si="90">IF(P21=0,0,C125*100/P21)</f>
        <v>0</v>
      </c>
      <c r="G125" s="28">
        <f t="shared" ref="G125:G152" si="91">IF(Q21=0,0,D125*100/Q21)</f>
        <v>0</v>
      </c>
      <c r="H125" s="103"/>
      <c r="I125" s="129">
        <v>1</v>
      </c>
      <c r="J125" s="126">
        <f t="shared" ref="J125:J170" si="92">IF(H125=0,0,IF(I125=0,"-100,0",IF(I125*100/H125&lt;200,ROUND(I125*100/H125-100,1),ROUND(I125/H125,1)&amp;" р")))</f>
        <v>0</v>
      </c>
      <c r="K125" s="27">
        <f t="shared" ref="K125:K152" si="93">IF(P21=0,0,H125*100/P21)</f>
        <v>0</v>
      </c>
      <c r="L125" s="28">
        <f t="shared" ref="L125:L152" si="94">IF(Q21=0,0,I125*100/Q21)</f>
        <v>1.8181818181818181</v>
      </c>
      <c r="M125" s="441">
        <v>1</v>
      </c>
      <c r="N125" s="442">
        <v>1</v>
      </c>
      <c r="O125" s="443">
        <f t="shared" ref="O125:O170" si="95">IF(M125=0,0,IF(N125=0,"-100,0",IF(N125*100/M125&lt;200,ROUND(N125*100/M125-100,1),ROUND(N125/M125,1)&amp;" р")))</f>
        <v>0</v>
      </c>
      <c r="P125" s="27">
        <f t="shared" ref="P125:P152" si="96">IF(C125=0,0,M125*100/C125)</f>
        <v>0</v>
      </c>
      <c r="Q125" s="28">
        <f t="shared" ref="Q125:Q152" si="97">IF(D125=0,0,N125*100/D125)</f>
        <v>0</v>
      </c>
      <c r="R125" s="103">
        <v>1</v>
      </c>
      <c r="S125" s="129">
        <v>1</v>
      </c>
      <c r="T125" s="126">
        <f t="shared" ref="T125:T152" si="98">IF(R125=0,0,IF(S125=0,"-100,0",IF(S125*100/R125&lt;200,ROUND(S125*100/R125-100,1),ROUND(S125/R125,1)&amp;" р")))</f>
        <v>0</v>
      </c>
      <c r="X125" s="433"/>
      <c r="Y125" s="309"/>
      <c r="Z125" s="432"/>
    </row>
    <row r="126" spans="1:35" ht="21" customHeight="1" x14ac:dyDescent="0.25">
      <c r="A126" s="199">
        <v>2</v>
      </c>
      <c r="B126" s="160" t="s">
        <v>108</v>
      </c>
      <c r="C126" s="104"/>
      <c r="D126" s="130"/>
      <c r="E126" s="127">
        <f t="shared" si="89"/>
        <v>0</v>
      </c>
      <c r="F126" s="29">
        <f t="shared" si="90"/>
        <v>0</v>
      </c>
      <c r="G126" s="30">
        <f t="shared" si="91"/>
        <v>0</v>
      </c>
      <c r="H126" s="104">
        <v>3</v>
      </c>
      <c r="I126" s="130">
        <v>9</v>
      </c>
      <c r="J126" s="127" t="str">
        <f t="shared" si="92"/>
        <v>3 р</v>
      </c>
      <c r="K126" s="29">
        <f t="shared" si="93"/>
        <v>11.111111111111111</v>
      </c>
      <c r="L126" s="30">
        <f t="shared" si="94"/>
        <v>30</v>
      </c>
      <c r="M126" s="444"/>
      <c r="N126" s="445"/>
      <c r="O126" s="446">
        <f t="shared" si="95"/>
        <v>0</v>
      </c>
      <c r="P126" s="29">
        <f t="shared" si="96"/>
        <v>0</v>
      </c>
      <c r="Q126" s="30">
        <f t="shared" si="97"/>
        <v>0</v>
      </c>
      <c r="R126" s="104"/>
      <c r="S126" s="130"/>
      <c r="T126" s="127">
        <f t="shared" si="98"/>
        <v>0</v>
      </c>
      <c r="X126" s="433"/>
      <c r="Y126" s="309"/>
      <c r="Z126" s="432"/>
    </row>
    <row r="127" spans="1:35" ht="21" customHeight="1" x14ac:dyDescent="0.25">
      <c r="A127" s="199">
        <v>3</v>
      </c>
      <c r="B127" s="160" t="s">
        <v>109</v>
      </c>
      <c r="C127" s="104"/>
      <c r="D127" s="130"/>
      <c r="E127" s="127">
        <f t="shared" si="89"/>
        <v>0</v>
      </c>
      <c r="F127" s="29">
        <f t="shared" si="90"/>
        <v>0</v>
      </c>
      <c r="G127" s="30">
        <f t="shared" si="91"/>
        <v>0</v>
      </c>
      <c r="H127" s="104">
        <v>10</v>
      </c>
      <c r="I127" s="130">
        <v>10</v>
      </c>
      <c r="J127" s="127">
        <f t="shared" si="92"/>
        <v>0</v>
      </c>
      <c r="K127" s="29">
        <f t="shared" si="93"/>
        <v>32.258064516129032</v>
      </c>
      <c r="L127" s="30">
        <f t="shared" si="94"/>
        <v>27.777777777777779</v>
      </c>
      <c r="M127" s="444"/>
      <c r="N127" s="445"/>
      <c r="O127" s="446">
        <f t="shared" si="95"/>
        <v>0</v>
      </c>
      <c r="P127" s="29">
        <f t="shared" si="96"/>
        <v>0</v>
      </c>
      <c r="Q127" s="30">
        <f t="shared" si="97"/>
        <v>0</v>
      </c>
      <c r="R127" s="104"/>
      <c r="S127" s="130"/>
      <c r="T127" s="127">
        <f t="shared" si="98"/>
        <v>0</v>
      </c>
      <c r="X127" s="433"/>
      <c r="Y127" s="309"/>
      <c r="Z127" s="432"/>
    </row>
    <row r="128" spans="1:35" ht="21" customHeight="1" x14ac:dyDescent="0.25">
      <c r="A128" s="199">
        <v>4</v>
      </c>
      <c r="B128" s="160" t="s">
        <v>110</v>
      </c>
      <c r="C128" s="104"/>
      <c r="D128" s="130">
        <v>1</v>
      </c>
      <c r="E128" s="127">
        <f t="shared" si="89"/>
        <v>0</v>
      </c>
      <c r="F128" s="29">
        <f t="shared" si="90"/>
        <v>0</v>
      </c>
      <c r="G128" s="30">
        <f t="shared" si="91"/>
        <v>0.75757575757575757</v>
      </c>
      <c r="H128" s="104">
        <v>16</v>
      </c>
      <c r="I128" s="130">
        <v>21</v>
      </c>
      <c r="J128" s="127">
        <f t="shared" si="92"/>
        <v>31.3</v>
      </c>
      <c r="K128" s="29">
        <f t="shared" si="93"/>
        <v>20.779220779220779</v>
      </c>
      <c r="L128" s="30">
        <f t="shared" si="94"/>
        <v>15.909090909090908</v>
      </c>
      <c r="M128" s="444"/>
      <c r="N128" s="445">
        <v>1</v>
      </c>
      <c r="O128" s="446">
        <f t="shared" si="95"/>
        <v>0</v>
      </c>
      <c r="P128" s="29">
        <f t="shared" si="96"/>
        <v>0</v>
      </c>
      <c r="Q128" s="30">
        <f t="shared" si="97"/>
        <v>100</v>
      </c>
      <c r="R128" s="104"/>
      <c r="S128" s="130">
        <v>1</v>
      </c>
      <c r="T128" s="127">
        <f t="shared" si="98"/>
        <v>0</v>
      </c>
      <c r="X128" s="433"/>
      <c r="Y128" s="309"/>
      <c r="Z128" s="432"/>
    </row>
    <row r="129" spans="1:26" ht="21" customHeight="1" x14ac:dyDescent="0.25">
      <c r="A129" s="199">
        <v>5</v>
      </c>
      <c r="B129" s="160" t="s">
        <v>111</v>
      </c>
      <c r="C129" s="104"/>
      <c r="D129" s="130"/>
      <c r="E129" s="127">
        <f t="shared" si="89"/>
        <v>0</v>
      </c>
      <c r="F129" s="29">
        <f t="shared" si="90"/>
        <v>0</v>
      </c>
      <c r="G129" s="30">
        <f t="shared" si="91"/>
        <v>0</v>
      </c>
      <c r="H129" s="104">
        <v>8</v>
      </c>
      <c r="I129" s="130">
        <v>10</v>
      </c>
      <c r="J129" s="127">
        <f t="shared" si="92"/>
        <v>25</v>
      </c>
      <c r="K129" s="29">
        <f t="shared" si="93"/>
        <v>8.6021505376344081</v>
      </c>
      <c r="L129" s="30">
        <f t="shared" si="94"/>
        <v>8.7719298245614041</v>
      </c>
      <c r="M129" s="444"/>
      <c r="N129" s="445">
        <v>2</v>
      </c>
      <c r="O129" s="446">
        <f t="shared" si="95"/>
        <v>0</v>
      </c>
      <c r="P129" s="29">
        <f t="shared" si="96"/>
        <v>0</v>
      </c>
      <c r="Q129" s="30">
        <f t="shared" si="97"/>
        <v>0</v>
      </c>
      <c r="R129" s="104"/>
      <c r="S129" s="130">
        <v>2</v>
      </c>
      <c r="T129" s="127">
        <f t="shared" si="98"/>
        <v>0</v>
      </c>
      <c r="X129" s="433"/>
      <c r="Y129" s="309"/>
      <c r="Z129" s="432"/>
    </row>
    <row r="130" spans="1:26" ht="21" customHeight="1" x14ac:dyDescent="0.25">
      <c r="A130" s="199">
        <v>6</v>
      </c>
      <c r="B130" s="160" t="s">
        <v>112</v>
      </c>
      <c r="C130" s="104">
        <v>1</v>
      </c>
      <c r="D130" s="130"/>
      <c r="E130" s="127" t="str">
        <f t="shared" si="89"/>
        <v>-100,0</v>
      </c>
      <c r="F130" s="29">
        <f t="shared" si="90"/>
        <v>5.882352941176471</v>
      </c>
      <c r="G130" s="30">
        <f t="shared" si="91"/>
        <v>0</v>
      </c>
      <c r="H130" s="104">
        <v>5</v>
      </c>
      <c r="I130" s="130">
        <v>2</v>
      </c>
      <c r="J130" s="127">
        <f t="shared" si="92"/>
        <v>-60</v>
      </c>
      <c r="K130" s="29">
        <f t="shared" si="93"/>
        <v>29.411764705882351</v>
      </c>
      <c r="L130" s="30">
        <f t="shared" si="94"/>
        <v>8.3333333333333339</v>
      </c>
      <c r="M130" s="444"/>
      <c r="N130" s="445">
        <v>2</v>
      </c>
      <c r="O130" s="446">
        <f t="shared" si="95"/>
        <v>0</v>
      </c>
      <c r="P130" s="29">
        <f t="shared" si="96"/>
        <v>0</v>
      </c>
      <c r="Q130" s="30">
        <f t="shared" si="97"/>
        <v>0</v>
      </c>
      <c r="R130" s="104"/>
      <c r="S130" s="130">
        <v>2</v>
      </c>
      <c r="T130" s="127">
        <f t="shared" si="98"/>
        <v>0</v>
      </c>
      <c r="X130" s="433"/>
      <c r="Y130" s="309"/>
      <c r="Z130" s="432"/>
    </row>
    <row r="131" spans="1:26" ht="21" customHeight="1" x14ac:dyDescent="0.25">
      <c r="A131" s="199">
        <v>7</v>
      </c>
      <c r="B131" s="160" t="s">
        <v>113</v>
      </c>
      <c r="C131" s="104"/>
      <c r="D131" s="130"/>
      <c r="E131" s="127">
        <f t="shared" si="89"/>
        <v>0</v>
      </c>
      <c r="F131" s="29">
        <f t="shared" si="90"/>
        <v>0</v>
      </c>
      <c r="G131" s="30">
        <f t="shared" si="91"/>
        <v>0</v>
      </c>
      <c r="H131" s="104">
        <v>4</v>
      </c>
      <c r="I131" s="130">
        <v>5</v>
      </c>
      <c r="J131" s="127">
        <f t="shared" si="92"/>
        <v>25</v>
      </c>
      <c r="K131" s="29">
        <f t="shared" si="93"/>
        <v>10.810810810810811</v>
      </c>
      <c r="L131" s="30">
        <f t="shared" si="94"/>
        <v>12.820512820512821</v>
      </c>
      <c r="M131" s="444"/>
      <c r="N131" s="445">
        <v>2</v>
      </c>
      <c r="O131" s="446">
        <f t="shared" si="95"/>
        <v>0</v>
      </c>
      <c r="P131" s="29">
        <f t="shared" si="96"/>
        <v>0</v>
      </c>
      <c r="Q131" s="30">
        <f t="shared" si="97"/>
        <v>0</v>
      </c>
      <c r="R131" s="104"/>
      <c r="S131" s="130">
        <v>2</v>
      </c>
      <c r="T131" s="127">
        <f t="shared" si="98"/>
        <v>0</v>
      </c>
      <c r="X131" s="433"/>
      <c r="Y131" s="309"/>
      <c r="Z131" s="432"/>
    </row>
    <row r="132" spans="1:26" ht="21" customHeight="1" x14ac:dyDescent="0.25">
      <c r="A132" s="199">
        <v>8</v>
      </c>
      <c r="B132" s="160" t="s">
        <v>114</v>
      </c>
      <c r="C132" s="104">
        <v>2</v>
      </c>
      <c r="D132" s="130"/>
      <c r="E132" s="127" t="str">
        <f t="shared" si="89"/>
        <v>-100,0</v>
      </c>
      <c r="F132" s="29">
        <f t="shared" si="90"/>
        <v>6.8965517241379306</v>
      </c>
      <c r="G132" s="30">
        <f t="shared" si="91"/>
        <v>0</v>
      </c>
      <c r="H132" s="104">
        <v>7</v>
      </c>
      <c r="I132" s="130">
        <v>13</v>
      </c>
      <c r="J132" s="127">
        <f t="shared" si="92"/>
        <v>85.7</v>
      </c>
      <c r="K132" s="29">
        <f t="shared" si="93"/>
        <v>24.137931034482758</v>
      </c>
      <c r="L132" s="30">
        <f t="shared" si="94"/>
        <v>17.105263157894736</v>
      </c>
      <c r="M132" s="444">
        <v>1</v>
      </c>
      <c r="N132" s="445"/>
      <c r="O132" s="446" t="str">
        <f t="shared" si="95"/>
        <v>-100,0</v>
      </c>
      <c r="P132" s="29">
        <f t="shared" si="96"/>
        <v>50</v>
      </c>
      <c r="Q132" s="30">
        <f t="shared" si="97"/>
        <v>0</v>
      </c>
      <c r="R132" s="104">
        <v>1</v>
      </c>
      <c r="S132" s="130"/>
      <c r="T132" s="127" t="str">
        <f t="shared" si="98"/>
        <v>-100,0</v>
      </c>
      <c r="X132" s="433"/>
      <c r="Y132" s="309"/>
      <c r="Z132" s="432"/>
    </row>
    <row r="133" spans="1:26" ht="21" customHeight="1" x14ac:dyDescent="0.25">
      <c r="A133" s="199">
        <v>9</v>
      </c>
      <c r="B133" s="160" t="s">
        <v>115</v>
      </c>
      <c r="C133" s="104"/>
      <c r="D133" s="130"/>
      <c r="E133" s="127">
        <f t="shared" si="89"/>
        <v>0</v>
      </c>
      <c r="F133" s="29">
        <f t="shared" si="90"/>
        <v>0</v>
      </c>
      <c r="G133" s="30">
        <f t="shared" si="91"/>
        <v>0</v>
      </c>
      <c r="H133" s="104"/>
      <c r="I133" s="130">
        <v>3</v>
      </c>
      <c r="J133" s="127">
        <f t="shared" si="92"/>
        <v>0</v>
      </c>
      <c r="K133" s="29">
        <f t="shared" si="93"/>
        <v>0</v>
      </c>
      <c r="L133" s="30">
        <f t="shared" si="94"/>
        <v>12</v>
      </c>
      <c r="M133" s="444"/>
      <c r="N133" s="445"/>
      <c r="O133" s="446">
        <f t="shared" si="95"/>
        <v>0</v>
      </c>
      <c r="P133" s="29">
        <f t="shared" si="96"/>
        <v>0</v>
      </c>
      <c r="Q133" s="30">
        <f t="shared" si="97"/>
        <v>0</v>
      </c>
      <c r="R133" s="104"/>
      <c r="S133" s="130"/>
      <c r="T133" s="127">
        <f t="shared" si="98"/>
        <v>0</v>
      </c>
      <c r="X133" s="433"/>
      <c r="Y133" s="309"/>
      <c r="Z133" s="432"/>
    </row>
    <row r="134" spans="1:26" ht="21" customHeight="1" x14ac:dyDescent="0.25">
      <c r="A134" s="199">
        <v>10</v>
      </c>
      <c r="B134" s="160" t="s">
        <v>116</v>
      </c>
      <c r="C134" s="104">
        <v>1</v>
      </c>
      <c r="D134" s="130">
        <v>1</v>
      </c>
      <c r="E134" s="127">
        <f t="shared" si="89"/>
        <v>0</v>
      </c>
      <c r="F134" s="29">
        <f t="shared" si="90"/>
        <v>1.7857142857142858</v>
      </c>
      <c r="G134" s="30">
        <f t="shared" si="91"/>
        <v>1.9230769230769231</v>
      </c>
      <c r="H134" s="104">
        <v>11</v>
      </c>
      <c r="I134" s="130">
        <v>7</v>
      </c>
      <c r="J134" s="127">
        <f t="shared" si="92"/>
        <v>-36.4</v>
      </c>
      <c r="K134" s="29">
        <f t="shared" si="93"/>
        <v>19.642857142857142</v>
      </c>
      <c r="L134" s="30">
        <f t="shared" si="94"/>
        <v>13.461538461538462</v>
      </c>
      <c r="M134" s="444"/>
      <c r="N134" s="445"/>
      <c r="O134" s="446">
        <f t="shared" si="95"/>
        <v>0</v>
      </c>
      <c r="P134" s="29">
        <f t="shared" si="96"/>
        <v>0</v>
      </c>
      <c r="Q134" s="30">
        <f t="shared" si="97"/>
        <v>0</v>
      </c>
      <c r="R134" s="104"/>
      <c r="S134" s="130"/>
      <c r="T134" s="127">
        <f t="shared" si="98"/>
        <v>0</v>
      </c>
      <c r="X134" s="433"/>
      <c r="Y134" s="309"/>
      <c r="Z134" s="432"/>
    </row>
    <row r="135" spans="1:26" ht="21" customHeight="1" x14ac:dyDescent="0.25">
      <c r="A135" s="199">
        <v>11</v>
      </c>
      <c r="B135" s="160" t="s">
        <v>117</v>
      </c>
      <c r="C135" s="104">
        <v>1</v>
      </c>
      <c r="D135" s="130">
        <v>4</v>
      </c>
      <c r="E135" s="127" t="str">
        <f t="shared" si="89"/>
        <v>4 р</v>
      </c>
      <c r="F135" s="29">
        <f t="shared" si="90"/>
        <v>1.2987012987012987</v>
      </c>
      <c r="G135" s="30">
        <f t="shared" si="91"/>
        <v>3.883495145631068</v>
      </c>
      <c r="H135" s="104">
        <v>4</v>
      </c>
      <c r="I135" s="130">
        <v>16</v>
      </c>
      <c r="J135" s="127" t="str">
        <f t="shared" si="92"/>
        <v>4 р</v>
      </c>
      <c r="K135" s="29">
        <f t="shared" si="93"/>
        <v>5.1948051948051948</v>
      </c>
      <c r="L135" s="30">
        <f t="shared" si="94"/>
        <v>15.533980582524272</v>
      </c>
      <c r="M135" s="444"/>
      <c r="N135" s="445">
        <v>4</v>
      </c>
      <c r="O135" s="446">
        <f t="shared" si="95"/>
        <v>0</v>
      </c>
      <c r="P135" s="29">
        <f t="shared" si="96"/>
        <v>0</v>
      </c>
      <c r="Q135" s="30">
        <f t="shared" si="97"/>
        <v>100</v>
      </c>
      <c r="R135" s="104"/>
      <c r="S135" s="130">
        <v>4</v>
      </c>
      <c r="T135" s="127">
        <f t="shared" si="98"/>
        <v>0</v>
      </c>
      <c r="X135" s="433"/>
      <c r="Y135" s="309"/>
      <c r="Z135" s="432"/>
    </row>
    <row r="136" spans="1:26" ht="21" customHeight="1" x14ac:dyDescent="0.25">
      <c r="A136" s="199">
        <v>12</v>
      </c>
      <c r="B136" s="160" t="s">
        <v>118</v>
      </c>
      <c r="C136" s="104"/>
      <c r="D136" s="130"/>
      <c r="E136" s="127">
        <f t="shared" si="89"/>
        <v>0</v>
      </c>
      <c r="F136" s="29">
        <f t="shared" si="90"/>
        <v>0</v>
      </c>
      <c r="G136" s="30">
        <f t="shared" si="91"/>
        <v>0</v>
      </c>
      <c r="H136" s="104"/>
      <c r="I136" s="130">
        <v>2</v>
      </c>
      <c r="J136" s="127">
        <f t="shared" si="92"/>
        <v>0</v>
      </c>
      <c r="K136" s="29">
        <f t="shared" si="93"/>
        <v>0</v>
      </c>
      <c r="L136" s="30">
        <f t="shared" si="94"/>
        <v>10.526315789473685</v>
      </c>
      <c r="M136" s="444"/>
      <c r="N136" s="445"/>
      <c r="O136" s="446">
        <f t="shared" si="95"/>
        <v>0</v>
      </c>
      <c r="P136" s="29">
        <f t="shared" si="96"/>
        <v>0</v>
      </c>
      <c r="Q136" s="30">
        <f t="shared" si="97"/>
        <v>0</v>
      </c>
      <c r="R136" s="104"/>
      <c r="S136" s="130"/>
      <c r="T136" s="127">
        <f t="shared" si="98"/>
        <v>0</v>
      </c>
      <c r="X136" s="433"/>
      <c r="Y136" s="309"/>
      <c r="Z136" s="432"/>
    </row>
    <row r="137" spans="1:26" ht="21" customHeight="1" x14ac:dyDescent="0.25">
      <c r="A137" s="199">
        <v>13</v>
      </c>
      <c r="B137" s="160" t="s">
        <v>119</v>
      </c>
      <c r="C137" s="104">
        <v>1</v>
      </c>
      <c r="D137" s="130"/>
      <c r="E137" s="127" t="str">
        <f t="shared" si="89"/>
        <v>-100,0</v>
      </c>
      <c r="F137" s="29">
        <f t="shared" si="90"/>
        <v>2.5</v>
      </c>
      <c r="G137" s="30">
        <f t="shared" si="91"/>
        <v>0</v>
      </c>
      <c r="H137" s="104">
        <v>4</v>
      </c>
      <c r="I137" s="130">
        <v>8</v>
      </c>
      <c r="J137" s="127" t="str">
        <f t="shared" si="92"/>
        <v>2 р</v>
      </c>
      <c r="K137" s="29">
        <f t="shared" si="93"/>
        <v>10</v>
      </c>
      <c r="L137" s="30">
        <f t="shared" si="94"/>
        <v>16.326530612244898</v>
      </c>
      <c r="M137" s="444">
        <v>1</v>
      </c>
      <c r="N137" s="445"/>
      <c r="O137" s="446" t="str">
        <f t="shared" si="95"/>
        <v>-100,0</v>
      </c>
      <c r="P137" s="29">
        <f t="shared" si="96"/>
        <v>100</v>
      </c>
      <c r="Q137" s="30">
        <f t="shared" si="97"/>
        <v>0</v>
      </c>
      <c r="R137" s="104">
        <v>1</v>
      </c>
      <c r="S137" s="130"/>
      <c r="T137" s="127" t="str">
        <f t="shared" si="98"/>
        <v>-100,0</v>
      </c>
      <c r="X137" s="433"/>
      <c r="Y137" s="309"/>
      <c r="Z137" s="432"/>
    </row>
    <row r="138" spans="1:26" ht="21" customHeight="1" x14ac:dyDescent="0.25">
      <c r="A138" s="199">
        <v>14</v>
      </c>
      <c r="B138" s="160" t="s">
        <v>120</v>
      </c>
      <c r="C138" s="104">
        <v>1</v>
      </c>
      <c r="D138" s="130"/>
      <c r="E138" s="127" t="str">
        <f t="shared" si="89"/>
        <v>-100,0</v>
      </c>
      <c r="F138" s="29">
        <f t="shared" si="90"/>
        <v>1.7241379310344827</v>
      </c>
      <c r="G138" s="30">
        <f t="shared" si="91"/>
        <v>0</v>
      </c>
      <c r="H138" s="104">
        <v>6</v>
      </c>
      <c r="I138" s="130">
        <v>14</v>
      </c>
      <c r="J138" s="127" t="str">
        <f t="shared" si="92"/>
        <v>2,3 р</v>
      </c>
      <c r="K138" s="29">
        <f t="shared" si="93"/>
        <v>10.344827586206897</v>
      </c>
      <c r="L138" s="30">
        <f t="shared" si="94"/>
        <v>19.718309859154928</v>
      </c>
      <c r="M138" s="444"/>
      <c r="N138" s="445"/>
      <c r="O138" s="446">
        <f t="shared" si="95"/>
        <v>0</v>
      </c>
      <c r="P138" s="29">
        <f t="shared" si="96"/>
        <v>0</v>
      </c>
      <c r="Q138" s="30">
        <f t="shared" si="97"/>
        <v>0</v>
      </c>
      <c r="R138" s="104"/>
      <c r="S138" s="130"/>
      <c r="T138" s="127">
        <f t="shared" si="98"/>
        <v>0</v>
      </c>
      <c r="X138" s="433"/>
      <c r="Y138" s="309"/>
      <c r="Z138" s="432"/>
    </row>
    <row r="139" spans="1:26" ht="21" customHeight="1" x14ac:dyDescent="0.25">
      <c r="A139" s="199">
        <v>15</v>
      </c>
      <c r="B139" s="160" t="s">
        <v>121</v>
      </c>
      <c r="C139" s="104"/>
      <c r="D139" s="130"/>
      <c r="E139" s="127">
        <f t="shared" si="89"/>
        <v>0</v>
      </c>
      <c r="F139" s="29">
        <f t="shared" si="90"/>
        <v>0</v>
      </c>
      <c r="G139" s="30">
        <f t="shared" si="91"/>
        <v>0</v>
      </c>
      <c r="H139" s="104">
        <v>7</v>
      </c>
      <c r="I139" s="130">
        <v>9</v>
      </c>
      <c r="J139" s="127">
        <f t="shared" si="92"/>
        <v>28.6</v>
      </c>
      <c r="K139" s="29">
        <f t="shared" si="93"/>
        <v>30.434782608695652</v>
      </c>
      <c r="L139" s="30">
        <f t="shared" si="94"/>
        <v>28.125</v>
      </c>
      <c r="M139" s="444"/>
      <c r="N139" s="445"/>
      <c r="O139" s="446">
        <f t="shared" si="95"/>
        <v>0</v>
      </c>
      <c r="P139" s="29">
        <f t="shared" si="96"/>
        <v>0</v>
      </c>
      <c r="Q139" s="30">
        <f t="shared" si="97"/>
        <v>0</v>
      </c>
      <c r="R139" s="104"/>
      <c r="S139" s="130"/>
      <c r="T139" s="127">
        <f t="shared" si="98"/>
        <v>0</v>
      </c>
      <c r="X139" s="433"/>
      <c r="Y139" s="309"/>
      <c r="Z139" s="432"/>
    </row>
    <row r="140" spans="1:26" ht="21" customHeight="1" x14ac:dyDescent="0.25">
      <c r="A140" s="199">
        <v>16</v>
      </c>
      <c r="B140" s="160" t="s">
        <v>122</v>
      </c>
      <c r="C140" s="104">
        <v>1</v>
      </c>
      <c r="D140" s="130"/>
      <c r="E140" s="127" t="str">
        <f t="shared" si="89"/>
        <v>-100,0</v>
      </c>
      <c r="F140" s="29">
        <f t="shared" si="90"/>
        <v>1.3513513513513513</v>
      </c>
      <c r="G140" s="30">
        <f t="shared" si="91"/>
        <v>0</v>
      </c>
      <c r="H140" s="104">
        <v>3</v>
      </c>
      <c r="I140" s="130">
        <v>5</v>
      </c>
      <c r="J140" s="127">
        <f t="shared" si="92"/>
        <v>66.7</v>
      </c>
      <c r="K140" s="29">
        <f t="shared" si="93"/>
        <v>4.0540540540540544</v>
      </c>
      <c r="L140" s="30">
        <f t="shared" si="94"/>
        <v>6.4102564102564106</v>
      </c>
      <c r="M140" s="444"/>
      <c r="N140" s="445">
        <v>5</v>
      </c>
      <c r="O140" s="446">
        <f t="shared" si="95"/>
        <v>0</v>
      </c>
      <c r="P140" s="29">
        <f t="shared" si="96"/>
        <v>0</v>
      </c>
      <c r="Q140" s="30">
        <f t="shared" si="97"/>
        <v>0</v>
      </c>
      <c r="R140" s="104"/>
      <c r="S140" s="130">
        <v>5</v>
      </c>
      <c r="T140" s="127">
        <f t="shared" si="98"/>
        <v>0</v>
      </c>
      <c r="X140" s="433"/>
      <c r="Y140" s="309"/>
      <c r="Z140" s="432"/>
    </row>
    <row r="141" spans="1:26" ht="21" customHeight="1" x14ac:dyDescent="0.25">
      <c r="A141" s="199">
        <v>17</v>
      </c>
      <c r="B141" s="160" t="s">
        <v>123</v>
      </c>
      <c r="C141" s="104"/>
      <c r="D141" s="130"/>
      <c r="E141" s="127">
        <f t="shared" si="89"/>
        <v>0</v>
      </c>
      <c r="F141" s="29">
        <f t="shared" si="90"/>
        <v>0</v>
      </c>
      <c r="G141" s="30">
        <f t="shared" si="91"/>
        <v>0</v>
      </c>
      <c r="H141" s="104">
        <v>6</v>
      </c>
      <c r="I141" s="130">
        <v>15</v>
      </c>
      <c r="J141" s="127" t="str">
        <f t="shared" si="92"/>
        <v>2,5 р</v>
      </c>
      <c r="K141" s="29">
        <f t="shared" si="93"/>
        <v>22.222222222222221</v>
      </c>
      <c r="L141" s="30">
        <f t="shared" si="94"/>
        <v>39.473684210526315</v>
      </c>
      <c r="M141" s="444"/>
      <c r="N141" s="445"/>
      <c r="O141" s="446">
        <f t="shared" si="95"/>
        <v>0</v>
      </c>
      <c r="P141" s="29">
        <f t="shared" si="96"/>
        <v>0</v>
      </c>
      <c r="Q141" s="30">
        <f t="shared" si="97"/>
        <v>0</v>
      </c>
      <c r="R141" s="104"/>
      <c r="S141" s="130"/>
      <c r="T141" s="127">
        <f t="shared" si="98"/>
        <v>0</v>
      </c>
      <c r="X141" s="433"/>
      <c r="Y141" s="309"/>
      <c r="Z141" s="432"/>
    </row>
    <row r="142" spans="1:26" ht="21" customHeight="1" x14ac:dyDescent="0.25">
      <c r="A142" s="199">
        <v>18</v>
      </c>
      <c r="B142" s="160" t="s">
        <v>124</v>
      </c>
      <c r="C142" s="104"/>
      <c r="D142" s="130">
        <v>1</v>
      </c>
      <c r="E142" s="127">
        <f t="shared" si="89"/>
        <v>0</v>
      </c>
      <c r="F142" s="29">
        <f t="shared" si="90"/>
        <v>0</v>
      </c>
      <c r="G142" s="30">
        <f t="shared" si="91"/>
        <v>4.5454545454545459</v>
      </c>
      <c r="H142" s="104">
        <v>5</v>
      </c>
      <c r="I142" s="130">
        <v>10</v>
      </c>
      <c r="J142" s="127" t="str">
        <f t="shared" si="92"/>
        <v>2 р</v>
      </c>
      <c r="K142" s="29">
        <f t="shared" si="93"/>
        <v>23.80952380952381</v>
      </c>
      <c r="L142" s="30">
        <f t="shared" si="94"/>
        <v>45.454545454545453</v>
      </c>
      <c r="M142" s="444"/>
      <c r="N142" s="445"/>
      <c r="O142" s="446">
        <f t="shared" si="95"/>
        <v>0</v>
      </c>
      <c r="P142" s="29">
        <f t="shared" si="96"/>
        <v>0</v>
      </c>
      <c r="Q142" s="30">
        <f t="shared" si="97"/>
        <v>0</v>
      </c>
      <c r="R142" s="104"/>
      <c r="S142" s="130"/>
      <c r="T142" s="127">
        <f t="shared" si="98"/>
        <v>0</v>
      </c>
      <c r="X142" s="433"/>
      <c r="Y142" s="309"/>
      <c r="Z142" s="432"/>
    </row>
    <row r="143" spans="1:26" ht="21" customHeight="1" x14ac:dyDescent="0.25">
      <c r="A143" s="199">
        <v>19</v>
      </c>
      <c r="B143" s="160" t="s">
        <v>125</v>
      </c>
      <c r="C143" s="104">
        <v>1</v>
      </c>
      <c r="D143" s="130"/>
      <c r="E143" s="127" t="str">
        <f t="shared" si="89"/>
        <v>-100,0</v>
      </c>
      <c r="F143" s="29">
        <f t="shared" si="90"/>
        <v>2.8571428571428572</v>
      </c>
      <c r="G143" s="30">
        <f t="shared" si="91"/>
        <v>0</v>
      </c>
      <c r="H143" s="104">
        <v>5</v>
      </c>
      <c r="I143" s="130">
        <v>2</v>
      </c>
      <c r="J143" s="127">
        <f t="shared" si="92"/>
        <v>-60</v>
      </c>
      <c r="K143" s="29">
        <f t="shared" si="93"/>
        <v>14.285714285714286</v>
      </c>
      <c r="L143" s="30">
        <f t="shared" si="94"/>
        <v>4.3478260869565215</v>
      </c>
      <c r="M143" s="444"/>
      <c r="N143" s="445"/>
      <c r="O143" s="446">
        <f t="shared" si="95"/>
        <v>0</v>
      </c>
      <c r="P143" s="29">
        <f t="shared" si="96"/>
        <v>0</v>
      </c>
      <c r="Q143" s="30">
        <f t="shared" si="97"/>
        <v>0</v>
      </c>
      <c r="R143" s="104"/>
      <c r="S143" s="130"/>
      <c r="T143" s="127">
        <f t="shared" si="98"/>
        <v>0</v>
      </c>
      <c r="X143" s="433"/>
      <c r="Y143" s="309"/>
      <c r="Z143" s="432"/>
    </row>
    <row r="144" spans="1:26" ht="21" customHeight="1" x14ac:dyDescent="0.25">
      <c r="A144" s="199">
        <v>20</v>
      </c>
      <c r="B144" s="160" t="s">
        <v>126</v>
      </c>
      <c r="C144" s="104"/>
      <c r="D144" s="130"/>
      <c r="E144" s="127">
        <f t="shared" si="89"/>
        <v>0</v>
      </c>
      <c r="F144" s="29">
        <f t="shared" si="90"/>
        <v>0</v>
      </c>
      <c r="G144" s="30">
        <f t="shared" si="91"/>
        <v>0</v>
      </c>
      <c r="H144" s="104">
        <v>3</v>
      </c>
      <c r="I144" s="130">
        <v>5</v>
      </c>
      <c r="J144" s="127">
        <f t="shared" si="92"/>
        <v>66.7</v>
      </c>
      <c r="K144" s="29">
        <f t="shared" si="93"/>
        <v>23.076923076923077</v>
      </c>
      <c r="L144" s="30">
        <f t="shared" si="94"/>
        <v>25</v>
      </c>
      <c r="M144" s="444"/>
      <c r="N144" s="445"/>
      <c r="O144" s="446">
        <f t="shared" si="95"/>
        <v>0</v>
      </c>
      <c r="P144" s="29">
        <f t="shared" si="96"/>
        <v>0</v>
      </c>
      <c r="Q144" s="30">
        <f t="shared" si="97"/>
        <v>0</v>
      </c>
      <c r="R144" s="104"/>
      <c r="S144" s="130"/>
      <c r="T144" s="127">
        <f t="shared" si="98"/>
        <v>0</v>
      </c>
      <c r="X144" s="433"/>
      <c r="Y144" s="309"/>
      <c r="Z144" s="432"/>
    </row>
    <row r="145" spans="1:26" ht="21" customHeight="1" x14ac:dyDescent="0.25">
      <c r="A145" s="199">
        <v>21</v>
      </c>
      <c r="B145" s="160" t="s">
        <v>127</v>
      </c>
      <c r="C145" s="104"/>
      <c r="D145" s="130"/>
      <c r="E145" s="127">
        <f t="shared" si="89"/>
        <v>0</v>
      </c>
      <c r="F145" s="29">
        <f t="shared" si="90"/>
        <v>0</v>
      </c>
      <c r="G145" s="30">
        <f t="shared" si="91"/>
        <v>0</v>
      </c>
      <c r="H145" s="104">
        <v>18</v>
      </c>
      <c r="I145" s="130">
        <v>13</v>
      </c>
      <c r="J145" s="127">
        <f t="shared" si="92"/>
        <v>-27.8</v>
      </c>
      <c r="K145" s="29">
        <f t="shared" si="93"/>
        <v>17.821782178217823</v>
      </c>
      <c r="L145" s="30">
        <f t="shared" si="94"/>
        <v>9.0909090909090917</v>
      </c>
      <c r="M145" s="444"/>
      <c r="N145" s="445"/>
      <c r="O145" s="446">
        <f t="shared" si="95"/>
        <v>0</v>
      </c>
      <c r="P145" s="29">
        <f t="shared" si="96"/>
        <v>0</v>
      </c>
      <c r="Q145" s="30">
        <f t="shared" si="97"/>
        <v>0</v>
      </c>
      <c r="R145" s="104"/>
      <c r="S145" s="130"/>
      <c r="T145" s="127">
        <f t="shared" si="98"/>
        <v>0</v>
      </c>
      <c r="X145" s="433"/>
      <c r="Y145" s="309"/>
      <c r="Z145" s="432"/>
    </row>
    <row r="146" spans="1:26" ht="21" customHeight="1" x14ac:dyDescent="0.25">
      <c r="A146" s="199">
        <v>22</v>
      </c>
      <c r="B146" s="160" t="s">
        <v>128</v>
      </c>
      <c r="C146" s="104">
        <v>1</v>
      </c>
      <c r="D146" s="130">
        <v>1</v>
      </c>
      <c r="E146" s="127">
        <f t="shared" si="89"/>
        <v>0</v>
      </c>
      <c r="F146" s="29">
        <f t="shared" si="90"/>
        <v>5</v>
      </c>
      <c r="G146" s="30">
        <f t="shared" si="91"/>
        <v>4</v>
      </c>
      <c r="H146" s="104">
        <v>4</v>
      </c>
      <c r="I146" s="130">
        <v>5</v>
      </c>
      <c r="J146" s="127">
        <f t="shared" si="92"/>
        <v>25</v>
      </c>
      <c r="K146" s="29">
        <f t="shared" si="93"/>
        <v>20</v>
      </c>
      <c r="L146" s="30">
        <f t="shared" si="94"/>
        <v>20</v>
      </c>
      <c r="M146" s="444"/>
      <c r="N146" s="445">
        <v>1</v>
      </c>
      <c r="O146" s="446">
        <f t="shared" si="95"/>
        <v>0</v>
      </c>
      <c r="P146" s="29">
        <f t="shared" si="96"/>
        <v>0</v>
      </c>
      <c r="Q146" s="30">
        <f t="shared" si="97"/>
        <v>100</v>
      </c>
      <c r="R146" s="104"/>
      <c r="S146" s="130">
        <v>1</v>
      </c>
      <c r="T146" s="127">
        <f t="shared" si="98"/>
        <v>0</v>
      </c>
      <c r="X146" s="433"/>
      <c r="Y146" s="309"/>
      <c r="Z146" s="432"/>
    </row>
    <row r="147" spans="1:26" ht="21" customHeight="1" x14ac:dyDescent="0.25">
      <c r="A147" s="199">
        <v>23</v>
      </c>
      <c r="B147" s="160" t="s">
        <v>129</v>
      </c>
      <c r="C147" s="104"/>
      <c r="D147" s="130"/>
      <c r="E147" s="127">
        <f t="shared" si="89"/>
        <v>0</v>
      </c>
      <c r="F147" s="29">
        <f t="shared" si="90"/>
        <v>0</v>
      </c>
      <c r="G147" s="30">
        <f t="shared" si="91"/>
        <v>0</v>
      </c>
      <c r="H147" s="104"/>
      <c r="I147" s="130">
        <v>4</v>
      </c>
      <c r="J147" s="127">
        <f t="shared" si="92"/>
        <v>0</v>
      </c>
      <c r="K147" s="29">
        <f t="shared" si="93"/>
        <v>0</v>
      </c>
      <c r="L147" s="30">
        <f t="shared" si="94"/>
        <v>15.384615384615385</v>
      </c>
      <c r="M147" s="444"/>
      <c r="N147" s="445"/>
      <c r="O147" s="446">
        <f t="shared" si="95"/>
        <v>0</v>
      </c>
      <c r="P147" s="29">
        <f t="shared" si="96"/>
        <v>0</v>
      </c>
      <c r="Q147" s="30">
        <f t="shared" si="97"/>
        <v>0</v>
      </c>
      <c r="R147" s="104"/>
      <c r="S147" s="130"/>
      <c r="T147" s="127">
        <f t="shared" si="98"/>
        <v>0</v>
      </c>
      <c r="X147" s="433"/>
      <c r="Y147" s="309"/>
      <c r="Z147" s="432"/>
    </row>
    <row r="148" spans="1:26" ht="21" customHeight="1" x14ac:dyDescent="0.25">
      <c r="A148" s="199">
        <v>24</v>
      </c>
      <c r="B148" s="160" t="s">
        <v>130</v>
      </c>
      <c r="C148" s="104"/>
      <c r="D148" s="130"/>
      <c r="E148" s="127">
        <f t="shared" si="89"/>
        <v>0</v>
      </c>
      <c r="F148" s="29">
        <f t="shared" si="90"/>
        <v>0</v>
      </c>
      <c r="G148" s="30">
        <f t="shared" si="91"/>
        <v>0</v>
      </c>
      <c r="H148" s="104">
        <v>2</v>
      </c>
      <c r="I148" s="130">
        <v>4</v>
      </c>
      <c r="J148" s="127" t="str">
        <f t="shared" si="92"/>
        <v>2 р</v>
      </c>
      <c r="K148" s="29">
        <f t="shared" si="93"/>
        <v>6.0606060606060606</v>
      </c>
      <c r="L148" s="30">
        <f t="shared" si="94"/>
        <v>15.384615384615385</v>
      </c>
      <c r="M148" s="444"/>
      <c r="N148" s="445">
        <v>3</v>
      </c>
      <c r="O148" s="446">
        <f t="shared" si="95"/>
        <v>0</v>
      </c>
      <c r="P148" s="29">
        <f t="shared" si="96"/>
        <v>0</v>
      </c>
      <c r="Q148" s="30">
        <f t="shared" si="97"/>
        <v>0</v>
      </c>
      <c r="R148" s="104"/>
      <c r="S148" s="130">
        <v>3</v>
      </c>
      <c r="T148" s="127">
        <f t="shared" si="98"/>
        <v>0</v>
      </c>
      <c r="X148" s="433"/>
      <c r="Y148" s="309"/>
      <c r="Z148" s="432"/>
    </row>
    <row r="149" spans="1:26" ht="21" customHeight="1" x14ac:dyDescent="0.25">
      <c r="A149" s="199">
        <v>25</v>
      </c>
      <c r="B149" s="160" t="s">
        <v>131</v>
      </c>
      <c r="C149" s="104"/>
      <c r="D149" s="130"/>
      <c r="E149" s="127">
        <f t="shared" si="89"/>
        <v>0</v>
      </c>
      <c r="F149" s="29">
        <f t="shared" si="90"/>
        <v>0</v>
      </c>
      <c r="G149" s="30">
        <f t="shared" si="91"/>
        <v>0</v>
      </c>
      <c r="H149" s="104">
        <v>17</v>
      </c>
      <c r="I149" s="130">
        <v>7</v>
      </c>
      <c r="J149" s="127">
        <f t="shared" si="92"/>
        <v>-58.8</v>
      </c>
      <c r="K149" s="29">
        <f t="shared" si="93"/>
        <v>70.833333333333329</v>
      </c>
      <c r="L149" s="30">
        <f t="shared" si="94"/>
        <v>29.166666666666668</v>
      </c>
      <c r="M149" s="444"/>
      <c r="N149" s="445"/>
      <c r="O149" s="446">
        <f t="shared" si="95"/>
        <v>0</v>
      </c>
      <c r="P149" s="29">
        <f t="shared" si="96"/>
        <v>0</v>
      </c>
      <c r="Q149" s="30">
        <f t="shared" si="97"/>
        <v>0</v>
      </c>
      <c r="R149" s="104"/>
      <c r="S149" s="130"/>
      <c r="T149" s="127">
        <f t="shared" si="98"/>
        <v>0</v>
      </c>
      <c r="X149" s="433"/>
      <c r="Y149" s="309"/>
      <c r="Z149" s="432"/>
    </row>
    <row r="150" spans="1:26" ht="21" customHeight="1" thickBot="1" x14ac:dyDescent="0.3">
      <c r="A150" s="199">
        <v>26</v>
      </c>
      <c r="B150" s="160" t="s">
        <v>132</v>
      </c>
      <c r="C150" s="104"/>
      <c r="D150" s="130"/>
      <c r="E150" s="127">
        <f t="shared" si="89"/>
        <v>0</v>
      </c>
      <c r="F150" s="29">
        <f t="shared" si="90"/>
        <v>0</v>
      </c>
      <c r="G150" s="30">
        <f t="shared" si="91"/>
        <v>0</v>
      </c>
      <c r="H150" s="104">
        <v>4</v>
      </c>
      <c r="I150" s="130">
        <v>3</v>
      </c>
      <c r="J150" s="127">
        <f t="shared" si="92"/>
        <v>-25</v>
      </c>
      <c r="K150" s="29">
        <f t="shared" si="93"/>
        <v>10.810810810810811</v>
      </c>
      <c r="L150" s="30">
        <f t="shared" si="94"/>
        <v>8.5714285714285712</v>
      </c>
      <c r="M150" s="444"/>
      <c r="N150" s="445"/>
      <c r="O150" s="446">
        <f t="shared" si="95"/>
        <v>0</v>
      </c>
      <c r="P150" s="29">
        <f t="shared" si="96"/>
        <v>0</v>
      </c>
      <c r="Q150" s="30">
        <f t="shared" si="97"/>
        <v>0</v>
      </c>
      <c r="R150" s="104"/>
      <c r="S150" s="130"/>
      <c r="T150" s="127">
        <f t="shared" si="98"/>
        <v>0</v>
      </c>
      <c r="X150" s="433"/>
      <c r="Y150" s="309"/>
      <c r="Z150" s="432"/>
    </row>
    <row r="151" spans="1:26" ht="21" customHeight="1" thickBot="1" x14ac:dyDescent="0.3">
      <c r="A151" s="157">
        <v>27</v>
      </c>
      <c r="B151" s="158" t="s">
        <v>253</v>
      </c>
      <c r="C151" s="132">
        <v>10</v>
      </c>
      <c r="D151" s="133">
        <v>8</v>
      </c>
      <c r="E151" s="21">
        <f t="shared" si="89"/>
        <v>-20</v>
      </c>
      <c r="F151" s="22">
        <f t="shared" si="90"/>
        <v>0.96618357487922701</v>
      </c>
      <c r="G151" s="23">
        <f t="shared" si="91"/>
        <v>0.59701492537313428</v>
      </c>
      <c r="H151" s="132">
        <v>152</v>
      </c>
      <c r="I151" s="133">
        <v>203</v>
      </c>
      <c r="J151" s="21">
        <f t="shared" si="92"/>
        <v>33.6</v>
      </c>
      <c r="K151" s="22">
        <f t="shared" si="93"/>
        <v>14.685990338164251</v>
      </c>
      <c r="L151" s="23">
        <f t="shared" si="94"/>
        <v>15.149253731343284</v>
      </c>
      <c r="M151" s="447">
        <v>3</v>
      </c>
      <c r="N151" s="448">
        <v>21</v>
      </c>
      <c r="O151" s="449" t="str">
        <f t="shared" si="95"/>
        <v>7 р</v>
      </c>
      <c r="P151" s="22">
        <f t="shared" si="96"/>
        <v>30</v>
      </c>
      <c r="Q151" s="23">
        <f t="shared" si="97"/>
        <v>262.5</v>
      </c>
      <c r="R151" s="132">
        <v>3</v>
      </c>
      <c r="S151" s="133">
        <v>21</v>
      </c>
      <c r="T151" s="21" t="str">
        <f t="shared" si="98"/>
        <v>7 р</v>
      </c>
      <c r="X151" s="434"/>
      <c r="Y151" s="435"/>
      <c r="Z151" s="422"/>
    </row>
    <row r="152" spans="1:26" ht="21" customHeight="1" thickBot="1" x14ac:dyDescent="0.3">
      <c r="A152" s="159">
        <v>28</v>
      </c>
      <c r="B152" s="158" t="s">
        <v>101</v>
      </c>
      <c r="C152" s="132">
        <v>1</v>
      </c>
      <c r="D152" s="133">
        <v>2</v>
      </c>
      <c r="E152" s="21" t="str">
        <f t="shared" si="89"/>
        <v>2 р</v>
      </c>
      <c r="F152" s="22">
        <f t="shared" si="90"/>
        <v>0.71942446043165464</v>
      </c>
      <c r="G152" s="23">
        <f t="shared" si="91"/>
        <v>0.83333333333333337</v>
      </c>
      <c r="H152" s="132">
        <v>28</v>
      </c>
      <c r="I152" s="133">
        <v>36</v>
      </c>
      <c r="J152" s="21">
        <f t="shared" si="92"/>
        <v>28.6</v>
      </c>
      <c r="K152" s="22">
        <f t="shared" si="93"/>
        <v>20.14388489208633</v>
      </c>
      <c r="L152" s="23">
        <f t="shared" si="94"/>
        <v>15</v>
      </c>
      <c r="M152" s="447">
        <v>4</v>
      </c>
      <c r="N152" s="448">
        <v>15</v>
      </c>
      <c r="O152" s="449" t="str">
        <f t="shared" si="95"/>
        <v>3,8 р</v>
      </c>
      <c r="P152" s="22">
        <f t="shared" si="96"/>
        <v>400</v>
      </c>
      <c r="Q152" s="23">
        <f t="shared" si="97"/>
        <v>750</v>
      </c>
      <c r="R152" s="132">
        <v>4</v>
      </c>
      <c r="S152" s="133">
        <v>15</v>
      </c>
      <c r="T152" s="21" t="str">
        <f t="shared" si="98"/>
        <v>3,8 р</v>
      </c>
      <c r="X152" s="434"/>
      <c r="Y152" s="435"/>
      <c r="Z152" s="422"/>
    </row>
    <row r="153" spans="1:26" ht="21" customHeight="1" x14ac:dyDescent="0.25">
      <c r="A153" s="223">
        <v>29</v>
      </c>
      <c r="B153" s="224" t="s">
        <v>287</v>
      </c>
      <c r="C153" s="225"/>
      <c r="D153" s="226"/>
      <c r="E153" s="227"/>
      <c r="F153" s="38"/>
      <c r="G153" s="39"/>
      <c r="H153" s="225"/>
      <c r="I153" s="226">
        <v>2</v>
      </c>
      <c r="J153" s="227"/>
      <c r="K153" s="38"/>
      <c r="L153" s="39"/>
      <c r="M153" s="450"/>
      <c r="N153" s="451"/>
      <c r="O153" s="452"/>
      <c r="P153" s="38"/>
      <c r="Q153" s="39"/>
      <c r="R153" s="225"/>
      <c r="S153" s="226"/>
      <c r="T153" s="227"/>
      <c r="X153" s="433"/>
      <c r="Y153" s="309"/>
      <c r="Z153" s="432"/>
    </row>
    <row r="154" spans="1:26" ht="21" customHeight="1" x14ac:dyDescent="0.25">
      <c r="A154" s="199">
        <v>30</v>
      </c>
      <c r="B154" s="160" t="s">
        <v>278</v>
      </c>
      <c r="C154" s="104">
        <v>1</v>
      </c>
      <c r="D154" s="130">
        <v>1</v>
      </c>
      <c r="E154" s="127">
        <f t="shared" si="89"/>
        <v>0</v>
      </c>
      <c r="F154" s="29">
        <f t="shared" ref="F154:G160" si="99">IF(P50=0,0,C154*100/P50)</f>
        <v>1.5384615384615385</v>
      </c>
      <c r="G154" s="30">
        <f t="shared" si="99"/>
        <v>1.3888888888888888</v>
      </c>
      <c r="H154" s="104">
        <v>11</v>
      </c>
      <c r="I154" s="130">
        <v>21</v>
      </c>
      <c r="J154" s="127">
        <f t="shared" si="92"/>
        <v>90.9</v>
      </c>
      <c r="K154" s="29">
        <f t="shared" ref="K154:L160" si="100">IF(P50=0,0,H154*100/P50)</f>
        <v>16.923076923076923</v>
      </c>
      <c r="L154" s="30">
        <f t="shared" si="100"/>
        <v>29.166666666666668</v>
      </c>
      <c r="M154" s="444"/>
      <c r="N154" s="445">
        <v>6</v>
      </c>
      <c r="O154" s="446">
        <f t="shared" si="95"/>
        <v>0</v>
      </c>
      <c r="P154" s="29">
        <f t="shared" ref="P154:Q156" si="101">IF(C154=0,0,M154*100/C154)</f>
        <v>0</v>
      </c>
      <c r="Q154" s="30">
        <f t="shared" si="101"/>
        <v>600</v>
      </c>
      <c r="R154" s="104"/>
      <c r="S154" s="130">
        <v>6</v>
      </c>
      <c r="T154" s="127">
        <f t="shared" ref="T154:T160" si="102">IF(R154=0,0,IF(S154=0,"-100,0",IF(S154*100/R154&lt;200,ROUND(S154*100/R154-100,1),ROUND(S154/R154,1)&amp;" р")))</f>
        <v>0</v>
      </c>
      <c r="X154" s="433"/>
      <c r="Y154" s="309"/>
      <c r="Z154" s="432"/>
    </row>
    <row r="155" spans="1:26" ht="21" customHeight="1" x14ac:dyDescent="0.25">
      <c r="A155" s="199">
        <v>31</v>
      </c>
      <c r="B155" s="160" t="s">
        <v>279</v>
      </c>
      <c r="C155" s="104"/>
      <c r="D155" s="130"/>
      <c r="E155" s="127">
        <f t="shared" si="89"/>
        <v>0</v>
      </c>
      <c r="F155" s="29">
        <f t="shared" si="99"/>
        <v>0</v>
      </c>
      <c r="G155" s="30">
        <f t="shared" si="99"/>
        <v>0</v>
      </c>
      <c r="H155" s="104">
        <v>2</v>
      </c>
      <c r="I155" s="130">
        <v>2</v>
      </c>
      <c r="J155" s="127">
        <f t="shared" si="92"/>
        <v>0</v>
      </c>
      <c r="K155" s="29">
        <f t="shared" si="100"/>
        <v>11.111111111111111</v>
      </c>
      <c r="L155" s="30">
        <f t="shared" si="100"/>
        <v>1.9607843137254901</v>
      </c>
      <c r="M155" s="444"/>
      <c r="N155" s="445"/>
      <c r="O155" s="446">
        <f t="shared" si="95"/>
        <v>0</v>
      </c>
      <c r="P155" s="29">
        <f t="shared" si="101"/>
        <v>0</v>
      </c>
      <c r="Q155" s="30">
        <f t="shared" si="101"/>
        <v>0</v>
      </c>
      <c r="R155" s="104"/>
      <c r="S155" s="130"/>
      <c r="T155" s="127">
        <f t="shared" si="102"/>
        <v>0</v>
      </c>
      <c r="X155" s="433"/>
      <c r="Y155" s="309"/>
      <c r="Z155" s="432"/>
    </row>
    <row r="156" spans="1:26" ht="21" customHeight="1" x14ac:dyDescent="0.25">
      <c r="A156" s="199">
        <v>32</v>
      </c>
      <c r="B156" s="160" t="s">
        <v>280</v>
      </c>
      <c r="C156" s="104"/>
      <c r="D156" s="130"/>
      <c r="E156" s="127">
        <f t="shared" si="89"/>
        <v>0</v>
      </c>
      <c r="F156" s="29">
        <f t="shared" si="99"/>
        <v>0</v>
      </c>
      <c r="G156" s="30">
        <f t="shared" si="99"/>
        <v>0</v>
      </c>
      <c r="H156" s="104"/>
      <c r="I156" s="130"/>
      <c r="J156" s="127">
        <f t="shared" si="92"/>
        <v>0</v>
      </c>
      <c r="K156" s="29">
        <f t="shared" si="100"/>
        <v>0</v>
      </c>
      <c r="L156" s="30">
        <f t="shared" si="100"/>
        <v>0</v>
      </c>
      <c r="M156" s="444"/>
      <c r="N156" s="445"/>
      <c r="O156" s="446">
        <f t="shared" si="95"/>
        <v>0</v>
      </c>
      <c r="P156" s="29">
        <f t="shared" si="101"/>
        <v>0</v>
      </c>
      <c r="Q156" s="30">
        <f t="shared" si="101"/>
        <v>0</v>
      </c>
      <c r="R156" s="104"/>
      <c r="S156" s="130"/>
      <c r="T156" s="127">
        <f t="shared" si="102"/>
        <v>0</v>
      </c>
      <c r="X156" s="433"/>
      <c r="Y156" s="309"/>
      <c r="Z156" s="432"/>
    </row>
    <row r="157" spans="1:26" ht="21" customHeight="1" x14ac:dyDescent="0.25">
      <c r="A157" s="250">
        <v>33</v>
      </c>
      <c r="B157" s="267" t="s">
        <v>281</v>
      </c>
      <c r="C157" s="150"/>
      <c r="D157" s="130"/>
      <c r="E157" s="127">
        <f t="shared" si="89"/>
        <v>0</v>
      </c>
      <c r="F157" s="248">
        <f t="shared" si="99"/>
        <v>0</v>
      </c>
      <c r="G157" s="30">
        <f t="shared" si="99"/>
        <v>0</v>
      </c>
      <c r="H157" s="150">
        <v>11</v>
      </c>
      <c r="I157" s="130">
        <v>7</v>
      </c>
      <c r="J157" s="127">
        <f t="shared" si="92"/>
        <v>-36.4</v>
      </c>
      <c r="K157" s="248">
        <f t="shared" si="100"/>
        <v>52.38095238095238</v>
      </c>
      <c r="L157" s="30">
        <f t="shared" si="100"/>
        <v>24.137931034482758</v>
      </c>
      <c r="M157" s="453">
        <v>3</v>
      </c>
      <c r="N157" s="445">
        <v>2</v>
      </c>
      <c r="O157" s="446">
        <f t="shared" si="95"/>
        <v>-33.299999999999997</v>
      </c>
      <c r="P157" s="29"/>
      <c r="Q157" s="30">
        <f>IF(D157=0,0,N157*100/D157)</f>
        <v>0</v>
      </c>
      <c r="R157" s="150">
        <v>3</v>
      </c>
      <c r="S157" s="130">
        <v>2</v>
      </c>
      <c r="T157" s="127">
        <f t="shared" si="102"/>
        <v>-33.299999999999997</v>
      </c>
      <c r="X157" s="433"/>
      <c r="Y157" s="309"/>
      <c r="Z157" s="432"/>
    </row>
    <row r="158" spans="1:26" ht="21" customHeight="1" x14ac:dyDescent="0.25">
      <c r="A158" s="291">
        <v>34</v>
      </c>
      <c r="B158" s="292" t="s">
        <v>282</v>
      </c>
      <c r="C158" s="294"/>
      <c r="D158" s="290"/>
      <c r="E158" s="293">
        <f t="shared" si="89"/>
        <v>0</v>
      </c>
      <c r="F158" s="295">
        <f t="shared" si="99"/>
        <v>0</v>
      </c>
      <c r="G158" s="296">
        <f t="shared" si="99"/>
        <v>0</v>
      </c>
      <c r="H158" s="294"/>
      <c r="I158" s="290"/>
      <c r="J158" s="293">
        <f t="shared" si="92"/>
        <v>0</v>
      </c>
      <c r="K158" s="295">
        <f t="shared" si="100"/>
        <v>0</v>
      </c>
      <c r="L158" s="296">
        <f t="shared" si="100"/>
        <v>0</v>
      </c>
      <c r="M158" s="454"/>
      <c r="N158" s="455"/>
      <c r="O158" s="456">
        <f t="shared" si="95"/>
        <v>0</v>
      </c>
      <c r="P158" s="436"/>
      <c r="Q158" s="296">
        <f>IF(D158=0,0,N158*100/D158)</f>
        <v>0</v>
      </c>
      <c r="R158" s="294"/>
      <c r="S158" s="290"/>
      <c r="T158" s="293">
        <f t="shared" si="102"/>
        <v>0</v>
      </c>
      <c r="X158" s="433"/>
      <c r="Y158" s="309"/>
      <c r="Z158" s="432"/>
    </row>
    <row r="159" spans="1:26" ht="21" customHeight="1" x14ac:dyDescent="0.25">
      <c r="A159" s="250">
        <v>35</v>
      </c>
      <c r="B159" s="246" t="s">
        <v>283</v>
      </c>
      <c r="C159" s="104"/>
      <c r="D159" s="130"/>
      <c r="E159" s="268">
        <f t="shared" si="89"/>
        <v>0</v>
      </c>
      <c r="F159" s="29">
        <f t="shared" si="99"/>
        <v>0</v>
      </c>
      <c r="G159" s="305">
        <f t="shared" si="99"/>
        <v>0</v>
      </c>
      <c r="H159" s="104">
        <v>1</v>
      </c>
      <c r="I159" s="130"/>
      <c r="J159" s="127" t="str">
        <f t="shared" si="92"/>
        <v>-100,0</v>
      </c>
      <c r="K159" s="248">
        <f t="shared" si="100"/>
        <v>12.5</v>
      </c>
      <c r="L159" s="305">
        <f t="shared" si="100"/>
        <v>0</v>
      </c>
      <c r="M159" s="444"/>
      <c r="N159" s="445"/>
      <c r="O159" s="457">
        <f t="shared" si="95"/>
        <v>0</v>
      </c>
      <c r="P159" s="29"/>
      <c r="Q159" s="30">
        <f>IF(D159=0,0,N159*100/D159)</f>
        <v>0</v>
      </c>
      <c r="R159" s="104"/>
      <c r="S159" s="130"/>
      <c r="T159" s="268">
        <f t="shared" si="102"/>
        <v>0</v>
      </c>
      <c r="X159" s="433"/>
      <c r="Y159" s="309"/>
      <c r="Z159" s="432"/>
    </row>
    <row r="160" spans="1:26" ht="21" customHeight="1" x14ac:dyDescent="0.25">
      <c r="A160" s="199">
        <v>36</v>
      </c>
      <c r="B160" s="160" t="s">
        <v>284</v>
      </c>
      <c r="C160" s="150"/>
      <c r="D160" s="130">
        <v>1</v>
      </c>
      <c r="E160" s="127">
        <f t="shared" si="89"/>
        <v>0</v>
      </c>
      <c r="F160" s="248">
        <f t="shared" si="99"/>
        <v>0</v>
      </c>
      <c r="G160" s="30">
        <f t="shared" si="99"/>
        <v>4.3478260869565215</v>
      </c>
      <c r="H160" s="104">
        <v>3</v>
      </c>
      <c r="I160" s="130">
        <v>3</v>
      </c>
      <c r="J160" s="127">
        <f t="shared" si="92"/>
        <v>0</v>
      </c>
      <c r="K160" s="29">
        <f t="shared" si="100"/>
        <v>14.285714285714286</v>
      </c>
      <c r="L160" s="30">
        <f t="shared" si="100"/>
        <v>13.043478260869565</v>
      </c>
      <c r="M160" s="444">
        <v>1</v>
      </c>
      <c r="N160" s="445">
        <v>3</v>
      </c>
      <c r="O160" s="446" t="str">
        <f t="shared" si="95"/>
        <v>3 р</v>
      </c>
      <c r="P160" s="29"/>
      <c r="Q160" s="30">
        <f>IF(D160=0,0,N160*100/D160)</f>
        <v>300</v>
      </c>
      <c r="R160" s="104">
        <v>1</v>
      </c>
      <c r="S160" s="130">
        <v>3</v>
      </c>
      <c r="T160" s="127" t="str">
        <f t="shared" si="102"/>
        <v>3 р</v>
      </c>
      <c r="X160" s="433"/>
      <c r="Y160" s="309"/>
      <c r="Z160" s="432"/>
    </row>
    <row r="161" spans="1:26" ht="21" customHeight="1" x14ac:dyDescent="0.25">
      <c r="A161" s="250">
        <v>37</v>
      </c>
      <c r="B161" s="160" t="s">
        <v>286</v>
      </c>
      <c r="C161" s="229"/>
      <c r="D161" s="226"/>
      <c r="E161" s="227"/>
      <c r="F161" s="286"/>
      <c r="G161" s="39"/>
      <c r="H161" s="104"/>
      <c r="I161" s="130">
        <v>1</v>
      </c>
      <c r="J161" s="127"/>
      <c r="K161" s="29"/>
      <c r="L161" s="30"/>
      <c r="M161" s="444"/>
      <c r="N161" s="445"/>
      <c r="O161" s="446"/>
      <c r="P161" s="29"/>
      <c r="Q161" s="296"/>
      <c r="R161" s="104"/>
      <c r="S161" s="130"/>
      <c r="T161" s="127"/>
      <c r="X161" s="433"/>
      <c r="Y161" s="309"/>
      <c r="Z161" s="432"/>
    </row>
    <row r="162" spans="1:26" ht="21" customHeight="1" thickBot="1" x14ac:dyDescent="0.3">
      <c r="A162" s="327">
        <v>38</v>
      </c>
      <c r="B162" s="224" t="s">
        <v>285</v>
      </c>
      <c r="C162" s="105"/>
      <c r="D162" s="131"/>
      <c r="E162" s="128"/>
      <c r="F162" s="40"/>
      <c r="G162" s="41"/>
      <c r="H162" s="225"/>
      <c r="I162" s="226"/>
      <c r="J162" s="227"/>
      <c r="K162" s="38"/>
      <c r="L162" s="39"/>
      <c r="M162" s="450"/>
      <c r="N162" s="451">
        <v>4</v>
      </c>
      <c r="O162" s="458"/>
      <c r="P162" s="437"/>
      <c r="Q162" s="41"/>
      <c r="R162" s="225"/>
      <c r="S162" s="226">
        <v>4</v>
      </c>
      <c r="T162" s="270"/>
      <c r="X162" s="433"/>
      <c r="Y162" s="309"/>
      <c r="Z162" s="432"/>
    </row>
    <row r="163" spans="1:26" ht="21" customHeight="1" thickBot="1" x14ac:dyDescent="0.3">
      <c r="A163" s="159">
        <v>39</v>
      </c>
      <c r="B163" s="158" t="s">
        <v>254</v>
      </c>
      <c r="C163" s="132">
        <v>11</v>
      </c>
      <c r="D163" s="133">
        <v>10</v>
      </c>
      <c r="E163" s="21">
        <f t="shared" si="89"/>
        <v>-9.1</v>
      </c>
      <c r="F163" s="22">
        <f t="shared" ref="F163:G170" si="103">IF(P59=0,0,C163*100/P59)</f>
        <v>0.93696763202725719</v>
      </c>
      <c r="G163" s="23">
        <f t="shared" si="103"/>
        <v>0.63291139240506333</v>
      </c>
      <c r="H163" s="132">
        <v>180</v>
      </c>
      <c r="I163" s="133">
        <v>239</v>
      </c>
      <c r="J163" s="21">
        <f t="shared" si="92"/>
        <v>32.799999999999997</v>
      </c>
      <c r="K163" s="22">
        <f t="shared" ref="K163:L170" si="104">IF(P59=0,0,H163*100/P59)</f>
        <v>15.332197614991482</v>
      </c>
      <c r="L163" s="23">
        <f t="shared" si="104"/>
        <v>15.126582278481013</v>
      </c>
      <c r="M163" s="447">
        <v>7</v>
      </c>
      <c r="N163" s="448">
        <v>36</v>
      </c>
      <c r="O163" s="449" t="str">
        <f t="shared" si="95"/>
        <v>5,1 р</v>
      </c>
      <c r="P163" s="304">
        <f t="shared" ref="P163:Q170" si="105">IF(C163=0,0,M163*100/C163)</f>
        <v>63.636363636363633</v>
      </c>
      <c r="Q163" s="304">
        <f t="shared" si="105"/>
        <v>360</v>
      </c>
      <c r="R163" s="132">
        <v>7</v>
      </c>
      <c r="S163" s="133">
        <v>36</v>
      </c>
      <c r="T163" s="21" t="str">
        <f t="shared" ref="T163:T170" si="106">IF(R163=0,0,IF(S163=0,"-100,0",IF(S163*100/R163&lt;200,ROUND(S163*100/R163-100,1),ROUND(S163/R163,1)&amp;" р")))</f>
        <v>5,1 р</v>
      </c>
      <c r="X163" s="434"/>
      <c r="Y163" s="435"/>
      <c r="Z163" s="422"/>
    </row>
    <row r="164" spans="1:26" ht="21" customHeight="1" x14ac:dyDescent="0.25">
      <c r="A164" s="328">
        <v>40</v>
      </c>
      <c r="B164" s="198" t="s">
        <v>237</v>
      </c>
      <c r="C164" s="149"/>
      <c r="D164" s="129"/>
      <c r="E164" s="126">
        <f t="shared" si="89"/>
        <v>0</v>
      </c>
      <c r="F164" s="247">
        <f t="shared" si="103"/>
        <v>0</v>
      </c>
      <c r="G164" s="28">
        <f t="shared" si="103"/>
        <v>0</v>
      </c>
      <c r="H164" s="149">
        <v>48</v>
      </c>
      <c r="I164" s="129">
        <v>11</v>
      </c>
      <c r="J164" s="126">
        <f t="shared" si="92"/>
        <v>-77.099999999999994</v>
      </c>
      <c r="K164" s="247">
        <f t="shared" si="104"/>
        <v>59.25925925925926</v>
      </c>
      <c r="L164" s="28">
        <f t="shared" si="104"/>
        <v>21.153846153846153</v>
      </c>
      <c r="M164" s="459">
        <v>4</v>
      </c>
      <c r="N164" s="442">
        <v>3</v>
      </c>
      <c r="O164" s="443">
        <f t="shared" si="95"/>
        <v>-25</v>
      </c>
      <c r="P164" s="25">
        <f t="shared" si="105"/>
        <v>0</v>
      </c>
      <c r="Q164" s="26">
        <f t="shared" si="105"/>
        <v>0</v>
      </c>
      <c r="R164" s="149">
        <v>4</v>
      </c>
      <c r="S164" s="129">
        <v>3</v>
      </c>
      <c r="T164" s="126">
        <f t="shared" si="106"/>
        <v>-25</v>
      </c>
      <c r="X164" s="433"/>
      <c r="Y164" s="309"/>
      <c r="Z164" s="432"/>
    </row>
    <row r="165" spans="1:26" ht="21" customHeight="1" x14ac:dyDescent="0.25">
      <c r="A165" s="327">
        <v>41</v>
      </c>
      <c r="B165" s="160" t="s">
        <v>133</v>
      </c>
      <c r="C165" s="150"/>
      <c r="D165" s="130">
        <v>1</v>
      </c>
      <c r="E165" s="127">
        <f t="shared" si="89"/>
        <v>0</v>
      </c>
      <c r="F165" s="248">
        <f t="shared" si="103"/>
        <v>0</v>
      </c>
      <c r="G165" s="30">
        <f t="shared" si="103"/>
        <v>0.13262599469496023</v>
      </c>
      <c r="H165" s="150">
        <v>102</v>
      </c>
      <c r="I165" s="130">
        <v>212</v>
      </c>
      <c r="J165" s="127" t="str">
        <f t="shared" si="92"/>
        <v>2,1 р</v>
      </c>
      <c r="K165" s="248">
        <f t="shared" si="104"/>
        <v>16.425120772946858</v>
      </c>
      <c r="L165" s="30">
        <f t="shared" si="104"/>
        <v>28.116710875331567</v>
      </c>
      <c r="M165" s="453">
        <v>5</v>
      </c>
      <c r="N165" s="445">
        <v>16</v>
      </c>
      <c r="O165" s="446" t="str">
        <f t="shared" si="95"/>
        <v>3,2 р</v>
      </c>
      <c r="P165" s="29">
        <f t="shared" si="105"/>
        <v>0</v>
      </c>
      <c r="Q165" s="30">
        <f t="shared" si="105"/>
        <v>1600</v>
      </c>
      <c r="R165" s="150">
        <v>5</v>
      </c>
      <c r="S165" s="130">
        <v>16</v>
      </c>
      <c r="T165" s="127" t="str">
        <f t="shared" si="106"/>
        <v>3,2 р</v>
      </c>
      <c r="X165" s="433"/>
      <c r="Y165" s="309"/>
      <c r="Z165" s="432"/>
    </row>
    <row r="166" spans="1:26" ht="21" customHeight="1" x14ac:dyDescent="0.25">
      <c r="A166" s="291">
        <v>42</v>
      </c>
      <c r="B166" s="160" t="s">
        <v>134</v>
      </c>
      <c r="C166" s="150">
        <v>3</v>
      </c>
      <c r="D166" s="130">
        <v>1</v>
      </c>
      <c r="E166" s="127">
        <f t="shared" si="89"/>
        <v>-66.7</v>
      </c>
      <c r="F166" s="248">
        <f t="shared" si="103"/>
        <v>0.22388059701492538</v>
      </c>
      <c r="G166" s="30">
        <f t="shared" si="103"/>
        <v>7.6804915514592939E-2</v>
      </c>
      <c r="H166" s="150">
        <v>156</v>
      </c>
      <c r="I166" s="130">
        <v>85</v>
      </c>
      <c r="J166" s="127">
        <f t="shared" si="92"/>
        <v>-45.5</v>
      </c>
      <c r="K166" s="248">
        <f t="shared" si="104"/>
        <v>11.64179104477612</v>
      </c>
      <c r="L166" s="30">
        <f t="shared" si="104"/>
        <v>6.5284178187403992</v>
      </c>
      <c r="M166" s="453">
        <v>24</v>
      </c>
      <c r="N166" s="445">
        <v>2</v>
      </c>
      <c r="O166" s="446">
        <f t="shared" si="95"/>
        <v>-91.7</v>
      </c>
      <c r="P166" s="29">
        <f t="shared" si="105"/>
        <v>800</v>
      </c>
      <c r="Q166" s="30">
        <f t="shared" si="105"/>
        <v>200</v>
      </c>
      <c r="R166" s="150">
        <v>24</v>
      </c>
      <c r="S166" s="130">
        <v>2</v>
      </c>
      <c r="T166" s="127">
        <f t="shared" si="106"/>
        <v>-91.7</v>
      </c>
      <c r="X166" s="433"/>
      <c r="Y166" s="309"/>
      <c r="Z166" s="432"/>
    </row>
    <row r="167" spans="1:26" ht="21" customHeight="1" x14ac:dyDescent="0.25">
      <c r="A167" s="250">
        <v>43</v>
      </c>
      <c r="B167" s="160" t="s">
        <v>135</v>
      </c>
      <c r="C167" s="150"/>
      <c r="D167" s="130"/>
      <c r="E167" s="127">
        <f t="shared" si="89"/>
        <v>0</v>
      </c>
      <c r="F167" s="248">
        <f t="shared" si="103"/>
        <v>0</v>
      </c>
      <c r="G167" s="30">
        <f t="shared" si="103"/>
        <v>0</v>
      </c>
      <c r="H167" s="150">
        <v>35</v>
      </c>
      <c r="I167" s="130">
        <v>15</v>
      </c>
      <c r="J167" s="127">
        <f t="shared" si="92"/>
        <v>-57.1</v>
      </c>
      <c r="K167" s="248">
        <f t="shared" si="104"/>
        <v>3.4347399411187438</v>
      </c>
      <c r="L167" s="30">
        <f t="shared" si="104"/>
        <v>1.5337423312883436</v>
      </c>
      <c r="M167" s="453">
        <v>15</v>
      </c>
      <c r="N167" s="445">
        <v>13</v>
      </c>
      <c r="O167" s="446">
        <f t="shared" si="95"/>
        <v>-13.3</v>
      </c>
      <c r="P167" s="29">
        <f t="shared" si="105"/>
        <v>0</v>
      </c>
      <c r="Q167" s="30">
        <f t="shared" si="105"/>
        <v>0</v>
      </c>
      <c r="R167" s="150">
        <v>15</v>
      </c>
      <c r="S167" s="130">
        <v>13</v>
      </c>
      <c r="T167" s="127">
        <f t="shared" si="106"/>
        <v>-13.3</v>
      </c>
      <c r="X167" s="433"/>
      <c r="Y167" s="309"/>
      <c r="Z167" s="432"/>
    </row>
    <row r="168" spans="1:26" ht="21" customHeight="1" thickBot="1" x14ac:dyDescent="0.3">
      <c r="A168" s="327">
        <v>44</v>
      </c>
      <c r="B168" s="269" t="s">
        <v>276</v>
      </c>
      <c r="C168" s="151">
        <v>2</v>
      </c>
      <c r="D168" s="131">
        <v>1</v>
      </c>
      <c r="E168" s="128">
        <f t="shared" si="89"/>
        <v>-50</v>
      </c>
      <c r="F168" s="249">
        <f t="shared" si="103"/>
        <v>0.17683465959328029</v>
      </c>
      <c r="G168" s="41">
        <f t="shared" si="103"/>
        <v>9.6525096525096526E-2</v>
      </c>
      <c r="H168" s="151">
        <v>289</v>
      </c>
      <c r="I168" s="131">
        <v>146</v>
      </c>
      <c r="J168" s="128">
        <f t="shared" si="92"/>
        <v>-49.5</v>
      </c>
      <c r="K168" s="249">
        <f t="shared" si="104"/>
        <v>25.552608311229001</v>
      </c>
      <c r="L168" s="41">
        <f t="shared" si="104"/>
        <v>14.092664092664092</v>
      </c>
      <c r="M168" s="460"/>
      <c r="N168" s="461">
        <v>5</v>
      </c>
      <c r="O168" s="462">
        <f t="shared" si="95"/>
        <v>0</v>
      </c>
      <c r="P168" s="40">
        <f t="shared" si="105"/>
        <v>0</v>
      </c>
      <c r="Q168" s="41">
        <f t="shared" si="105"/>
        <v>500</v>
      </c>
      <c r="R168" s="151"/>
      <c r="S168" s="131">
        <v>5</v>
      </c>
      <c r="T168" s="128">
        <f t="shared" si="106"/>
        <v>0</v>
      </c>
      <c r="X168" s="433"/>
      <c r="Y168" s="309"/>
      <c r="Z168" s="432"/>
    </row>
    <row r="169" spans="1:26" ht="21" customHeight="1" thickBot="1" x14ac:dyDescent="0.3">
      <c r="A169" s="159">
        <v>45</v>
      </c>
      <c r="B169" s="240" t="s">
        <v>255</v>
      </c>
      <c r="C169" s="241">
        <v>5</v>
      </c>
      <c r="D169" s="242">
        <v>3</v>
      </c>
      <c r="E169" s="243">
        <f t="shared" si="89"/>
        <v>-40</v>
      </c>
      <c r="F169" s="244">
        <f t="shared" si="103"/>
        <v>0.11927480916030535</v>
      </c>
      <c r="G169" s="245">
        <f t="shared" si="103"/>
        <v>7.2780203784570591E-2</v>
      </c>
      <c r="H169" s="241">
        <v>630</v>
      </c>
      <c r="I169" s="242">
        <v>469</v>
      </c>
      <c r="J169" s="243">
        <f t="shared" si="92"/>
        <v>-25.6</v>
      </c>
      <c r="K169" s="244">
        <f t="shared" si="104"/>
        <v>15.028625954198473</v>
      </c>
      <c r="L169" s="245">
        <f t="shared" si="104"/>
        <v>11.377971858321203</v>
      </c>
      <c r="M169" s="463">
        <v>48</v>
      </c>
      <c r="N169" s="464">
        <v>39</v>
      </c>
      <c r="O169" s="465">
        <f t="shared" si="95"/>
        <v>-18.8</v>
      </c>
      <c r="P169" s="244">
        <f t="shared" si="105"/>
        <v>960</v>
      </c>
      <c r="Q169" s="245">
        <f t="shared" si="105"/>
        <v>1300</v>
      </c>
      <c r="R169" s="241">
        <v>48</v>
      </c>
      <c r="S169" s="242">
        <v>39</v>
      </c>
      <c r="T169" s="243">
        <f t="shared" si="106"/>
        <v>-18.8</v>
      </c>
      <c r="X169" s="434"/>
      <c r="Y169" s="435"/>
      <c r="Z169" s="422"/>
    </row>
    <row r="170" spans="1:26" ht="21" customHeight="1" thickBot="1" x14ac:dyDescent="0.3">
      <c r="A170" s="159">
        <v>46</v>
      </c>
      <c r="B170" s="200" t="s">
        <v>256</v>
      </c>
      <c r="C170" s="134">
        <v>16</v>
      </c>
      <c r="D170" s="135">
        <v>13</v>
      </c>
      <c r="E170" s="21">
        <f t="shared" si="89"/>
        <v>-18.8</v>
      </c>
      <c r="F170" s="22">
        <f t="shared" si="103"/>
        <v>0.29817368617219531</v>
      </c>
      <c r="G170" s="23">
        <f t="shared" si="103"/>
        <v>0.22799017888460191</v>
      </c>
      <c r="H170" s="134">
        <v>810</v>
      </c>
      <c r="I170" s="135">
        <v>708</v>
      </c>
      <c r="J170" s="21">
        <f t="shared" si="92"/>
        <v>-12.6</v>
      </c>
      <c r="K170" s="22">
        <f t="shared" si="104"/>
        <v>15.095042862467388</v>
      </c>
      <c r="L170" s="23">
        <f t="shared" si="104"/>
        <v>12.41669589617678</v>
      </c>
      <c r="M170" s="466">
        <v>55</v>
      </c>
      <c r="N170" s="467">
        <v>75</v>
      </c>
      <c r="O170" s="449">
        <f t="shared" si="95"/>
        <v>36.4</v>
      </c>
      <c r="P170" s="22">
        <f t="shared" si="105"/>
        <v>343.75</v>
      </c>
      <c r="Q170" s="23">
        <f t="shared" si="105"/>
        <v>576.92307692307691</v>
      </c>
      <c r="R170" s="134">
        <v>55</v>
      </c>
      <c r="S170" s="135">
        <v>75</v>
      </c>
      <c r="T170" s="21">
        <f t="shared" si="106"/>
        <v>36.4</v>
      </c>
      <c r="X170" s="421"/>
      <c r="Y170" s="421"/>
      <c r="Z170" s="422"/>
    </row>
    <row r="171" spans="1:26" ht="5.25" customHeight="1" x14ac:dyDescent="0.25">
      <c r="A171" s="32"/>
      <c r="B171" s="33"/>
      <c r="C171" s="34"/>
      <c r="D171" s="34"/>
      <c r="E171" s="35"/>
      <c r="F171" s="34"/>
      <c r="G171" s="34"/>
      <c r="H171" s="35"/>
      <c r="I171" s="36"/>
      <c r="J171" s="36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X171" s="329"/>
      <c r="Y171" s="329"/>
      <c r="Z171" s="329"/>
    </row>
    <row r="172" spans="1:26" ht="15.75" x14ac:dyDescent="0.25">
      <c r="A172" s="37" t="s">
        <v>218</v>
      </c>
      <c r="B172" s="37"/>
      <c r="C172" s="37"/>
      <c r="D172" s="37"/>
      <c r="E172" s="37"/>
      <c r="F172" s="37"/>
      <c r="G172" s="37"/>
      <c r="H172" s="37"/>
      <c r="I172" s="37"/>
      <c r="J172" s="37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X172" s="329"/>
      <c r="Y172" s="329"/>
      <c r="Z172" s="329"/>
    </row>
    <row r="173" spans="1:26" ht="8.25" customHeight="1" thickBot="1" x14ac:dyDescent="0.3">
      <c r="A173" s="24"/>
      <c r="B173" s="24"/>
      <c r="C173" s="7"/>
      <c r="D173" s="7"/>
      <c r="E173" s="7"/>
      <c r="F173" s="7"/>
      <c r="G173" s="7"/>
      <c r="H173" s="7"/>
      <c r="I173" s="7"/>
      <c r="J173" s="7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X173" s="329"/>
      <c r="Y173" s="329"/>
      <c r="Z173" s="329"/>
    </row>
    <row r="174" spans="1:26" ht="33.75" customHeight="1" thickBot="1" x14ac:dyDescent="0.3">
      <c r="A174" s="863" t="s">
        <v>105</v>
      </c>
      <c r="B174" s="866" t="s">
        <v>106</v>
      </c>
      <c r="C174" s="867" t="s">
        <v>148</v>
      </c>
      <c r="D174" s="867"/>
      <c r="E174" s="867"/>
      <c r="F174" s="876" t="s">
        <v>18</v>
      </c>
      <c r="G174" s="877"/>
      <c r="H174" s="878"/>
      <c r="I174" s="902" t="s">
        <v>84</v>
      </c>
      <c r="J174" s="903"/>
      <c r="K174" s="907" t="s">
        <v>234</v>
      </c>
      <c r="L174" s="908"/>
      <c r="M174" s="909"/>
      <c r="N174" s="907" t="s">
        <v>167</v>
      </c>
      <c r="O174" s="908"/>
      <c r="P174" s="909"/>
      <c r="Q174" s="907" t="s">
        <v>168</v>
      </c>
      <c r="R174" s="908"/>
      <c r="S174" s="909"/>
      <c r="T174" s="1"/>
      <c r="X174" s="329"/>
      <c r="Y174" s="329"/>
      <c r="Z174" s="329"/>
    </row>
    <row r="175" spans="1:26" ht="38.25" customHeight="1" thickBot="1" x14ac:dyDescent="0.3">
      <c r="A175" s="864"/>
      <c r="B175" s="866"/>
      <c r="C175" s="867"/>
      <c r="D175" s="867"/>
      <c r="E175" s="867"/>
      <c r="F175" s="879" t="s">
        <v>162</v>
      </c>
      <c r="G175" s="913"/>
      <c r="H175" s="880"/>
      <c r="I175" s="904"/>
      <c r="J175" s="905"/>
      <c r="K175" s="910"/>
      <c r="L175" s="911"/>
      <c r="M175" s="912"/>
      <c r="N175" s="910"/>
      <c r="O175" s="911"/>
      <c r="P175" s="912"/>
      <c r="Q175" s="910"/>
      <c r="R175" s="911"/>
      <c r="S175" s="912"/>
      <c r="T175" s="1"/>
      <c r="X175" s="329"/>
      <c r="Y175" s="329"/>
      <c r="Z175" s="329"/>
    </row>
    <row r="176" spans="1:26" ht="21.95" customHeight="1" thickBot="1" x14ac:dyDescent="0.3">
      <c r="A176" s="865"/>
      <c r="B176" s="866"/>
      <c r="C176" s="438">
        <f>$C$20</f>
        <v>2016</v>
      </c>
      <c r="D176" s="439">
        <f>$D$20</f>
        <v>2017</v>
      </c>
      <c r="E176" s="148" t="s">
        <v>107</v>
      </c>
      <c r="F176" s="438">
        <f>$C$20</f>
        <v>2016</v>
      </c>
      <c r="G176" s="439">
        <f>$D$20</f>
        <v>2017</v>
      </c>
      <c r="H176" s="148" t="s">
        <v>107</v>
      </c>
      <c r="I176" s="438">
        <f>$C$20</f>
        <v>2016</v>
      </c>
      <c r="J176" s="439">
        <f>$D$20</f>
        <v>2017</v>
      </c>
      <c r="K176" s="438">
        <f>$C$20</f>
        <v>2016</v>
      </c>
      <c r="L176" s="439">
        <f>$D$20</f>
        <v>2017</v>
      </c>
      <c r="M176" s="148" t="s">
        <v>107</v>
      </c>
      <c r="N176" s="438">
        <f>$C$20</f>
        <v>2016</v>
      </c>
      <c r="O176" s="439">
        <f>$D$20</f>
        <v>2017</v>
      </c>
      <c r="P176" s="148" t="s">
        <v>107</v>
      </c>
      <c r="Q176" s="438">
        <f>$C$20</f>
        <v>2016</v>
      </c>
      <c r="R176" s="439">
        <f>$D$20</f>
        <v>2017</v>
      </c>
      <c r="S176" s="148" t="s">
        <v>107</v>
      </c>
      <c r="T176" s="1"/>
      <c r="X176" s="329"/>
      <c r="Y176" s="329"/>
      <c r="Z176" s="329"/>
    </row>
    <row r="177" spans="1:20" ht="21" customHeight="1" x14ac:dyDescent="0.25">
      <c r="A177" s="197">
        <v>1</v>
      </c>
      <c r="B177" s="198" t="s">
        <v>249</v>
      </c>
      <c r="C177" s="103">
        <v>9</v>
      </c>
      <c r="D177" s="129">
        <v>12</v>
      </c>
      <c r="E177" s="126">
        <f>IF(C177=0,0,IF(D177=0,"-100,0",IF(D177*100/C177&lt;200,ROUND(D177*100/C177-100,1),ROUND(D177/C177,1)&amp;" р")))</f>
        <v>33.299999999999997</v>
      </c>
      <c r="F177" s="103"/>
      <c r="G177" s="129">
        <v>2</v>
      </c>
      <c r="H177" s="126">
        <f t="shared" ref="H177:H222" si="107">IF(F177=0,0,IF(G177=0,"-100,0",IF(G177*100/F177&lt;200,ROUND(G177*100/F177-100,1),ROUND(G177/F177,1)&amp;" р")))</f>
        <v>0</v>
      </c>
      <c r="I177" s="27">
        <f>IF(C177=0,0,F177*100/C177)</f>
        <v>0</v>
      </c>
      <c r="J177" s="28">
        <f>IF(D177=0,0,G177*100/D177)</f>
        <v>16.666666666666668</v>
      </c>
      <c r="K177" s="103">
        <v>223</v>
      </c>
      <c r="L177" s="129">
        <v>270</v>
      </c>
      <c r="M177" s="126">
        <f t="shared" ref="M177:M222" si="108">IF(K177=0,0,IF(L177=0,"-100,0",IF(L177*100/K177&lt;200,ROUND(L177*100/K177-100,1),ROUND(L177/K177,1)&amp;" р")))</f>
        <v>21.1</v>
      </c>
      <c r="N177" s="103">
        <v>15</v>
      </c>
      <c r="O177" s="129">
        <v>11</v>
      </c>
      <c r="P177" s="126">
        <f t="shared" ref="P177:P222" si="109">IF(N177=0,0,IF(O177=0,"-100,0",IF(O177*100/N177&lt;200,ROUND(O177*100/N177-100,1),ROUND(O177/N177,1)&amp;" р")))</f>
        <v>-26.7</v>
      </c>
      <c r="Q177" s="103">
        <v>23</v>
      </c>
      <c r="R177" s="129">
        <v>21</v>
      </c>
      <c r="S177" s="126">
        <f t="shared" ref="S177:S222" si="110">IF(Q177=0,0,IF(R177=0,"-100,0",IF(R177*100/Q177&lt;200,ROUND(R177*100/Q177-100,1),ROUND(R177/Q177,1)&amp;" р")))</f>
        <v>-8.6999999999999993</v>
      </c>
      <c r="T177" s="1"/>
    </row>
    <row r="178" spans="1:20" ht="21" customHeight="1" x14ac:dyDescent="0.25">
      <c r="A178" s="199">
        <v>2</v>
      </c>
      <c r="B178" s="160" t="s">
        <v>108</v>
      </c>
      <c r="C178" s="104">
        <v>300</v>
      </c>
      <c r="D178" s="130">
        <v>221</v>
      </c>
      <c r="E178" s="127">
        <f t="shared" ref="E178:E222" si="111">IF(C178=0,0,IF(D178=0,"-100,0",IF(D178*100/C178&lt;200,ROUND(D178*100/C178-100,1),ROUND(D178/C178,1)&amp;" р")))</f>
        <v>-26.3</v>
      </c>
      <c r="F178" s="104"/>
      <c r="G178" s="130">
        <v>1</v>
      </c>
      <c r="H178" s="127">
        <f t="shared" si="107"/>
        <v>0</v>
      </c>
      <c r="I178" s="29">
        <f t="shared" ref="I178:I222" si="112">IF(C178=0,0,F178*100/C178)</f>
        <v>0</v>
      </c>
      <c r="J178" s="30">
        <f t="shared" ref="J178:J222" si="113">IF(D178=0,0,G178*100/D178)</f>
        <v>0.45248868778280543</v>
      </c>
      <c r="K178" s="104">
        <v>2</v>
      </c>
      <c r="L178" s="130">
        <v>7</v>
      </c>
      <c r="M178" s="127" t="str">
        <f t="shared" si="108"/>
        <v>3,5 р</v>
      </c>
      <c r="N178" s="104">
        <v>26</v>
      </c>
      <c r="O178" s="130">
        <v>35</v>
      </c>
      <c r="P178" s="127">
        <f t="shared" si="109"/>
        <v>34.6</v>
      </c>
      <c r="Q178" s="104">
        <v>112</v>
      </c>
      <c r="R178" s="130">
        <v>114</v>
      </c>
      <c r="S178" s="127">
        <f t="shared" si="110"/>
        <v>1.8</v>
      </c>
      <c r="T178" s="1"/>
    </row>
    <row r="179" spans="1:20" ht="21" customHeight="1" x14ac:dyDescent="0.25">
      <c r="A179" s="199">
        <v>3</v>
      </c>
      <c r="B179" s="160" t="s">
        <v>109</v>
      </c>
      <c r="C179" s="104">
        <v>198</v>
      </c>
      <c r="D179" s="130">
        <v>258</v>
      </c>
      <c r="E179" s="127">
        <f t="shared" si="111"/>
        <v>30.3</v>
      </c>
      <c r="F179" s="104"/>
      <c r="G179" s="130"/>
      <c r="H179" s="127">
        <f t="shared" si="107"/>
        <v>0</v>
      </c>
      <c r="I179" s="29">
        <f t="shared" si="112"/>
        <v>0</v>
      </c>
      <c r="J179" s="30">
        <f t="shared" si="113"/>
        <v>0</v>
      </c>
      <c r="K179" s="104">
        <v>1</v>
      </c>
      <c r="L179" s="130">
        <v>4</v>
      </c>
      <c r="M179" s="127" t="str">
        <f t="shared" si="108"/>
        <v>4 р</v>
      </c>
      <c r="N179" s="104">
        <v>39</v>
      </c>
      <c r="O179" s="130">
        <v>48</v>
      </c>
      <c r="P179" s="127">
        <f t="shared" si="109"/>
        <v>23.1</v>
      </c>
      <c r="Q179" s="104">
        <v>99</v>
      </c>
      <c r="R179" s="130">
        <v>189</v>
      </c>
      <c r="S179" s="127">
        <f t="shared" si="110"/>
        <v>90.9</v>
      </c>
      <c r="T179" s="1"/>
    </row>
    <row r="180" spans="1:20" ht="21" customHeight="1" x14ac:dyDescent="0.25">
      <c r="A180" s="199">
        <v>4</v>
      </c>
      <c r="B180" s="160" t="s">
        <v>110</v>
      </c>
      <c r="C180" s="104">
        <v>983</v>
      </c>
      <c r="D180" s="130">
        <v>1061</v>
      </c>
      <c r="E180" s="127">
        <f t="shared" si="111"/>
        <v>7.9</v>
      </c>
      <c r="F180" s="104">
        <v>6</v>
      </c>
      <c r="G180" s="130">
        <v>2</v>
      </c>
      <c r="H180" s="127">
        <f t="shared" si="107"/>
        <v>-66.7</v>
      </c>
      <c r="I180" s="29">
        <f t="shared" si="112"/>
        <v>0.61037639877924721</v>
      </c>
      <c r="J180" s="30">
        <f t="shared" si="113"/>
        <v>0.1885014137606032</v>
      </c>
      <c r="K180" s="104">
        <v>33</v>
      </c>
      <c r="L180" s="130">
        <v>28</v>
      </c>
      <c r="M180" s="127">
        <f t="shared" si="108"/>
        <v>-15.2</v>
      </c>
      <c r="N180" s="104">
        <v>37</v>
      </c>
      <c r="O180" s="130">
        <v>149</v>
      </c>
      <c r="P180" s="127" t="str">
        <f t="shared" si="109"/>
        <v>4 р</v>
      </c>
      <c r="Q180" s="104">
        <v>215</v>
      </c>
      <c r="R180" s="130">
        <v>466</v>
      </c>
      <c r="S180" s="127" t="str">
        <f t="shared" si="110"/>
        <v>2,2 р</v>
      </c>
      <c r="T180" s="1"/>
    </row>
    <row r="181" spans="1:20" ht="21" customHeight="1" x14ac:dyDescent="0.25">
      <c r="A181" s="199">
        <v>5</v>
      </c>
      <c r="B181" s="160" t="s">
        <v>111</v>
      </c>
      <c r="C181" s="104">
        <v>761</v>
      </c>
      <c r="D181" s="130">
        <v>745</v>
      </c>
      <c r="E181" s="127">
        <f t="shared" si="111"/>
        <v>-2.1</v>
      </c>
      <c r="F181" s="104">
        <v>1</v>
      </c>
      <c r="G181" s="130"/>
      <c r="H181" s="127" t="str">
        <f t="shared" si="107"/>
        <v>-100,0</v>
      </c>
      <c r="I181" s="29">
        <f t="shared" si="112"/>
        <v>0.13140604467805519</v>
      </c>
      <c r="J181" s="30">
        <f t="shared" si="113"/>
        <v>0</v>
      </c>
      <c r="K181" s="104">
        <v>45</v>
      </c>
      <c r="L181" s="130">
        <v>82</v>
      </c>
      <c r="M181" s="127">
        <f t="shared" si="108"/>
        <v>82.2</v>
      </c>
      <c r="N181" s="104">
        <v>121</v>
      </c>
      <c r="O181" s="130">
        <v>65</v>
      </c>
      <c r="P181" s="127">
        <f t="shared" si="109"/>
        <v>-46.3</v>
      </c>
      <c r="Q181" s="104">
        <v>504</v>
      </c>
      <c r="R181" s="130">
        <v>231</v>
      </c>
      <c r="S181" s="127">
        <f t="shared" si="110"/>
        <v>-54.2</v>
      </c>
      <c r="T181" s="1"/>
    </row>
    <row r="182" spans="1:20" ht="21" customHeight="1" x14ac:dyDescent="0.25">
      <c r="A182" s="199">
        <v>6</v>
      </c>
      <c r="B182" s="160" t="s">
        <v>112</v>
      </c>
      <c r="C182" s="104">
        <v>158</v>
      </c>
      <c r="D182" s="130">
        <v>108</v>
      </c>
      <c r="E182" s="127">
        <f t="shared" si="111"/>
        <v>-31.6</v>
      </c>
      <c r="F182" s="104">
        <v>1</v>
      </c>
      <c r="G182" s="130">
        <v>3</v>
      </c>
      <c r="H182" s="127" t="str">
        <f t="shared" si="107"/>
        <v>3 р</v>
      </c>
      <c r="I182" s="29">
        <f t="shared" si="112"/>
        <v>0.63291139240506333</v>
      </c>
      <c r="J182" s="30">
        <f t="shared" si="113"/>
        <v>2.7777777777777777</v>
      </c>
      <c r="K182" s="104">
        <v>8</v>
      </c>
      <c r="L182" s="130">
        <v>1</v>
      </c>
      <c r="M182" s="127">
        <f t="shared" si="108"/>
        <v>-87.5</v>
      </c>
      <c r="N182" s="104">
        <v>16</v>
      </c>
      <c r="O182" s="130">
        <v>9</v>
      </c>
      <c r="P182" s="127">
        <f t="shared" si="109"/>
        <v>-43.8</v>
      </c>
      <c r="Q182" s="104">
        <v>59</v>
      </c>
      <c r="R182" s="130">
        <v>56</v>
      </c>
      <c r="S182" s="127">
        <f t="shared" si="110"/>
        <v>-5.0999999999999996</v>
      </c>
      <c r="T182" s="1"/>
    </row>
    <row r="183" spans="1:20" ht="21" customHeight="1" x14ac:dyDescent="0.25">
      <c r="A183" s="199">
        <v>7</v>
      </c>
      <c r="B183" s="160" t="s">
        <v>113</v>
      </c>
      <c r="C183" s="104">
        <v>249</v>
      </c>
      <c r="D183" s="130">
        <v>150</v>
      </c>
      <c r="E183" s="127">
        <f t="shared" si="111"/>
        <v>-39.799999999999997</v>
      </c>
      <c r="F183" s="104">
        <v>2</v>
      </c>
      <c r="G183" s="130">
        <v>1</v>
      </c>
      <c r="H183" s="127">
        <f t="shared" si="107"/>
        <v>-50</v>
      </c>
      <c r="I183" s="29">
        <f t="shared" si="112"/>
        <v>0.80321285140562249</v>
      </c>
      <c r="J183" s="30">
        <f t="shared" si="113"/>
        <v>0.66666666666666663</v>
      </c>
      <c r="K183" s="104">
        <v>13</v>
      </c>
      <c r="L183" s="130">
        <v>36</v>
      </c>
      <c r="M183" s="127" t="str">
        <f t="shared" si="108"/>
        <v>2,8 р</v>
      </c>
      <c r="N183" s="104">
        <v>64</v>
      </c>
      <c r="O183" s="130">
        <v>61</v>
      </c>
      <c r="P183" s="127">
        <f t="shared" si="109"/>
        <v>-4.7</v>
      </c>
      <c r="Q183" s="104">
        <v>40</v>
      </c>
      <c r="R183" s="130">
        <v>100</v>
      </c>
      <c r="S183" s="127" t="str">
        <f t="shared" si="110"/>
        <v>2,5 р</v>
      </c>
      <c r="T183" s="1"/>
    </row>
    <row r="184" spans="1:20" ht="21" customHeight="1" x14ac:dyDescent="0.25">
      <c r="A184" s="199">
        <v>8</v>
      </c>
      <c r="B184" s="160" t="s">
        <v>114</v>
      </c>
      <c r="C184" s="104">
        <v>362</v>
      </c>
      <c r="D184" s="130">
        <v>601</v>
      </c>
      <c r="E184" s="127">
        <f t="shared" si="111"/>
        <v>66</v>
      </c>
      <c r="F184" s="104"/>
      <c r="G184" s="130">
        <v>2</v>
      </c>
      <c r="H184" s="127">
        <f t="shared" si="107"/>
        <v>0</v>
      </c>
      <c r="I184" s="29">
        <f t="shared" si="112"/>
        <v>0</v>
      </c>
      <c r="J184" s="30">
        <f t="shared" si="113"/>
        <v>0.33277870216306155</v>
      </c>
      <c r="K184" s="104">
        <v>1</v>
      </c>
      <c r="L184" s="130">
        <v>33</v>
      </c>
      <c r="M184" s="127" t="str">
        <f t="shared" si="108"/>
        <v>33 р</v>
      </c>
      <c r="N184" s="104">
        <v>33</v>
      </c>
      <c r="O184" s="130">
        <v>116</v>
      </c>
      <c r="P184" s="127" t="str">
        <f t="shared" si="109"/>
        <v>3,5 р</v>
      </c>
      <c r="Q184" s="104">
        <v>29</v>
      </c>
      <c r="R184" s="130">
        <v>120</v>
      </c>
      <c r="S184" s="127" t="str">
        <f t="shared" si="110"/>
        <v>4,1 р</v>
      </c>
      <c r="T184" s="1"/>
    </row>
    <row r="185" spans="1:20" ht="21" customHeight="1" x14ac:dyDescent="0.25">
      <c r="A185" s="199">
        <v>9</v>
      </c>
      <c r="B185" s="160" t="s">
        <v>115</v>
      </c>
      <c r="C185" s="104">
        <v>96</v>
      </c>
      <c r="D185" s="130">
        <v>86</v>
      </c>
      <c r="E185" s="127">
        <f t="shared" si="111"/>
        <v>-10.4</v>
      </c>
      <c r="F185" s="104"/>
      <c r="G185" s="130"/>
      <c r="H185" s="127">
        <f t="shared" si="107"/>
        <v>0</v>
      </c>
      <c r="I185" s="29">
        <f t="shared" si="112"/>
        <v>0</v>
      </c>
      <c r="J185" s="30">
        <f t="shared" si="113"/>
        <v>0</v>
      </c>
      <c r="K185" s="104">
        <v>2</v>
      </c>
      <c r="L185" s="130">
        <v>1</v>
      </c>
      <c r="M185" s="127">
        <f t="shared" si="108"/>
        <v>-50</v>
      </c>
      <c r="N185" s="104">
        <v>38</v>
      </c>
      <c r="O185" s="130">
        <v>28</v>
      </c>
      <c r="P185" s="127">
        <f t="shared" si="109"/>
        <v>-26.3</v>
      </c>
      <c r="Q185" s="104">
        <v>53</v>
      </c>
      <c r="R185" s="130">
        <v>32</v>
      </c>
      <c r="S185" s="127">
        <f t="shared" si="110"/>
        <v>-39.6</v>
      </c>
      <c r="T185" s="1"/>
    </row>
    <row r="186" spans="1:20" ht="21" customHeight="1" x14ac:dyDescent="0.25">
      <c r="A186" s="199">
        <v>10</v>
      </c>
      <c r="B186" s="160" t="s">
        <v>116</v>
      </c>
      <c r="C186" s="104">
        <v>346</v>
      </c>
      <c r="D186" s="130">
        <v>252</v>
      </c>
      <c r="E186" s="127">
        <f t="shared" si="111"/>
        <v>-27.2</v>
      </c>
      <c r="F186" s="104"/>
      <c r="G186" s="130">
        <v>1</v>
      </c>
      <c r="H186" s="127">
        <f t="shared" si="107"/>
        <v>0</v>
      </c>
      <c r="I186" s="29">
        <f t="shared" si="112"/>
        <v>0</v>
      </c>
      <c r="J186" s="30">
        <f t="shared" si="113"/>
        <v>0.3968253968253968</v>
      </c>
      <c r="K186" s="104">
        <v>12</v>
      </c>
      <c r="L186" s="130">
        <v>4</v>
      </c>
      <c r="M186" s="127">
        <f t="shared" si="108"/>
        <v>-66.7</v>
      </c>
      <c r="N186" s="104">
        <v>124</v>
      </c>
      <c r="O186" s="130">
        <v>81</v>
      </c>
      <c r="P186" s="127">
        <f t="shared" si="109"/>
        <v>-34.700000000000003</v>
      </c>
      <c r="Q186" s="104">
        <v>161</v>
      </c>
      <c r="R186" s="130">
        <v>139</v>
      </c>
      <c r="S186" s="127">
        <f t="shared" si="110"/>
        <v>-13.7</v>
      </c>
      <c r="T186" s="1"/>
    </row>
    <row r="187" spans="1:20" ht="21" customHeight="1" x14ac:dyDescent="0.25">
      <c r="A187" s="199">
        <v>11</v>
      </c>
      <c r="B187" s="160" t="s">
        <v>117</v>
      </c>
      <c r="C187" s="104">
        <v>1598</v>
      </c>
      <c r="D187" s="130">
        <v>1211</v>
      </c>
      <c r="E187" s="127">
        <f t="shared" si="111"/>
        <v>-24.2</v>
      </c>
      <c r="F187" s="104">
        <v>4</v>
      </c>
      <c r="G187" s="130">
        <v>3</v>
      </c>
      <c r="H187" s="127">
        <f t="shared" si="107"/>
        <v>-25</v>
      </c>
      <c r="I187" s="29">
        <f t="shared" si="112"/>
        <v>0.25031289111389238</v>
      </c>
      <c r="J187" s="30">
        <f t="shared" si="113"/>
        <v>0.2477291494632535</v>
      </c>
      <c r="K187" s="104">
        <v>51</v>
      </c>
      <c r="L187" s="130">
        <v>40</v>
      </c>
      <c r="M187" s="127">
        <f t="shared" si="108"/>
        <v>-21.6</v>
      </c>
      <c r="N187" s="104">
        <v>226</v>
      </c>
      <c r="O187" s="130">
        <v>107</v>
      </c>
      <c r="P187" s="127">
        <f t="shared" si="109"/>
        <v>-52.7</v>
      </c>
      <c r="Q187" s="104">
        <v>381</v>
      </c>
      <c r="R187" s="130">
        <v>467</v>
      </c>
      <c r="S187" s="127">
        <f t="shared" si="110"/>
        <v>22.6</v>
      </c>
      <c r="T187" s="1"/>
    </row>
    <row r="188" spans="1:20" ht="21" customHeight="1" x14ac:dyDescent="0.25">
      <c r="A188" s="199">
        <v>12</v>
      </c>
      <c r="B188" s="160" t="s">
        <v>118</v>
      </c>
      <c r="C188" s="104">
        <v>257</v>
      </c>
      <c r="D188" s="130">
        <v>161</v>
      </c>
      <c r="E188" s="127">
        <f t="shared" si="111"/>
        <v>-37.4</v>
      </c>
      <c r="F188" s="104">
        <v>1</v>
      </c>
      <c r="G188" s="130">
        <v>2</v>
      </c>
      <c r="H188" s="127" t="str">
        <f t="shared" si="107"/>
        <v>2 р</v>
      </c>
      <c r="I188" s="29">
        <f t="shared" si="112"/>
        <v>0.38910505836575876</v>
      </c>
      <c r="J188" s="30">
        <f t="shared" si="113"/>
        <v>1.2422360248447204</v>
      </c>
      <c r="K188" s="104">
        <v>6</v>
      </c>
      <c r="L188" s="130">
        <v>3</v>
      </c>
      <c r="M188" s="127">
        <f t="shared" si="108"/>
        <v>-50</v>
      </c>
      <c r="N188" s="104">
        <v>28</v>
      </c>
      <c r="O188" s="130">
        <v>20</v>
      </c>
      <c r="P188" s="127">
        <f t="shared" si="109"/>
        <v>-28.6</v>
      </c>
      <c r="Q188" s="104">
        <v>82</v>
      </c>
      <c r="R188" s="130">
        <v>113</v>
      </c>
      <c r="S188" s="127">
        <f t="shared" si="110"/>
        <v>37.799999999999997</v>
      </c>
      <c r="T188" s="1"/>
    </row>
    <row r="189" spans="1:20" ht="21" customHeight="1" x14ac:dyDescent="0.25">
      <c r="A189" s="199">
        <v>13</v>
      </c>
      <c r="B189" s="160" t="s">
        <v>119</v>
      </c>
      <c r="C189" s="104">
        <v>189</v>
      </c>
      <c r="D189" s="130">
        <v>190</v>
      </c>
      <c r="E189" s="127">
        <f t="shared" si="111"/>
        <v>0.5</v>
      </c>
      <c r="F189" s="104"/>
      <c r="G189" s="130"/>
      <c r="H189" s="127">
        <f t="shared" si="107"/>
        <v>0</v>
      </c>
      <c r="I189" s="29">
        <f t="shared" si="112"/>
        <v>0</v>
      </c>
      <c r="J189" s="30">
        <f t="shared" si="113"/>
        <v>0</v>
      </c>
      <c r="K189" s="104">
        <v>16</v>
      </c>
      <c r="L189" s="130">
        <v>22</v>
      </c>
      <c r="M189" s="127">
        <f t="shared" si="108"/>
        <v>37.5</v>
      </c>
      <c r="N189" s="104">
        <v>33</v>
      </c>
      <c r="O189" s="130">
        <v>43</v>
      </c>
      <c r="P189" s="127">
        <f t="shared" si="109"/>
        <v>30.3</v>
      </c>
      <c r="Q189" s="104">
        <v>89</v>
      </c>
      <c r="R189" s="130">
        <v>121</v>
      </c>
      <c r="S189" s="127">
        <f t="shared" si="110"/>
        <v>36</v>
      </c>
      <c r="T189" s="1"/>
    </row>
    <row r="190" spans="1:20" ht="21" customHeight="1" x14ac:dyDescent="0.25">
      <c r="A190" s="199">
        <v>14</v>
      </c>
      <c r="B190" s="160" t="s">
        <v>120</v>
      </c>
      <c r="C190" s="104">
        <v>304</v>
      </c>
      <c r="D190" s="130">
        <v>321</v>
      </c>
      <c r="E190" s="127">
        <f t="shared" si="111"/>
        <v>5.6</v>
      </c>
      <c r="F190" s="104">
        <v>1</v>
      </c>
      <c r="G190" s="130">
        <v>4</v>
      </c>
      <c r="H190" s="127" t="str">
        <f t="shared" si="107"/>
        <v>4 р</v>
      </c>
      <c r="I190" s="29">
        <f t="shared" si="112"/>
        <v>0.32894736842105265</v>
      </c>
      <c r="J190" s="30">
        <f t="shared" si="113"/>
        <v>1.2461059190031152</v>
      </c>
      <c r="K190" s="104">
        <v>7</v>
      </c>
      <c r="L190" s="130">
        <v>12</v>
      </c>
      <c r="M190" s="127">
        <f t="shared" si="108"/>
        <v>71.400000000000006</v>
      </c>
      <c r="N190" s="104">
        <v>30</v>
      </c>
      <c r="O190" s="130">
        <v>35</v>
      </c>
      <c r="P190" s="127">
        <f t="shared" si="109"/>
        <v>16.7</v>
      </c>
      <c r="Q190" s="104">
        <v>82</v>
      </c>
      <c r="R190" s="130">
        <v>87</v>
      </c>
      <c r="S190" s="127">
        <f t="shared" si="110"/>
        <v>6.1</v>
      </c>
      <c r="T190" s="1"/>
    </row>
    <row r="191" spans="1:20" ht="21" customHeight="1" x14ac:dyDescent="0.25">
      <c r="A191" s="199">
        <v>15</v>
      </c>
      <c r="B191" s="160" t="s">
        <v>121</v>
      </c>
      <c r="C191" s="104">
        <v>345</v>
      </c>
      <c r="D191" s="130">
        <v>263</v>
      </c>
      <c r="E191" s="127">
        <f t="shared" si="111"/>
        <v>-23.8</v>
      </c>
      <c r="F191" s="104"/>
      <c r="G191" s="130">
        <v>1</v>
      </c>
      <c r="H191" s="127">
        <f t="shared" si="107"/>
        <v>0</v>
      </c>
      <c r="I191" s="29">
        <f t="shared" si="112"/>
        <v>0</v>
      </c>
      <c r="J191" s="30">
        <f t="shared" si="113"/>
        <v>0.38022813688212925</v>
      </c>
      <c r="K191" s="104">
        <v>4</v>
      </c>
      <c r="L191" s="130">
        <v>6</v>
      </c>
      <c r="M191" s="127">
        <f t="shared" si="108"/>
        <v>50</v>
      </c>
      <c r="N191" s="104">
        <v>35</v>
      </c>
      <c r="O191" s="130">
        <v>60</v>
      </c>
      <c r="P191" s="127">
        <f t="shared" si="109"/>
        <v>71.400000000000006</v>
      </c>
      <c r="Q191" s="104">
        <v>71</v>
      </c>
      <c r="R191" s="130">
        <v>50</v>
      </c>
      <c r="S191" s="127">
        <f t="shared" si="110"/>
        <v>-29.6</v>
      </c>
      <c r="T191" s="1"/>
    </row>
    <row r="192" spans="1:20" ht="21" customHeight="1" x14ac:dyDescent="0.25">
      <c r="A192" s="199">
        <v>16</v>
      </c>
      <c r="B192" s="160" t="s">
        <v>122</v>
      </c>
      <c r="C192" s="104">
        <v>824</v>
      </c>
      <c r="D192" s="130">
        <v>956</v>
      </c>
      <c r="E192" s="127">
        <f t="shared" si="111"/>
        <v>16</v>
      </c>
      <c r="F192" s="104">
        <v>2</v>
      </c>
      <c r="G192" s="130">
        <v>1</v>
      </c>
      <c r="H192" s="127">
        <f t="shared" si="107"/>
        <v>-50</v>
      </c>
      <c r="I192" s="29">
        <f t="shared" si="112"/>
        <v>0.24271844660194175</v>
      </c>
      <c r="J192" s="30">
        <f t="shared" si="113"/>
        <v>0.10460251046025104</v>
      </c>
      <c r="K192" s="104">
        <v>26</v>
      </c>
      <c r="L192" s="130">
        <v>19</v>
      </c>
      <c r="M192" s="127">
        <f t="shared" si="108"/>
        <v>-26.9</v>
      </c>
      <c r="N192" s="104">
        <v>70</v>
      </c>
      <c r="O192" s="130">
        <v>46</v>
      </c>
      <c r="P192" s="127">
        <f t="shared" si="109"/>
        <v>-34.299999999999997</v>
      </c>
      <c r="Q192" s="104">
        <v>224</v>
      </c>
      <c r="R192" s="130">
        <v>399</v>
      </c>
      <c r="S192" s="127">
        <f t="shared" si="110"/>
        <v>78.099999999999994</v>
      </c>
      <c r="T192" s="1"/>
    </row>
    <row r="193" spans="1:20" ht="21" customHeight="1" x14ac:dyDescent="0.25">
      <c r="A193" s="199">
        <v>17</v>
      </c>
      <c r="B193" s="160" t="s">
        <v>123</v>
      </c>
      <c r="C193" s="104">
        <v>316</v>
      </c>
      <c r="D193" s="130">
        <v>239</v>
      </c>
      <c r="E193" s="127">
        <f t="shared" si="111"/>
        <v>-24.4</v>
      </c>
      <c r="F193" s="104"/>
      <c r="G193" s="130">
        <v>1</v>
      </c>
      <c r="H193" s="127">
        <f t="shared" si="107"/>
        <v>0</v>
      </c>
      <c r="I193" s="29">
        <f t="shared" si="112"/>
        <v>0</v>
      </c>
      <c r="J193" s="30">
        <f t="shared" si="113"/>
        <v>0.41841004184100417</v>
      </c>
      <c r="K193" s="104">
        <v>8</v>
      </c>
      <c r="L193" s="130">
        <v>2</v>
      </c>
      <c r="M193" s="127">
        <f t="shared" si="108"/>
        <v>-75</v>
      </c>
      <c r="N193" s="104">
        <v>22</v>
      </c>
      <c r="O193" s="130">
        <v>53</v>
      </c>
      <c r="P193" s="127" t="str">
        <f t="shared" si="109"/>
        <v>2,4 р</v>
      </c>
      <c r="Q193" s="104">
        <v>16</v>
      </c>
      <c r="R193" s="130">
        <v>37</v>
      </c>
      <c r="S193" s="127" t="str">
        <f t="shared" si="110"/>
        <v>2,3 р</v>
      </c>
      <c r="T193" s="1"/>
    </row>
    <row r="194" spans="1:20" ht="21" customHeight="1" x14ac:dyDescent="0.25">
      <c r="A194" s="199">
        <v>18</v>
      </c>
      <c r="B194" s="160" t="s">
        <v>124</v>
      </c>
      <c r="C194" s="104">
        <v>192</v>
      </c>
      <c r="D194" s="130">
        <v>200</v>
      </c>
      <c r="E194" s="127">
        <f t="shared" si="111"/>
        <v>4.2</v>
      </c>
      <c r="F194" s="104">
        <v>2</v>
      </c>
      <c r="G194" s="130">
        <v>2</v>
      </c>
      <c r="H194" s="127">
        <f t="shared" si="107"/>
        <v>0</v>
      </c>
      <c r="I194" s="29">
        <f t="shared" si="112"/>
        <v>1.0416666666666667</v>
      </c>
      <c r="J194" s="30">
        <f t="shared" si="113"/>
        <v>1</v>
      </c>
      <c r="K194" s="104">
        <v>1</v>
      </c>
      <c r="L194" s="130">
        <v>1</v>
      </c>
      <c r="M194" s="127">
        <f t="shared" si="108"/>
        <v>0</v>
      </c>
      <c r="N194" s="104">
        <v>34</v>
      </c>
      <c r="O194" s="130">
        <v>21</v>
      </c>
      <c r="P194" s="127">
        <f t="shared" si="109"/>
        <v>-38.200000000000003</v>
      </c>
      <c r="Q194" s="104">
        <v>61</v>
      </c>
      <c r="R194" s="130">
        <v>26</v>
      </c>
      <c r="S194" s="127">
        <f t="shared" si="110"/>
        <v>-57.4</v>
      </c>
      <c r="T194" s="1"/>
    </row>
    <row r="195" spans="1:20" ht="21" customHeight="1" x14ac:dyDescent="0.25">
      <c r="A195" s="199">
        <v>19</v>
      </c>
      <c r="B195" s="160" t="s">
        <v>125</v>
      </c>
      <c r="C195" s="104">
        <v>229</v>
      </c>
      <c r="D195" s="130">
        <v>250</v>
      </c>
      <c r="E195" s="127">
        <f t="shared" si="111"/>
        <v>9.1999999999999993</v>
      </c>
      <c r="F195" s="104"/>
      <c r="G195" s="130"/>
      <c r="H195" s="127">
        <f t="shared" si="107"/>
        <v>0</v>
      </c>
      <c r="I195" s="29">
        <f t="shared" si="112"/>
        <v>0</v>
      </c>
      <c r="J195" s="30">
        <f t="shared" si="113"/>
        <v>0</v>
      </c>
      <c r="K195" s="104">
        <v>11</v>
      </c>
      <c r="L195" s="130">
        <v>11</v>
      </c>
      <c r="M195" s="127">
        <f t="shared" si="108"/>
        <v>0</v>
      </c>
      <c r="N195" s="104">
        <v>66</v>
      </c>
      <c r="O195" s="130">
        <v>44</v>
      </c>
      <c r="P195" s="127">
        <f t="shared" si="109"/>
        <v>-33.299999999999997</v>
      </c>
      <c r="Q195" s="104">
        <v>50</v>
      </c>
      <c r="R195" s="130">
        <v>39</v>
      </c>
      <c r="S195" s="127">
        <f t="shared" si="110"/>
        <v>-22</v>
      </c>
      <c r="T195" s="1"/>
    </row>
    <row r="196" spans="1:20" ht="21" customHeight="1" x14ac:dyDescent="0.25">
      <c r="A196" s="199">
        <v>20</v>
      </c>
      <c r="B196" s="160" t="s">
        <v>126</v>
      </c>
      <c r="C196" s="104">
        <v>182</v>
      </c>
      <c r="D196" s="130">
        <v>233</v>
      </c>
      <c r="E196" s="127">
        <f t="shared" si="111"/>
        <v>28</v>
      </c>
      <c r="F196" s="104">
        <v>5</v>
      </c>
      <c r="G196" s="130">
        <v>2</v>
      </c>
      <c r="H196" s="127">
        <f t="shared" si="107"/>
        <v>-60</v>
      </c>
      <c r="I196" s="29">
        <f t="shared" si="112"/>
        <v>2.7472527472527473</v>
      </c>
      <c r="J196" s="30">
        <f t="shared" si="113"/>
        <v>0.85836909871244638</v>
      </c>
      <c r="K196" s="104"/>
      <c r="L196" s="130"/>
      <c r="M196" s="127">
        <f t="shared" si="108"/>
        <v>0</v>
      </c>
      <c r="N196" s="104">
        <v>15</v>
      </c>
      <c r="O196" s="130">
        <v>33</v>
      </c>
      <c r="P196" s="127" t="str">
        <f t="shared" si="109"/>
        <v>2,2 р</v>
      </c>
      <c r="Q196" s="104">
        <v>33</v>
      </c>
      <c r="R196" s="130">
        <v>37</v>
      </c>
      <c r="S196" s="127">
        <f t="shared" si="110"/>
        <v>12.1</v>
      </c>
      <c r="T196" s="1"/>
    </row>
    <row r="197" spans="1:20" ht="21" customHeight="1" x14ac:dyDescent="0.25">
      <c r="A197" s="199">
        <v>21</v>
      </c>
      <c r="B197" s="160" t="s">
        <v>127</v>
      </c>
      <c r="C197" s="104">
        <v>1295</v>
      </c>
      <c r="D197" s="130">
        <v>1147</v>
      </c>
      <c r="E197" s="127">
        <f t="shared" si="111"/>
        <v>-11.4</v>
      </c>
      <c r="F197" s="104">
        <v>2</v>
      </c>
      <c r="G197" s="130">
        <v>1</v>
      </c>
      <c r="H197" s="127">
        <f t="shared" si="107"/>
        <v>-50</v>
      </c>
      <c r="I197" s="29">
        <f t="shared" si="112"/>
        <v>0.15444015444015444</v>
      </c>
      <c r="J197" s="30">
        <f t="shared" si="113"/>
        <v>8.7183958151700089E-2</v>
      </c>
      <c r="K197" s="104">
        <v>26</v>
      </c>
      <c r="L197" s="130">
        <v>37</v>
      </c>
      <c r="M197" s="127">
        <f t="shared" si="108"/>
        <v>42.3</v>
      </c>
      <c r="N197" s="104">
        <v>107</v>
      </c>
      <c r="O197" s="130">
        <v>48</v>
      </c>
      <c r="P197" s="127">
        <f t="shared" si="109"/>
        <v>-55.1</v>
      </c>
      <c r="Q197" s="104">
        <v>262</v>
      </c>
      <c r="R197" s="130">
        <v>330</v>
      </c>
      <c r="S197" s="127">
        <f t="shared" si="110"/>
        <v>26</v>
      </c>
      <c r="T197" s="1"/>
    </row>
    <row r="198" spans="1:20" ht="21" customHeight="1" x14ac:dyDescent="0.25">
      <c r="A198" s="199">
        <v>22</v>
      </c>
      <c r="B198" s="160" t="s">
        <v>128</v>
      </c>
      <c r="C198" s="104">
        <v>288</v>
      </c>
      <c r="D198" s="130">
        <v>279</v>
      </c>
      <c r="E198" s="127">
        <f t="shared" si="111"/>
        <v>-3.1</v>
      </c>
      <c r="F198" s="104">
        <v>3</v>
      </c>
      <c r="G198" s="130"/>
      <c r="H198" s="127" t="str">
        <f t="shared" si="107"/>
        <v>-100,0</v>
      </c>
      <c r="I198" s="29">
        <f t="shared" si="112"/>
        <v>1.0416666666666667</v>
      </c>
      <c r="J198" s="30">
        <f t="shared" si="113"/>
        <v>0</v>
      </c>
      <c r="K198" s="104">
        <v>5</v>
      </c>
      <c r="L198" s="130">
        <v>4</v>
      </c>
      <c r="M198" s="127">
        <f t="shared" si="108"/>
        <v>-20</v>
      </c>
      <c r="N198" s="104">
        <v>42</v>
      </c>
      <c r="O198" s="130">
        <v>52</v>
      </c>
      <c r="P198" s="127">
        <f t="shared" si="109"/>
        <v>23.8</v>
      </c>
      <c r="Q198" s="104">
        <v>49</v>
      </c>
      <c r="R198" s="130">
        <v>39</v>
      </c>
      <c r="S198" s="127">
        <f t="shared" si="110"/>
        <v>-20.399999999999999</v>
      </c>
      <c r="T198" s="1"/>
    </row>
    <row r="199" spans="1:20" ht="21" customHeight="1" x14ac:dyDescent="0.25">
      <c r="A199" s="199">
        <v>23</v>
      </c>
      <c r="B199" s="160" t="s">
        <v>129</v>
      </c>
      <c r="C199" s="104">
        <v>136</v>
      </c>
      <c r="D199" s="130">
        <v>138</v>
      </c>
      <c r="E199" s="127">
        <f t="shared" si="111"/>
        <v>1.5</v>
      </c>
      <c r="F199" s="104"/>
      <c r="G199" s="130">
        <v>1</v>
      </c>
      <c r="H199" s="127">
        <f t="shared" si="107"/>
        <v>0</v>
      </c>
      <c r="I199" s="29">
        <f t="shared" si="112"/>
        <v>0</v>
      </c>
      <c r="J199" s="30">
        <f t="shared" si="113"/>
        <v>0.72463768115942029</v>
      </c>
      <c r="K199" s="104">
        <v>6</v>
      </c>
      <c r="L199" s="130">
        <v>4</v>
      </c>
      <c r="M199" s="127">
        <f t="shared" si="108"/>
        <v>-33.299999999999997</v>
      </c>
      <c r="N199" s="104">
        <v>9</v>
      </c>
      <c r="O199" s="130">
        <v>28</v>
      </c>
      <c r="P199" s="127" t="str">
        <f t="shared" si="109"/>
        <v>3,1 р</v>
      </c>
      <c r="Q199" s="104">
        <v>17</v>
      </c>
      <c r="R199" s="130">
        <v>38</v>
      </c>
      <c r="S199" s="127" t="str">
        <f t="shared" si="110"/>
        <v>2,2 р</v>
      </c>
      <c r="T199" s="1"/>
    </row>
    <row r="200" spans="1:20" ht="21" customHeight="1" x14ac:dyDescent="0.25">
      <c r="A200" s="199">
        <v>24</v>
      </c>
      <c r="B200" s="160" t="s">
        <v>130</v>
      </c>
      <c r="C200" s="104">
        <v>283</v>
      </c>
      <c r="D200" s="130">
        <v>271</v>
      </c>
      <c r="E200" s="127">
        <f t="shared" si="111"/>
        <v>-4.2</v>
      </c>
      <c r="F200" s="104"/>
      <c r="G200" s="130">
        <v>1</v>
      </c>
      <c r="H200" s="127">
        <f t="shared" si="107"/>
        <v>0</v>
      </c>
      <c r="I200" s="29">
        <f t="shared" si="112"/>
        <v>0</v>
      </c>
      <c r="J200" s="30">
        <f t="shared" si="113"/>
        <v>0.36900369003690037</v>
      </c>
      <c r="K200" s="104">
        <v>10</v>
      </c>
      <c r="L200" s="130">
        <v>5</v>
      </c>
      <c r="M200" s="127">
        <f t="shared" si="108"/>
        <v>-50</v>
      </c>
      <c r="N200" s="104">
        <v>20</v>
      </c>
      <c r="O200" s="130">
        <v>23</v>
      </c>
      <c r="P200" s="127">
        <f t="shared" si="109"/>
        <v>15</v>
      </c>
      <c r="Q200" s="104">
        <v>8</v>
      </c>
      <c r="R200" s="130">
        <v>3</v>
      </c>
      <c r="S200" s="127">
        <f t="shared" si="110"/>
        <v>-62.5</v>
      </c>
      <c r="T200" s="1"/>
    </row>
    <row r="201" spans="1:20" ht="21" customHeight="1" x14ac:dyDescent="0.25">
      <c r="A201" s="199">
        <v>25</v>
      </c>
      <c r="B201" s="160" t="s">
        <v>131</v>
      </c>
      <c r="C201" s="104">
        <v>141</v>
      </c>
      <c r="D201" s="130">
        <v>141</v>
      </c>
      <c r="E201" s="127">
        <f t="shared" si="111"/>
        <v>0</v>
      </c>
      <c r="F201" s="104">
        <v>3</v>
      </c>
      <c r="G201" s="130"/>
      <c r="H201" s="127" t="str">
        <f t="shared" si="107"/>
        <v>-100,0</v>
      </c>
      <c r="I201" s="29">
        <f t="shared" si="112"/>
        <v>2.1276595744680851</v>
      </c>
      <c r="J201" s="30">
        <f t="shared" si="113"/>
        <v>0</v>
      </c>
      <c r="K201" s="104">
        <v>1</v>
      </c>
      <c r="L201" s="130">
        <v>1</v>
      </c>
      <c r="M201" s="127">
        <f t="shared" si="108"/>
        <v>0</v>
      </c>
      <c r="N201" s="104">
        <v>16</v>
      </c>
      <c r="O201" s="130">
        <v>28</v>
      </c>
      <c r="P201" s="127">
        <f t="shared" si="109"/>
        <v>75</v>
      </c>
      <c r="Q201" s="104">
        <v>68</v>
      </c>
      <c r="R201" s="130">
        <v>71</v>
      </c>
      <c r="S201" s="127">
        <f t="shared" si="110"/>
        <v>4.4000000000000004</v>
      </c>
      <c r="T201" s="1"/>
    </row>
    <row r="202" spans="1:20" ht="21" customHeight="1" thickBot="1" x14ac:dyDescent="0.3">
      <c r="A202" s="199">
        <v>26</v>
      </c>
      <c r="B202" s="160" t="s">
        <v>132</v>
      </c>
      <c r="C202" s="104">
        <v>331</v>
      </c>
      <c r="D202" s="130">
        <v>253</v>
      </c>
      <c r="E202" s="127">
        <f t="shared" si="111"/>
        <v>-23.6</v>
      </c>
      <c r="F202" s="104"/>
      <c r="G202" s="130"/>
      <c r="H202" s="127">
        <f t="shared" si="107"/>
        <v>0</v>
      </c>
      <c r="I202" s="29">
        <f t="shared" si="112"/>
        <v>0</v>
      </c>
      <c r="J202" s="30">
        <f t="shared" si="113"/>
        <v>0</v>
      </c>
      <c r="K202" s="104">
        <v>13</v>
      </c>
      <c r="L202" s="130">
        <v>2</v>
      </c>
      <c r="M202" s="127">
        <f t="shared" si="108"/>
        <v>-84.6</v>
      </c>
      <c r="N202" s="104">
        <v>16</v>
      </c>
      <c r="O202" s="130">
        <v>25</v>
      </c>
      <c r="P202" s="127">
        <f t="shared" si="109"/>
        <v>56.3</v>
      </c>
      <c r="Q202" s="104">
        <v>65</v>
      </c>
      <c r="R202" s="130">
        <v>97</v>
      </c>
      <c r="S202" s="127">
        <f t="shared" si="110"/>
        <v>49.2</v>
      </c>
      <c r="T202" s="1"/>
    </row>
    <row r="203" spans="1:20" ht="21" customHeight="1" thickBot="1" x14ac:dyDescent="0.3">
      <c r="A203" s="157">
        <v>27</v>
      </c>
      <c r="B203" s="158" t="s">
        <v>253</v>
      </c>
      <c r="C203" s="132">
        <v>10372</v>
      </c>
      <c r="D203" s="133">
        <v>9747</v>
      </c>
      <c r="E203" s="21">
        <f t="shared" si="111"/>
        <v>-6</v>
      </c>
      <c r="F203" s="132">
        <v>33</v>
      </c>
      <c r="G203" s="133">
        <v>31</v>
      </c>
      <c r="H203" s="21">
        <f t="shared" si="107"/>
        <v>-6.1</v>
      </c>
      <c r="I203" s="22">
        <f t="shared" si="112"/>
        <v>0.31816428846895489</v>
      </c>
      <c r="J203" s="23">
        <f t="shared" si="113"/>
        <v>0.31804657843439005</v>
      </c>
      <c r="K203" s="132">
        <v>531</v>
      </c>
      <c r="L203" s="133">
        <v>635</v>
      </c>
      <c r="M203" s="21">
        <f t="shared" si="108"/>
        <v>19.600000000000001</v>
      </c>
      <c r="N203" s="132">
        <v>1282</v>
      </c>
      <c r="O203" s="133">
        <v>1269</v>
      </c>
      <c r="P203" s="21">
        <f t="shared" si="109"/>
        <v>-1</v>
      </c>
      <c r="Q203" s="132">
        <v>2853</v>
      </c>
      <c r="R203" s="133">
        <v>3422</v>
      </c>
      <c r="S203" s="21">
        <f t="shared" si="110"/>
        <v>19.899999999999999</v>
      </c>
      <c r="T203" s="1"/>
    </row>
    <row r="204" spans="1:20" ht="21" customHeight="1" thickBot="1" x14ac:dyDescent="0.3">
      <c r="A204" s="159">
        <v>28</v>
      </c>
      <c r="B204" s="158" t="s">
        <v>101</v>
      </c>
      <c r="C204" s="132">
        <v>155</v>
      </c>
      <c r="D204" s="133">
        <v>223</v>
      </c>
      <c r="E204" s="21">
        <f t="shared" si="111"/>
        <v>43.9</v>
      </c>
      <c r="F204" s="132">
        <v>3</v>
      </c>
      <c r="G204" s="133">
        <v>9</v>
      </c>
      <c r="H204" s="21" t="str">
        <f t="shared" si="107"/>
        <v>3 р</v>
      </c>
      <c r="I204" s="22">
        <f t="shared" si="112"/>
        <v>1.935483870967742</v>
      </c>
      <c r="J204" s="23">
        <f t="shared" si="113"/>
        <v>4.0358744394618835</v>
      </c>
      <c r="K204" s="132">
        <v>419</v>
      </c>
      <c r="L204" s="133">
        <v>300</v>
      </c>
      <c r="M204" s="21">
        <f t="shared" si="108"/>
        <v>-28.4</v>
      </c>
      <c r="N204" s="132">
        <v>508</v>
      </c>
      <c r="O204" s="133">
        <v>510</v>
      </c>
      <c r="P204" s="21">
        <f t="shared" si="109"/>
        <v>0.4</v>
      </c>
      <c r="Q204" s="132">
        <v>908</v>
      </c>
      <c r="R204" s="133">
        <v>1534</v>
      </c>
      <c r="S204" s="21">
        <f t="shared" si="110"/>
        <v>68.900000000000006</v>
      </c>
      <c r="T204" s="1"/>
    </row>
    <row r="205" spans="1:20" ht="21" customHeight="1" x14ac:dyDescent="0.25">
      <c r="A205" s="223">
        <v>29</v>
      </c>
      <c r="B205" s="224" t="s">
        <v>287</v>
      </c>
      <c r="C205" s="225"/>
      <c r="D205" s="226"/>
      <c r="E205" s="227"/>
      <c r="F205" s="225"/>
      <c r="G205" s="226"/>
      <c r="H205" s="227"/>
      <c r="I205" s="38"/>
      <c r="J205" s="39"/>
      <c r="K205" s="225"/>
      <c r="L205" s="226">
        <v>2</v>
      </c>
      <c r="M205" s="227"/>
      <c r="N205" s="225"/>
      <c r="O205" s="226">
        <v>1</v>
      </c>
      <c r="P205" s="227"/>
      <c r="Q205" s="225"/>
      <c r="R205" s="226">
        <v>16</v>
      </c>
      <c r="S205" s="227"/>
      <c r="T205" s="1"/>
    </row>
    <row r="206" spans="1:20" ht="21" customHeight="1" x14ac:dyDescent="0.25">
      <c r="A206" s="199">
        <v>30</v>
      </c>
      <c r="B206" s="160" t="s">
        <v>278</v>
      </c>
      <c r="C206" s="104">
        <v>113</v>
      </c>
      <c r="D206" s="130">
        <v>137</v>
      </c>
      <c r="E206" s="127">
        <f t="shared" si="111"/>
        <v>21.2</v>
      </c>
      <c r="F206" s="104">
        <v>2</v>
      </c>
      <c r="G206" s="130">
        <v>1</v>
      </c>
      <c r="H206" s="127">
        <f t="shared" si="107"/>
        <v>-50</v>
      </c>
      <c r="I206" s="29">
        <f t="shared" si="112"/>
        <v>1.7699115044247788</v>
      </c>
      <c r="J206" s="30">
        <f t="shared" si="113"/>
        <v>0.72992700729927007</v>
      </c>
      <c r="K206" s="104">
        <v>55</v>
      </c>
      <c r="L206" s="130">
        <v>67</v>
      </c>
      <c r="M206" s="127">
        <f t="shared" si="108"/>
        <v>21.8</v>
      </c>
      <c r="N206" s="104">
        <v>307</v>
      </c>
      <c r="O206" s="130">
        <v>140</v>
      </c>
      <c r="P206" s="127">
        <f t="shared" si="109"/>
        <v>-54.4</v>
      </c>
      <c r="Q206" s="104">
        <v>546</v>
      </c>
      <c r="R206" s="130">
        <v>554</v>
      </c>
      <c r="S206" s="127">
        <f t="shared" si="110"/>
        <v>1.5</v>
      </c>
      <c r="T206" s="1"/>
    </row>
    <row r="207" spans="1:20" ht="21" customHeight="1" x14ac:dyDescent="0.25">
      <c r="A207" s="199">
        <v>31</v>
      </c>
      <c r="B207" s="160" t="s">
        <v>279</v>
      </c>
      <c r="C207" s="104"/>
      <c r="D207" s="130">
        <v>2</v>
      </c>
      <c r="E207" s="127">
        <f t="shared" si="111"/>
        <v>0</v>
      </c>
      <c r="F207" s="104"/>
      <c r="G207" s="130">
        <v>2</v>
      </c>
      <c r="H207" s="127">
        <f t="shared" si="107"/>
        <v>0</v>
      </c>
      <c r="I207" s="29">
        <f t="shared" si="112"/>
        <v>0</v>
      </c>
      <c r="J207" s="30">
        <f t="shared" si="113"/>
        <v>100</v>
      </c>
      <c r="K207" s="104">
        <v>325</v>
      </c>
      <c r="L207" s="130">
        <v>149</v>
      </c>
      <c r="M207" s="127">
        <f t="shared" si="108"/>
        <v>-54.2</v>
      </c>
      <c r="N207" s="104">
        <v>15</v>
      </c>
      <c r="O207" s="130">
        <v>97</v>
      </c>
      <c r="P207" s="127" t="str">
        <f t="shared" si="109"/>
        <v>6,5 р</v>
      </c>
      <c r="Q207" s="104">
        <v>33</v>
      </c>
      <c r="R207" s="130">
        <v>85</v>
      </c>
      <c r="S207" s="127" t="str">
        <f t="shared" si="110"/>
        <v>2,6 р</v>
      </c>
      <c r="T207" s="1"/>
    </row>
    <row r="208" spans="1:20" ht="21" customHeight="1" x14ac:dyDescent="0.25">
      <c r="A208" s="199">
        <v>32</v>
      </c>
      <c r="B208" s="160" t="s">
        <v>280</v>
      </c>
      <c r="C208" s="104">
        <v>1</v>
      </c>
      <c r="D208" s="130"/>
      <c r="E208" s="127" t="str">
        <f t="shared" si="111"/>
        <v>-100,0</v>
      </c>
      <c r="F208" s="104"/>
      <c r="G208" s="130"/>
      <c r="H208" s="127">
        <f t="shared" si="107"/>
        <v>0</v>
      </c>
      <c r="I208" s="29">
        <f t="shared" si="112"/>
        <v>0</v>
      </c>
      <c r="J208" s="30">
        <f t="shared" si="113"/>
        <v>0</v>
      </c>
      <c r="K208" s="104"/>
      <c r="L208" s="130"/>
      <c r="M208" s="127">
        <f t="shared" si="108"/>
        <v>0</v>
      </c>
      <c r="N208" s="104">
        <v>23</v>
      </c>
      <c r="O208" s="130"/>
      <c r="P208" s="127" t="str">
        <f t="shared" si="109"/>
        <v>-100,0</v>
      </c>
      <c r="Q208" s="104">
        <v>14</v>
      </c>
      <c r="R208" s="130"/>
      <c r="S208" s="127" t="str">
        <f t="shared" si="110"/>
        <v>-100,0</v>
      </c>
      <c r="T208" s="1"/>
    </row>
    <row r="209" spans="1:20" ht="21" customHeight="1" x14ac:dyDescent="0.25">
      <c r="A209" s="250">
        <v>33</v>
      </c>
      <c r="B209" s="267" t="s">
        <v>281</v>
      </c>
      <c r="C209" s="150">
        <v>13</v>
      </c>
      <c r="D209" s="130">
        <v>50</v>
      </c>
      <c r="E209" s="127" t="str">
        <f t="shared" si="111"/>
        <v>3,8 р</v>
      </c>
      <c r="F209" s="150"/>
      <c r="G209" s="130">
        <v>2</v>
      </c>
      <c r="H209" s="127">
        <f t="shared" si="107"/>
        <v>0</v>
      </c>
      <c r="I209" s="248">
        <f t="shared" si="112"/>
        <v>0</v>
      </c>
      <c r="J209" s="30">
        <f t="shared" si="113"/>
        <v>4</v>
      </c>
      <c r="K209" s="150">
        <v>1</v>
      </c>
      <c r="L209" s="130">
        <v>27</v>
      </c>
      <c r="M209" s="127" t="str">
        <f t="shared" si="108"/>
        <v>27 р</v>
      </c>
      <c r="N209" s="150">
        <v>77</v>
      </c>
      <c r="O209" s="130">
        <v>104</v>
      </c>
      <c r="P209" s="127">
        <f t="shared" si="109"/>
        <v>35.1</v>
      </c>
      <c r="Q209" s="150">
        <v>111</v>
      </c>
      <c r="R209" s="130">
        <v>220</v>
      </c>
      <c r="S209" s="127">
        <f t="shared" si="110"/>
        <v>98.2</v>
      </c>
      <c r="T209" s="1"/>
    </row>
    <row r="210" spans="1:20" ht="21" customHeight="1" x14ac:dyDescent="0.25">
      <c r="A210" s="291">
        <v>34</v>
      </c>
      <c r="B210" s="292" t="s">
        <v>282</v>
      </c>
      <c r="C210" s="150">
        <v>1</v>
      </c>
      <c r="D210" s="130"/>
      <c r="E210" s="127" t="str">
        <f t="shared" si="111"/>
        <v>-100,0</v>
      </c>
      <c r="F210" s="150"/>
      <c r="G210" s="130"/>
      <c r="H210" s="127">
        <f t="shared" si="107"/>
        <v>0</v>
      </c>
      <c r="I210" s="248">
        <f t="shared" si="112"/>
        <v>0</v>
      </c>
      <c r="J210" s="30">
        <f t="shared" si="113"/>
        <v>0</v>
      </c>
      <c r="K210" s="150"/>
      <c r="L210" s="130"/>
      <c r="M210" s="127">
        <f t="shared" si="108"/>
        <v>0</v>
      </c>
      <c r="N210" s="150">
        <v>23</v>
      </c>
      <c r="O210" s="130"/>
      <c r="P210" s="127" t="str">
        <f t="shared" si="109"/>
        <v>-100,0</v>
      </c>
      <c r="Q210" s="150">
        <v>1</v>
      </c>
      <c r="R210" s="130"/>
      <c r="S210" s="127" t="str">
        <f t="shared" si="110"/>
        <v>-100,0</v>
      </c>
      <c r="T210" s="1"/>
    </row>
    <row r="211" spans="1:20" ht="21" customHeight="1" x14ac:dyDescent="0.25">
      <c r="A211" s="250">
        <v>35</v>
      </c>
      <c r="B211" s="246" t="s">
        <v>283</v>
      </c>
      <c r="C211" s="104">
        <v>23</v>
      </c>
      <c r="D211" s="130"/>
      <c r="E211" s="127" t="str">
        <f t="shared" si="111"/>
        <v>-100,0</v>
      </c>
      <c r="F211" s="150"/>
      <c r="G211" s="130"/>
      <c r="H211" s="268">
        <f t="shared" si="107"/>
        <v>0</v>
      </c>
      <c r="I211" s="29">
        <f t="shared" si="112"/>
        <v>0</v>
      </c>
      <c r="J211" s="305">
        <f t="shared" si="113"/>
        <v>0</v>
      </c>
      <c r="K211" s="104">
        <v>1</v>
      </c>
      <c r="L211" s="130"/>
      <c r="M211" s="127" t="str">
        <f t="shared" si="108"/>
        <v>-100,0</v>
      </c>
      <c r="N211" s="150">
        <v>13</v>
      </c>
      <c r="O211" s="130">
        <v>33</v>
      </c>
      <c r="P211" s="268" t="str">
        <f t="shared" si="109"/>
        <v>2,5 р</v>
      </c>
      <c r="Q211" s="104">
        <v>10</v>
      </c>
      <c r="R211" s="130"/>
      <c r="S211" s="268" t="str">
        <f t="shared" si="110"/>
        <v>-100,0</v>
      </c>
      <c r="T211" s="284"/>
    </row>
    <row r="212" spans="1:20" ht="21" customHeight="1" x14ac:dyDescent="0.25">
      <c r="A212" s="199">
        <v>36</v>
      </c>
      <c r="B212" s="160" t="s">
        <v>284</v>
      </c>
      <c r="C212" s="150">
        <v>4</v>
      </c>
      <c r="D212" s="130">
        <v>7</v>
      </c>
      <c r="E212" s="127">
        <f t="shared" si="111"/>
        <v>75</v>
      </c>
      <c r="F212" s="150">
        <v>1</v>
      </c>
      <c r="G212" s="130">
        <v>4</v>
      </c>
      <c r="H212" s="127" t="str">
        <f t="shared" si="107"/>
        <v>4 р</v>
      </c>
      <c r="I212" s="248">
        <f t="shared" si="112"/>
        <v>25</v>
      </c>
      <c r="J212" s="30">
        <f t="shared" si="113"/>
        <v>57.142857142857146</v>
      </c>
      <c r="K212" s="150">
        <v>25</v>
      </c>
      <c r="L212" s="130">
        <v>29</v>
      </c>
      <c r="M212" s="127">
        <f t="shared" si="108"/>
        <v>16</v>
      </c>
      <c r="N212" s="150">
        <v>48</v>
      </c>
      <c r="O212" s="130">
        <v>64</v>
      </c>
      <c r="P212" s="127">
        <f t="shared" si="109"/>
        <v>33.299999999999997</v>
      </c>
      <c r="Q212" s="150">
        <v>181</v>
      </c>
      <c r="R212" s="130">
        <v>490</v>
      </c>
      <c r="S212" s="127" t="str">
        <f t="shared" si="110"/>
        <v>2,7 р</v>
      </c>
      <c r="T212" s="1"/>
    </row>
    <row r="213" spans="1:20" ht="21" customHeight="1" x14ac:dyDescent="0.25">
      <c r="A213" s="250">
        <v>37</v>
      </c>
      <c r="B213" s="160" t="s">
        <v>286</v>
      </c>
      <c r="C213" s="229"/>
      <c r="D213" s="130">
        <v>26</v>
      </c>
      <c r="E213" s="127"/>
      <c r="F213" s="150"/>
      <c r="G213" s="130"/>
      <c r="H213" s="127"/>
      <c r="I213" s="248"/>
      <c r="J213" s="30"/>
      <c r="K213" s="150"/>
      <c r="L213" s="130">
        <v>2</v>
      </c>
      <c r="M213" s="127"/>
      <c r="N213" s="150"/>
      <c r="O213" s="130">
        <v>31</v>
      </c>
      <c r="P213" s="127"/>
      <c r="Q213" s="150"/>
      <c r="R213" s="130">
        <v>36</v>
      </c>
      <c r="S213" s="127"/>
      <c r="T213" s="1"/>
    </row>
    <row r="214" spans="1:20" ht="21" customHeight="1" thickBot="1" x14ac:dyDescent="0.3">
      <c r="A214" s="327">
        <v>38</v>
      </c>
      <c r="B214" s="224" t="s">
        <v>285</v>
      </c>
      <c r="C214" s="105"/>
      <c r="D214" s="226">
        <v>1</v>
      </c>
      <c r="E214" s="227"/>
      <c r="F214" s="229"/>
      <c r="G214" s="226"/>
      <c r="H214" s="227"/>
      <c r="I214" s="286"/>
      <c r="J214" s="39"/>
      <c r="K214" s="229">
        <v>12</v>
      </c>
      <c r="L214" s="226">
        <v>24</v>
      </c>
      <c r="M214" s="227"/>
      <c r="N214" s="229">
        <v>2</v>
      </c>
      <c r="O214" s="226">
        <v>40</v>
      </c>
      <c r="P214" s="227"/>
      <c r="Q214" s="229">
        <v>12</v>
      </c>
      <c r="R214" s="226">
        <v>133</v>
      </c>
      <c r="S214" s="227"/>
      <c r="T214" s="1"/>
    </row>
    <row r="215" spans="1:20" ht="21" customHeight="1" thickBot="1" x14ac:dyDescent="0.3">
      <c r="A215" s="159">
        <v>39</v>
      </c>
      <c r="B215" s="158" t="s">
        <v>254</v>
      </c>
      <c r="C215" s="235">
        <v>10527</v>
      </c>
      <c r="D215" s="236">
        <v>9970</v>
      </c>
      <c r="E215" s="237">
        <f t="shared" si="111"/>
        <v>-5.3</v>
      </c>
      <c r="F215" s="235">
        <v>36</v>
      </c>
      <c r="G215" s="236">
        <v>40</v>
      </c>
      <c r="H215" s="237">
        <f t="shared" si="107"/>
        <v>11.1</v>
      </c>
      <c r="I215" s="238">
        <f t="shared" si="112"/>
        <v>0.34197777144485608</v>
      </c>
      <c r="J215" s="239">
        <f t="shared" si="113"/>
        <v>0.4012036108324975</v>
      </c>
      <c r="K215" s="235">
        <v>950</v>
      </c>
      <c r="L215" s="236">
        <v>935</v>
      </c>
      <c r="M215" s="237">
        <f t="shared" si="108"/>
        <v>-1.6</v>
      </c>
      <c r="N215" s="235">
        <v>1790</v>
      </c>
      <c r="O215" s="236">
        <v>1779</v>
      </c>
      <c r="P215" s="237">
        <f t="shared" si="109"/>
        <v>-0.6</v>
      </c>
      <c r="Q215" s="235">
        <v>3761</v>
      </c>
      <c r="R215" s="236">
        <v>4956</v>
      </c>
      <c r="S215" s="237">
        <f t="shared" si="110"/>
        <v>31.8</v>
      </c>
      <c r="T215" s="1"/>
    </row>
    <row r="216" spans="1:20" ht="21" customHeight="1" x14ac:dyDescent="0.25">
      <c r="A216" s="328">
        <v>40</v>
      </c>
      <c r="B216" s="198" t="s">
        <v>237</v>
      </c>
      <c r="C216" s="149">
        <v>18</v>
      </c>
      <c r="D216" s="129">
        <v>11</v>
      </c>
      <c r="E216" s="126">
        <f t="shared" si="111"/>
        <v>-38.9</v>
      </c>
      <c r="F216" s="149">
        <v>1</v>
      </c>
      <c r="G216" s="129"/>
      <c r="H216" s="126" t="str">
        <f t="shared" si="107"/>
        <v>-100,0</v>
      </c>
      <c r="I216" s="247">
        <f t="shared" si="112"/>
        <v>5.5555555555555554</v>
      </c>
      <c r="J216" s="28">
        <f t="shared" si="113"/>
        <v>0</v>
      </c>
      <c r="K216" s="149">
        <v>56</v>
      </c>
      <c r="L216" s="129">
        <v>87</v>
      </c>
      <c r="M216" s="126">
        <f t="shared" si="108"/>
        <v>55.4</v>
      </c>
      <c r="N216" s="149">
        <v>74</v>
      </c>
      <c r="O216" s="129">
        <v>63</v>
      </c>
      <c r="P216" s="126">
        <f t="shared" si="109"/>
        <v>-14.9</v>
      </c>
      <c r="Q216" s="149">
        <v>731</v>
      </c>
      <c r="R216" s="129">
        <v>478</v>
      </c>
      <c r="S216" s="126">
        <f t="shared" si="110"/>
        <v>-34.6</v>
      </c>
      <c r="T216" s="1"/>
    </row>
    <row r="217" spans="1:20" ht="21" customHeight="1" x14ac:dyDescent="0.25">
      <c r="A217" s="327">
        <v>41</v>
      </c>
      <c r="B217" s="160" t="s">
        <v>133</v>
      </c>
      <c r="C217" s="150">
        <v>517</v>
      </c>
      <c r="D217" s="130">
        <v>471</v>
      </c>
      <c r="E217" s="127">
        <f t="shared" si="111"/>
        <v>-8.9</v>
      </c>
      <c r="F217" s="150">
        <v>23</v>
      </c>
      <c r="G217" s="130">
        <v>9</v>
      </c>
      <c r="H217" s="127">
        <f t="shared" si="107"/>
        <v>-60.9</v>
      </c>
      <c r="I217" s="248">
        <f t="shared" si="112"/>
        <v>4.4487427466150873</v>
      </c>
      <c r="J217" s="30">
        <f t="shared" si="113"/>
        <v>1.910828025477707</v>
      </c>
      <c r="K217" s="150">
        <v>1161</v>
      </c>
      <c r="L217" s="130">
        <v>333</v>
      </c>
      <c r="M217" s="127">
        <f t="shared" si="108"/>
        <v>-71.3</v>
      </c>
      <c r="N217" s="150">
        <v>480</v>
      </c>
      <c r="O217" s="130">
        <v>270</v>
      </c>
      <c r="P217" s="127">
        <f t="shared" si="109"/>
        <v>-43.8</v>
      </c>
      <c r="Q217" s="150">
        <v>718</v>
      </c>
      <c r="R217" s="130">
        <v>255</v>
      </c>
      <c r="S217" s="127">
        <f t="shared" si="110"/>
        <v>-64.5</v>
      </c>
      <c r="T217" s="1"/>
    </row>
    <row r="218" spans="1:20" ht="21" customHeight="1" x14ac:dyDescent="0.25">
      <c r="A218" s="291">
        <v>42</v>
      </c>
      <c r="B218" s="160" t="s">
        <v>134</v>
      </c>
      <c r="C218" s="150">
        <v>600</v>
      </c>
      <c r="D218" s="130">
        <v>468</v>
      </c>
      <c r="E218" s="127">
        <f t="shared" si="111"/>
        <v>-22</v>
      </c>
      <c r="F218" s="150">
        <v>126</v>
      </c>
      <c r="G218" s="130">
        <v>153</v>
      </c>
      <c r="H218" s="127">
        <f t="shared" si="107"/>
        <v>21.4</v>
      </c>
      <c r="I218" s="248">
        <f t="shared" si="112"/>
        <v>21</v>
      </c>
      <c r="J218" s="30">
        <f t="shared" si="113"/>
        <v>32.692307692307693</v>
      </c>
      <c r="K218" s="150">
        <v>2561</v>
      </c>
      <c r="L218" s="130">
        <v>3685</v>
      </c>
      <c r="M218" s="127">
        <f t="shared" si="108"/>
        <v>43.9</v>
      </c>
      <c r="N218" s="150">
        <v>321</v>
      </c>
      <c r="O218" s="130">
        <v>2166</v>
      </c>
      <c r="P218" s="127" t="str">
        <f t="shared" si="109"/>
        <v>6,7 р</v>
      </c>
      <c r="Q218" s="150">
        <v>231</v>
      </c>
      <c r="R218" s="130">
        <v>220</v>
      </c>
      <c r="S218" s="127">
        <f t="shared" si="110"/>
        <v>-4.8</v>
      </c>
      <c r="T218" s="1"/>
    </row>
    <row r="219" spans="1:20" ht="21" customHeight="1" x14ac:dyDescent="0.25">
      <c r="A219" s="250">
        <v>43</v>
      </c>
      <c r="B219" s="160" t="s">
        <v>135</v>
      </c>
      <c r="C219" s="150">
        <v>429</v>
      </c>
      <c r="D219" s="130">
        <v>363</v>
      </c>
      <c r="E219" s="127">
        <f t="shared" si="111"/>
        <v>-15.4</v>
      </c>
      <c r="F219" s="150">
        <v>50</v>
      </c>
      <c r="G219" s="130">
        <v>39</v>
      </c>
      <c r="H219" s="127">
        <f t="shared" si="107"/>
        <v>-22</v>
      </c>
      <c r="I219" s="248">
        <f t="shared" si="112"/>
        <v>11.655011655011656</v>
      </c>
      <c r="J219" s="30">
        <f t="shared" si="113"/>
        <v>10.743801652892563</v>
      </c>
      <c r="K219" s="150">
        <v>3445</v>
      </c>
      <c r="L219" s="130">
        <v>2596</v>
      </c>
      <c r="M219" s="127">
        <f t="shared" si="108"/>
        <v>-24.6</v>
      </c>
      <c r="N219" s="150">
        <v>520</v>
      </c>
      <c r="O219" s="130">
        <v>491</v>
      </c>
      <c r="P219" s="127">
        <f t="shared" si="109"/>
        <v>-5.6</v>
      </c>
      <c r="Q219" s="150">
        <v>61</v>
      </c>
      <c r="R219" s="130">
        <v>40</v>
      </c>
      <c r="S219" s="127">
        <f t="shared" si="110"/>
        <v>-34.4</v>
      </c>
      <c r="T219" s="1"/>
    </row>
    <row r="220" spans="1:20" ht="21" customHeight="1" thickBot="1" x14ac:dyDescent="0.3">
      <c r="A220" s="327">
        <v>44</v>
      </c>
      <c r="B220" s="269" t="s">
        <v>276</v>
      </c>
      <c r="C220" s="151">
        <v>527</v>
      </c>
      <c r="D220" s="131">
        <v>448</v>
      </c>
      <c r="E220" s="128">
        <f t="shared" si="111"/>
        <v>-15</v>
      </c>
      <c r="F220" s="151">
        <v>21</v>
      </c>
      <c r="G220" s="131">
        <v>23</v>
      </c>
      <c r="H220" s="128">
        <f t="shared" si="107"/>
        <v>9.5</v>
      </c>
      <c r="I220" s="249">
        <f t="shared" si="112"/>
        <v>3.9848197343453511</v>
      </c>
      <c r="J220" s="41">
        <f t="shared" si="113"/>
        <v>5.1339285714285712</v>
      </c>
      <c r="K220" s="151">
        <v>1617</v>
      </c>
      <c r="L220" s="131">
        <v>334</v>
      </c>
      <c r="M220" s="128">
        <f t="shared" si="108"/>
        <v>-79.3</v>
      </c>
      <c r="N220" s="151">
        <v>1071</v>
      </c>
      <c r="O220" s="131">
        <v>342</v>
      </c>
      <c r="P220" s="128">
        <f t="shared" si="109"/>
        <v>-68.099999999999994</v>
      </c>
      <c r="Q220" s="151">
        <v>370</v>
      </c>
      <c r="R220" s="131">
        <v>297</v>
      </c>
      <c r="S220" s="128">
        <f t="shared" si="110"/>
        <v>-19.7</v>
      </c>
      <c r="T220" s="1"/>
    </row>
    <row r="221" spans="1:20" ht="21" customHeight="1" thickBot="1" x14ac:dyDescent="0.3">
      <c r="A221" s="159">
        <v>45</v>
      </c>
      <c r="B221" s="240" t="s">
        <v>255</v>
      </c>
      <c r="C221" s="241">
        <v>2091</v>
      </c>
      <c r="D221" s="242">
        <v>1761</v>
      </c>
      <c r="E221" s="243">
        <f t="shared" si="111"/>
        <v>-15.8</v>
      </c>
      <c r="F221" s="241">
        <v>221</v>
      </c>
      <c r="G221" s="242">
        <v>224</v>
      </c>
      <c r="H221" s="243">
        <f t="shared" si="107"/>
        <v>1.4</v>
      </c>
      <c r="I221" s="288">
        <f t="shared" si="112"/>
        <v>10.56910569105691</v>
      </c>
      <c r="J221" s="245">
        <f t="shared" si="113"/>
        <v>12.720045428733673</v>
      </c>
      <c r="K221" s="254">
        <v>8840</v>
      </c>
      <c r="L221" s="242">
        <v>7035</v>
      </c>
      <c r="M221" s="243">
        <f t="shared" si="108"/>
        <v>-20.399999999999999</v>
      </c>
      <c r="N221" s="241">
        <v>2466</v>
      </c>
      <c r="O221" s="242">
        <v>3332</v>
      </c>
      <c r="P221" s="243">
        <f t="shared" si="109"/>
        <v>35.1</v>
      </c>
      <c r="Q221" s="254">
        <v>2111</v>
      </c>
      <c r="R221" s="242">
        <v>1290</v>
      </c>
      <c r="S221" s="243">
        <f t="shared" si="110"/>
        <v>-38.9</v>
      </c>
      <c r="T221" s="1"/>
    </row>
    <row r="222" spans="1:20" ht="21" customHeight="1" thickBot="1" x14ac:dyDescent="0.3">
      <c r="A222" s="159">
        <v>46</v>
      </c>
      <c r="B222" s="200" t="s">
        <v>256</v>
      </c>
      <c r="C222" s="134">
        <v>12618</v>
      </c>
      <c r="D222" s="135">
        <v>11731</v>
      </c>
      <c r="E222" s="21">
        <f t="shared" si="111"/>
        <v>-7</v>
      </c>
      <c r="F222" s="134">
        <v>257</v>
      </c>
      <c r="G222" s="135">
        <v>264</v>
      </c>
      <c r="H222" s="21">
        <f t="shared" si="107"/>
        <v>2.7</v>
      </c>
      <c r="I222" s="22">
        <f t="shared" si="112"/>
        <v>2.036772864162308</v>
      </c>
      <c r="J222" s="23">
        <f t="shared" si="113"/>
        <v>2.2504475321796948</v>
      </c>
      <c r="K222" s="134">
        <v>9790</v>
      </c>
      <c r="L222" s="135">
        <v>7970</v>
      </c>
      <c r="M222" s="21">
        <f t="shared" si="108"/>
        <v>-18.600000000000001</v>
      </c>
      <c r="N222" s="134">
        <v>4256</v>
      </c>
      <c r="O222" s="135">
        <v>5111</v>
      </c>
      <c r="P222" s="21">
        <f t="shared" si="109"/>
        <v>20.100000000000001</v>
      </c>
      <c r="Q222" s="134">
        <v>5872</v>
      </c>
      <c r="R222" s="135">
        <v>6246</v>
      </c>
      <c r="S222" s="21">
        <f t="shared" si="110"/>
        <v>6.4</v>
      </c>
      <c r="T222" s="1"/>
    </row>
    <row r="223" spans="1:20" ht="5.25" customHeight="1" x14ac:dyDescent="0.25">
      <c r="A223" s="32"/>
      <c r="B223" s="33"/>
      <c r="C223" s="34"/>
      <c r="D223" s="34"/>
      <c r="E223" s="35"/>
      <c r="F223" s="34"/>
      <c r="G223" s="34"/>
      <c r="H223" s="35"/>
      <c r="I223" s="36"/>
      <c r="J223" s="36"/>
      <c r="K223" s="24"/>
      <c r="L223" s="24"/>
      <c r="M223" s="24"/>
      <c r="N223" s="24"/>
      <c r="O223" s="24"/>
      <c r="P223" s="24"/>
      <c r="Q223" s="24"/>
      <c r="R223" s="24"/>
      <c r="S223" s="24"/>
      <c r="T223" s="24"/>
    </row>
    <row r="224" spans="1:20" ht="15.75" x14ac:dyDescent="0.25">
      <c r="A224" s="37" t="s">
        <v>219</v>
      </c>
      <c r="B224" s="37"/>
      <c r="C224" s="37"/>
      <c r="D224" s="37"/>
      <c r="E224" s="37"/>
      <c r="F224" s="37"/>
      <c r="G224" s="37"/>
      <c r="H224" s="37"/>
      <c r="I224" s="37"/>
      <c r="J224" s="37"/>
      <c r="K224" s="24"/>
      <c r="L224" s="24"/>
      <c r="M224" s="24"/>
      <c r="N224" s="24"/>
      <c r="O224" s="24"/>
      <c r="P224" s="24"/>
      <c r="Q224" s="24"/>
      <c r="R224" s="24"/>
      <c r="S224" s="24"/>
      <c r="T224" s="24"/>
    </row>
    <row r="225" spans="1:20" ht="3" customHeight="1" thickBot="1" x14ac:dyDescent="0.3">
      <c r="A225" s="24"/>
      <c r="B225" s="24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24"/>
      <c r="R225" s="24"/>
      <c r="S225" s="24"/>
      <c r="T225" s="24"/>
    </row>
    <row r="226" spans="1:20" ht="24.75" customHeight="1" thickBot="1" x14ac:dyDescent="0.3">
      <c r="A226" s="863" t="s">
        <v>105</v>
      </c>
      <c r="B226" s="866" t="s">
        <v>106</v>
      </c>
      <c r="C226" s="888" t="s">
        <v>261</v>
      </c>
      <c r="D226" s="890"/>
      <c r="E226" s="876" t="s">
        <v>18</v>
      </c>
      <c r="F226" s="877"/>
      <c r="G226" s="877"/>
      <c r="H226" s="878"/>
      <c r="I226" s="888" t="s">
        <v>262</v>
      </c>
      <c r="J226" s="890"/>
      <c r="K226" s="876" t="s">
        <v>18</v>
      </c>
      <c r="L226" s="877"/>
      <c r="M226" s="877"/>
      <c r="N226" s="878"/>
      <c r="O226" s="923" t="s">
        <v>263</v>
      </c>
      <c r="P226" s="924"/>
      <c r="Q226" s="876" t="s">
        <v>18</v>
      </c>
      <c r="R226" s="877"/>
      <c r="S226" s="877"/>
      <c r="T226" s="878"/>
    </row>
    <row r="227" spans="1:20" ht="51.75" customHeight="1" thickBot="1" x14ac:dyDescent="0.3">
      <c r="A227" s="864"/>
      <c r="B227" s="866"/>
      <c r="C227" s="891"/>
      <c r="D227" s="893"/>
      <c r="E227" s="879" t="s">
        <v>177</v>
      </c>
      <c r="F227" s="880"/>
      <c r="G227" s="879" t="s">
        <v>178</v>
      </c>
      <c r="H227" s="880"/>
      <c r="I227" s="891"/>
      <c r="J227" s="893"/>
      <c r="K227" s="879" t="s">
        <v>177</v>
      </c>
      <c r="L227" s="880"/>
      <c r="M227" s="879" t="s">
        <v>178</v>
      </c>
      <c r="N227" s="880"/>
      <c r="O227" s="925"/>
      <c r="P227" s="926"/>
      <c r="Q227" s="879" t="s">
        <v>177</v>
      </c>
      <c r="R227" s="880"/>
      <c r="S227" s="879" t="s">
        <v>178</v>
      </c>
      <c r="T227" s="880"/>
    </row>
    <row r="228" spans="1:20" ht="21.95" customHeight="1" thickBot="1" x14ac:dyDescent="0.3">
      <c r="A228" s="865"/>
      <c r="B228" s="866"/>
      <c r="C228" s="438">
        <f>$C$20</f>
        <v>2016</v>
      </c>
      <c r="D228" s="439">
        <f>$D$20</f>
        <v>2017</v>
      </c>
      <c r="E228" s="438">
        <f>$C$20</f>
        <v>2016</v>
      </c>
      <c r="F228" s="439">
        <f>$D$20</f>
        <v>2017</v>
      </c>
      <c r="G228" s="438">
        <f>$C$20</f>
        <v>2016</v>
      </c>
      <c r="H228" s="439">
        <f>$D$20</f>
        <v>2017</v>
      </c>
      <c r="I228" s="438">
        <f>$C$20</f>
        <v>2016</v>
      </c>
      <c r="J228" s="439">
        <f>$D$20</f>
        <v>2017</v>
      </c>
      <c r="K228" s="438">
        <f>$C$20</f>
        <v>2016</v>
      </c>
      <c r="L228" s="439">
        <f>$D$20</f>
        <v>2017</v>
      </c>
      <c r="M228" s="438">
        <f>$C$20</f>
        <v>2016</v>
      </c>
      <c r="N228" s="439">
        <f>$D$20</f>
        <v>2017</v>
      </c>
      <c r="O228" s="438">
        <f>$C$20</f>
        <v>2016</v>
      </c>
      <c r="P228" s="439">
        <f>$D$20</f>
        <v>2017</v>
      </c>
      <c r="Q228" s="438">
        <f>$C$20</f>
        <v>2016</v>
      </c>
      <c r="R228" s="439">
        <f>$D$20</f>
        <v>2017</v>
      </c>
      <c r="S228" s="438">
        <f>$C$20</f>
        <v>2016</v>
      </c>
      <c r="T228" s="439">
        <f>$D$20</f>
        <v>2017</v>
      </c>
    </row>
    <row r="229" spans="1:20" ht="21" customHeight="1" x14ac:dyDescent="0.25">
      <c r="A229" s="197">
        <v>1</v>
      </c>
      <c r="B229" s="198" t="s">
        <v>249</v>
      </c>
      <c r="C229" s="103"/>
      <c r="D229" s="142"/>
      <c r="E229" s="103"/>
      <c r="F229" s="142"/>
      <c r="G229" s="103"/>
      <c r="H229" s="142"/>
      <c r="I229" s="103"/>
      <c r="J229" s="142"/>
      <c r="K229" s="103"/>
      <c r="L229" s="142"/>
      <c r="M229" s="103"/>
      <c r="N229" s="142"/>
      <c r="O229" s="103"/>
      <c r="P229" s="142"/>
      <c r="Q229" s="103"/>
      <c r="R229" s="142"/>
      <c r="S229" s="103"/>
      <c r="T229" s="142"/>
    </row>
    <row r="230" spans="1:20" ht="21" customHeight="1" x14ac:dyDescent="0.25">
      <c r="A230" s="199">
        <v>2</v>
      </c>
      <c r="B230" s="160" t="s">
        <v>108</v>
      </c>
      <c r="C230" s="104"/>
      <c r="D230" s="143">
        <v>2</v>
      </c>
      <c r="E230" s="104"/>
      <c r="F230" s="143"/>
      <c r="G230" s="104"/>
      <c r="H230" s="143"/>
      <c r="I230" s="104"/>
      <c r="J230" s="143"/>
      <c r="K230" s="104"/>
      <c r="L230" s="143"/>
      <c r="M230" s="104"/>
      <c r="N230" s="143"/>
      <c r="O230" s="104"/>
      <c r="P230" s="143"/>
      <c r="Q230" s="104"/>
      <c r="R230" s="143"/>
      <c r="S230" s="104"/>
      <c r="T230" s="143"/>
    </row>
    <row r="231" spans="1:20" ht="21" customHeight="1" x14ac:dyDescent="0.25">
      <c r="A231" s="199">
        <v>3</v>
      </c>
      <c r="B231" s="160" t="s">
        <v>109</v>
      </c>
      <c r="C231" s="104"/>
      <c r="D231" s="143"/>
      <c r="E231" s="104"/>
      <c r="F231" s="143"/>
      <c r="G231" s="104"/>
      <c r="H231" s="143"/>
      <c r="I231" s="104">
        <v>5</v>
      </c>
      <c r="J231" s="143">
        <v>4</v>
      </c>
      <c r="K231" s="104"/>
      <c r="L231" s="143"/>
      <c r="M231" s="104">
        <v>1</v>
      </c>
      <c r="N231" s="143"/>
      <c r="O231" s="104"/>
      <c r="P231" s="143"/>
      <c r="Q231" s="104"/>
      <c r="R231" s="143"/>
      <c r="S231" s="104"/>
      <c r="T231" s="143"/>
    </row>
    <row r="232" spans="1:20" ht="21" customHeight="1" x14ac:dyDescent="0.25">
      <c r="A232" s="199">
        <v>4</v>
      </c>
      <c r="B232" s="160" t="s">
        <v>110</v>
      </c>
      <c r="C232" s="104">
        <v>2</v>
      </c>
      <c r="D232" s="143"/>
      <c r="E232" s="104"/>
      <c r="F232" s="143"/>
      <c r="G232" s="104"/>
      <c r="H232" s="143"/>
      <c r="I232" s="104"/>
      <c r="J232" s="143">
        <v>4</v>
      </c>
      <c r="K232" s="104"/>
      <c r="L232" s="143">
        <v>2</v>
      </c>
      <c r="M232" s="104"/>
      <c r="N232" s="143"/>
      <c r="O232" s="104"/>
      <c r="P232" s="143">
        <v>1</v>
      </c>
      <c r="Q232" s="104"/>
      <c r="R232" s="143"/>
      <c r="S232" s="104"/>
      <c r="T232" s="143"/>
    </row>
    <row r="233" spans="1:20" ht="21" customHeight="1" x14ac:dyDescent="0.25">
      <c r="A233" s="199">
        <v>5</v>
      </c>
      <c r="B233" s="160" t="s">
        <v>111</v>
      </c>
      <c r="C233" s="104">
        <v>4</v>
      </c>
      <c r="D233" s="143">
        <v>1</v>
      </c>
      <c r="E233" s="104"/>
      <c r="F233" s="143"/>
      <c r="G233" s="104"/>
      <c r="H233" s="143"/>
      <c r="I233" s="104"/>
      <c r="J233" s="143">
        <v>6</v>
      </c>
      <c r="K233" s="104"/>
      <c r="L233" s="143">
        <v>2</v>
      </c>
      <c r="M233" s="104"/>
      <c r="N233" s="143"/>
      <c r="O233" s="104"/>
      <c r="P233" s="143"/>
      <c r="Q233" s="104"/>
      <c r="R233" s="143"/>
      <c r="S233" s="104"/>
      <c r="T233" s="143"/>
    </row>
    <row r="234" spans="1:20" ht="21" customHeight="1" x14ac:dyDescent="0.25">
      <c r="A234" s="199">
        <v>6</v>
      </c>
      <c r="B234" s="160" t="s">
        <v>112</v>
      </c>
      <c r="C234" s="104"/>
      <c r="D234" s="143"/>
      <c r="E234" s="104"/>
      <c r="F234" s="143"/>
      <c r="G234" s="104"/>
      <c r="H234" s="143"/>
      <c r="I234" s="104">
        <v>4</v>
      </c>
      <c r="J234" s="143">
        <v>1</v>
      </c>
      <c r="K234" s="104"/>
      <c r="L234" s="143"/>
      <c r="M234" s="104"/>
      <c r="N234" s="143"/>
      <c r="O234" s="104"/>
      <c r="P234" s="143"/>
      <c r="Q234" s="104"/>
      <c r="R234" s="143"/>
      <c r="S234" s="104"/>
      <c r="T234" s="143"/>
    </row>
    <row r="235" spans="1:20" ht="21" customHeight="1" x14ac:dyDescent="0.25">
      <c r="A235" s="199">
        <v>7</v>
      </c>
      <c r="B235" s="160" t="s">
        <v>113</v>
      </c>
      <c r="C235" s="104">
        <v>1</v>
      </c>
      <c r="D235" s="143"/>
      <c r="E235" s="104"/>
      <c r="F235" s="143"/>
      <c r="G235" s="104"/>
      <c r="H235" s="143"/>
      <c r="I235" s="104">
        <v>1</v>
      </c>
      <c r="J235" s="143">
        <v>1</v>
      </c>
      <c r="K235" s="104"/>
      <c r="L235" s="143"/>
      <c r="M235" s="104"/>
      <c r="N235" s="143"/>
      <c r="O235" s="104"/>
      <c r="P235" s="143">
        <v>1</v>
      </c>
      <c r="Q235" s="104"/>
      <c r="R235" s="143"/>
      <c r="S235" s="104"/>
      <c r="T235" s="143"/>
    </row>
    <row r="236" spans="1:20" ht="21" customHeight="1" x14ac:dyDescent="0.25">
      <c r="A236" s="199">
        <v>8</v>
      </c>
      <c r="B236" s="160" t="s">
        <v>114</v>
      </c>
      <c r="C236" s="104"/>
      <c r="D236" s="143"/>
      <c r="E236" s="104"/>
      <c r="F236" s="143"/>
      <c r="G236" s="104"/>
      <c r="H236" s="143"/>
      <c r="I236" s="104"/>
      <c r="J236" s="143">
        <v>1</v>
      </c>
      <c r="K236" s="104"/>
      <c r="L236" s="143"/>
      <c r="M236" s="104"/>
      <c r="N236" s="143"/>
      <c r="O236" s="104"/>
      <c r="P236" s="143"/>
      <c r="Q236" s="104"/>
      <c r="R236" s="143"/>
      <c r="S236" s="104"/>
      <c r="T236" s="143"/>
    </row>
    <row r="237" spans="1:20" ht="21" customHeight="1" x14ac:dyDescent="0.25">
      <c r="A237" s="199">
        <v>9</v>
      </c>
      <c r="B237" s="160" t="s">
        <v>115</v>
      </c>
      <c r="C237" s="104"/>
      <c r="D237" s="143"/>
      <c r="E237" s="104"/>
      <c r="F237" s="143"/>
      <c r="G237" s="104"/>
      <c r="H237" s="143"/>
      <c r="I237" s="104"/>
      <c r="J237" s="143"/>
      <c r="K237" s="104"/>
      <c r="L237" s="143"/>
      <c r="M237" s="104"/>
      <c r="N237" s="143"/>
      <c r="O237" s="104"/>
      <c r="P237" s="143"/>
      <c r="Q237" s="104"/>
      <c r="R237" s="143"/>
      <c r="S237" s="104"/>
      <c r="T237" s="143"/>
    </row>
    <row r="238" spans="1:20" ht="21" customHeight="1" x14ac:dyDescent="0.25">
      <c r="A238" s="199">
        <v>10</v>
      </c>
      <c r="B238" s="160" t="s">
        <v>116</v>
      </c>
      <c r="C238" s="104">
        <v>4</v>
      </c>
      <c r="D238" s="143">
        <v>9</v>
      </c>
      <c r="E238" s="104"/>
      <c r="F238" s="143"/>
      <c r="G238" s="104"/>
      <c r="H238" s="143"/>
      <c r="I238" s="104">
        <v>2</v>
      </c>
      <c r="J238" s="143">
        <v>8</v>
      </c>
      <c r="K238" s="104"/>
      <c r="L238" s="143">
        <v>2</v>
      </c>
      <c r="M238" s="104"/>
      <c r="N238" s="143">
        <v>2</v>
      </c>
      <c r="O238" s="104"/>
      <c r="P238" s="143">
        <v>1</v>
      </c>
      <c r="Q238" s="104"/>
      <c r="R238" s="143"/>
      <c r="S238" s="104"/>
      <c r="T238" s="143">
        <v>1</v>
      </c>
    </row>
    <row r="239" spans="1:20" ht="21" customHeight="1" x14ac:dyDescent="0.25">
      <c r="A239" s="199">
        <v>11</v>
      </c>
      <c r="B239" s="160" t="s">
        <v>117</v>
      </c>
      <c r="C239" s="104">
        <v>6</v>
      </c>
      <c r="D239" s="143">
        <v>14</v>
      </c>
      <c r="E239" s="104">
        <v>1</v>
      </c>
      <c r="F239" s="143"/>
      <c r="G239" s="104"/>
      <c r="H239" s="143"/>
      <c r="I239" s="104">
        <v>3</v>
      </c>
      <c r="J239" s="143">
        <v>2</v>
      </c>
      <c r="K239" s="104"/>
      <c r="L239" s="143"/>
      <c r="M239" s="104">
        <v>1</v>
      </c>
      <c r="N239" s="143"/>
      <c r="O239" s="104"/>
      <c r="P239" s="143"/>
      <c r="Q239" s="104"/>
      <c r="R239" s="143"/>
      <c r="S239" s="104"/>
      <c r="T239" s="143"/>
    </row>
    <row r="240" spans="1:20" ht="21" customHeight="1" x14ac:dyDescent="0.25">
      <c r="A240" s="199">
        <v>12</v>
      </c>
      <c r="B240" s="160" t="s">
        <v>118</v>
      </c>
      <c r="C240" s="104"/>
      <c r="D240" s="143">
        <v>2</v>
      </c>
      <c r="E240" s="104"/>
      <c r="F240" s="143"/>
      <c r="G240" s="104"/>
      <c r="H240" s="143"/>
      <c r="I240" s="104">
        <v>2</v>
      </c>
      <c r="J240" s="143"/>
      <c r="K240" s="104"/>
      <c r="L240" s="143"/>
      <c r="M240" s="104"/>
      <c r="N240" s="143"/>
      <c r="O240" s="104"/>
      <c r="P240" s="143"/>
      <c r="Q240" s="104"/>
      <c r="R240" s="143"/>
      <c r="S240" s="104"/>
      <c r="T240" s="143"/>
    </row>
    <row r="241" spans="1:20" ht="21" customHeight="1" x14ac:dyDescent="0.25">
      <c r="A241" s="199">
        <v>13</v>
      </c>
      <c r="B241" s="160" t="s">
        <v>119</v>
      </c>
      <c r="C241" s="104"/>
      <c r="D241" s="143"/>
      <c r="E241" s="104"/>
      <c r="F241" s="143"/>
      <c r="G241" s="104"/>
      <c r="H241" s="143"/>
      <c r="I241" s="104"/>
      <c r="J241" s="143">
        <v>1</v>
      </c>
      <c r="K241" s="104"/>
      <c r="L241" s="143"/>
      <c r="M241" s="104"/>
      <c r="N241" s="143"/>
      <c r="O241" s="104"/>
      <c r="P241" s="143"/>
      <c r="Q241" s="104"/>
      <c r="R241" s="143"/>
      <c r="S241" s="104"/>
      <c r="T241" s="143"/>
    </row>
    <row r="242" spans="1:20" ht="21" customHeight="1" x14ac:dyDescent="0.25">
      <c r="A242" s="199">
        <v>14</v>
      </c>
      <c r="B242" s="160" t="s">
        <v>120</v>
      </c>
      <c r="C242" s="104"/>
      <c r="D242" s="143"/>
      <c r="E242" s="104"/>
      <c r="F242" s="143"/>
      <c r="G242" s="104"/>
      <c r="H242" s="143"/>
      <c r="I242" s="104">
        <v>1</v>
      </c>
      <c r="J242" s="143">
        <v>1</v>
      </c>
      <c r="K242" s="104">
        <v>1</v>
      </c>
      <c r="L242" s="143"/>
      <c r="M242" s="104"/>
      <c r="N242" s="143"/>
      <c r="O242" s="104"/>
      <c r="P242" s="143"/>
      <c r="Q242" s="104"/>
      <c r="R242" s="143"/>
      <c r="S242" s="104"/>
      <c r="T242" s="143"/>
    </row>
    <row r="243" spans="1:20" ht="21" customHeight="1" x14ac:dyDescent="0.25">
      <c r="A243" s="199">
        <v>15</v>
      </c>
      <c r="B243" s="160" t="s">
        <v>121</v>
      </c>
      <c r="C243" s="104"/>
      <c r="D243" s="143">
        <v>1</v>
      </c>
      <c r="E243" s="104"/>
      <c r="F243" s="143"/>
      <c r="G243" s="104"/>
      <c r="H243" s="143"/>
      <c r="I243" s="104"/>
      <c r="J243" s="143">
        <v>3</v>
      </c>
      <c r="K243" s="104"/>
      <c r="L243" s="143"/>
      <c r="M243" s="104"/>
      <c r="N243" s="143"/>
      <c r="O243" s="104"/>
      <c r="P243" s="143"/>
      <c r="Q243" s="104"/>
      <c r="R243" s="143"/>
      <c r="S243" s="104"/>
      <c r="T243" s="143"/>
    </row>
    <row r="244" spans="1:20" ht="21" customHeight="1" x14ac:dyDescent="0.25">
      <c r="A244" s="199">
        <v>16</v>
      </c>
      <c r="B244" s="160" t="s">
        <v>122</v>
      </c>
      <c r="C244" s="104">
        <v>2</v>
      </c>
      <c r="D244" s="143">
        <v>2</v>
      </c>
      <c r="E244" s="104">
        <v>1</v>
      </c>
      <c r="F244" s="143"/>
      <c r="G244" s="104"/>
      <c r="H244" s="143"/>
      <c r="I244" s="104">
        <v>7</v>
      </c>
      <c r="J244" s="143">
        <v>5</v>
      </c>
      <c r="K244" s="104">
        <v>1</v>
      </c>
      <c r="L244" s="143">
        <v>3</v>
      </c>
      <c r="M244" s="104">
        <v>2</v>
      </c>
      <c r="N244" s="143"/>
      <c r="O244" s="104"/>
      <c r="P244" s="143"/>
      <c r="Q244" s="104"/>
      <c r="R244" s="143"/>
      <c r="S244" s="104"/>
      <c r="T244" s="143"/>
    </row>
    <row r="245" spans="1:20" ht="21" customHeight="1" x14ac:dyDescent="0.25">
      <c r="A245" s="199">
        <v>17</v>
      </c>
      <c r="B245" s="160" t="s">
        <v>123</v>
      </c>
      <c r="C245" s="104"/>
      <c r="D245" s="143"/>
      <c r="E245" s="104"/>
      <c r="F245" s="143"/>
      <c r="G245" s="104"/>
      <c r="H245" s="143"/>
      <c r="I245" s="104">
        <v>5</v>
      </c>
      <c r="J245" s="143">
        <v>1</v>
      </c>
      <c r="K245" s="104"/>
      <c r="L245" s="143"/>
      <c r="M245" s="104"/>
      <c r="N245" s="143"/>
      <c r="O245" s="104"/>
      <c r="P245" s="143"/>
      <c r="Q245" s="104"/>
      <c r="R245" s="143"/>
      <c r="S245" s="104"/>
      <c r="T245" s="143"/>
    </row>
    <row r="246" spans="1:20" ht="21" customHeight="1" x14ac:dyDescent="0.25">
      <c r="A246" s="199">
        <v>18</v>
      </c>
      <c r="B246" s="160" t="s">
        <v>124</v>
      </c>
      <c r="C246" s="104"/>
      <c r="D246" s="143"/>
      <c r="E246" s="104"/>
      <c r="F246" s="143"/>
      <c r="G246" s="104"/>
      <c r="H246" s="143"/>
      <c r="I246" s="104">
        <v>2</v>
      </c>
      <c r="J246" s="143"/>
      <c r="K246" s="104"/>
      <c r="L246" s="143"/>
      <c r="M246" s="104">
        <v>1</v>
      </c>
      <c r="N246" s="143"/>
      <c r="O246" s="104"/>
      <c r="P246" s="143"/>
      <c r="Q246" s="104"/>
      <c r="R246" s="143"/>
      <c r="S246" s="104"/>
      <c r="T246" s="143"/>
    </row>
    <row r="247" spans="1:20" ht="21" customHeight="1" x14ac:dyDescent="0.25">
      <c r="A247" s="199">
        <v>19</v>
      </c>
      <c r="B247" s="160" t="s">
        <v>125</v>
      </c>
      <c r="C247" s="104"/>
      <c r="D247" s="143"/>
      <c r="E247" s="104"/>
      <c r="F247" s="143"/>
      <c r="G247" s="104"/>
      <c r="H247" s="143"/>
      <c r="I247" s="104">
        <v>2</v>
      </c>
      <c r="J247" s="143">
        <v>2</v>
      </c>
      <c r="K247" s="104"/>
      <c r="L247" s="143"/>
      <c r="M247" s="104"/>
      <c r="N247" s="143"/>
      <c r="O247" s="104"/>
      <c r="P247" s="143"/>
      <c r="Q247" s="104"/>
      <c r="R247" s="143"/>
      <c r="S247" s="104"/>
      <c r="T247" s="143"/>
    </row>
    <row r="248" spans="1:20" ht="21" customHeight="1" x14ac:dyDescent="0.25">
      <c r="A248" s="199">
        <v>20</v>
      </c>
      <c r="B248" s="160" t="s">
        <v>126</v>
      </c>
      <c r="C248" s="104">
        <v>3</v>
      </c>
      <c r="D248" s="143"/>
      <c r="E248" s="104"/>
      <c r="F248" s="143"/>
      <c r="G248" s="104"/>
      <c r="H248" s="143"/>
      <c r="I248" s="104"/>
      <c r="J248" s="143"/>
      <c r="K248" s="104"/>
      <c r="L248" s="143"/>
      <c r="M248" s="104"/>
      <c r="N248" s="143"/>
      <c r="O248" s="104"/>
      <c r="P248" s="143"/>
      <c r="Q248" s="104"/>
      <c r="R248" s="143"/>
      <c r="S248" s="104"/>
      <c r="T248" s="143"/>
    </row>
    <row r="249" spans="1:20" ht="21" customHeight="1" x14ac:dyDescent="0.25">
      <c r="A249" s="199">
        <v>21</v>
      </c>
      <c r="B249" s="160" t="s">
        <v>127</v>
      </c>
      <c r="C249" s="104">
        <v>2</v>
      </c>
      <c r="D249" s="143"/>
      <c r="E249" s="104"/>
      <c r="F249" s="143"/>
      <c r="G249" s="104">
        <v>2</v>
      </c>
      <c r="H249" s="143"/>
      <c r="I249" s="104">
        <v>2</v>
      </c>
      <c r="J249" s="143"/>
      <c r="K249" s="104"/>
      <c r="L249" s="143"/>
      <c r="M249" s="104"/>
      <c r="N249" s="143"/>
      <c r="O249" s="104"/>
      <c r="P249" s="143">
        <v>1</v>
      </c>
      <c r="Q249" s="104"/>
      <c r="R249" s="143"/>
      <c r="S249" s="104"/>
      <c r="T249" s="143"/>
    </row>
    <row r="250" spans="1:20" ht="21" customHeight="1" x14ac:dyDescent="0.25">
      <c r="A250" s="199">
        <v>22</v>
      </c>
      <c r="B250" s="160" t="s">
        <v>128</v>
      </c>
      <c r="C250" s="104">
        <v>3</v>
      </c>
      <c r="D250" s="143">
        <v>1</v>
      </c>
      <c r="E250" s="104">
        <v>2</v>
      </c>
      <c r="F250" s="143"/>
      <c r="G250" s="104"/>
      <c r="H250" s="143"/>
      <c r="I250" s="104"/>
      <c r="J250" s="143"/>
      <c r="K250" s="104"/>
      <c r="L250" s="143"/>
      <c r="M250" s="104"/>
      <c r="N250" s="143"/>
      <c r="O250" s="104"/>
      <c r="P250" s="143"/>
      <c r="Q250" s="104"/>
      <c r="R250" s="143"/>
      <c r="S250" s="104"/>
      <c r="T250" s="143"/>
    </row>
    <row r="251" spans="1:20" ht="21" customHeight="1" x14ac:dyDescent="0.25">
      <c r="A251" s="199">
        <v>23</v>
      </c>
      <c r="B251" s="160" t="s">
        <v>129</v>
      </c>
      <c r="C251" s="104"/>
      <c r="D251" s="143"/>
      <c r="E251" s="104"/>
      <c r="F251" s="143"/>
      <c r="G251" s="104"/>
      <c r="H251" s="143"/>
      <c r="I251" s="104">
        <v>1</v>
      </c>
      <c r="J251" s="143"/>
      <c r="K251" s="104"/>
      <c r="L251" s="143"/>
      <c r="M251" s="104"/>
      <c r="N251" s="143"/>
      <c r="O251" s="104"/>
      <c r="P251" s="143"/>
      <c r="Q251" s="104"/>
      <c r="R251" s="143"/>
      <c r="S251" s="104"/>
      <c r="T251" s="143"/>
    </row>
    <row r="252" spans="1:20" ht="21" customHeight="1" x14ac:dyDescent="0.25">
      <c r="A252" s="199">
        <v>24</v>
      </c>
      <c r="B252" s="160" t="s">
        <v>130</v>
      </c>
      <c r="C252" s="104"/>
      <c r="D252" s="143"/>
      <c r="E252" s="104"/>
      <c r="F252" s="143"/>
      <c r="G252" s="104"/>
      <c r="H252" s="143"/>
      <c r="I252" s="104">
        <v>2</v>
      </c>
      <c r="J252" s="143">
        <v>5</v>
      </c>
      <c r="K252" s="104"/>
      <c r="L252" s="143">
        <v>2</v>
      </c>
      <c r="M252" s="104">
        <v>1</v>
      </c>
      <c r="N252" s="143"/>
      <c r="O252" s="104"/>
      <c r="P252" s="143"/>
      <c r="Q252" s="104"/>
      <c r="R252" s="143"/>
      <c r="S252" s="104"/>
      <c r="T252" s="143"/>
    </row>
    <row r="253" spans="1:20" ht="21" customHeight="1" x14ac:dyDescent="0.25">
      <c r="A253" s="199">
        <v>25</v>
      </c>
      <c r="B253" s="160" t="s">
        <v>131</v>
      </c>
      <c r="C253" s="104"/>
      <c r="D253" s="143"/>
      <c r="E253" s="104"/>
      <c r="F253" s="143"/>
      <c r="G253" s="104"/>
      <c r="H253" s="143"/>
      <c r="I253" s="104"/>
      <c r="J253" s="143"/>
      <c r="K253" s="104"/>
      <c r="L253" s="143"/>
      <c r="M253" s="104"/>
      <c r="N253" s="143"/>
      <c r="O253" s="104"/>
      <c r="P253" s="143"/>
      <c r="Q253" s="104"/>
      <c r="R253" s="143"/>
      <c r="S253" s="104"/>
      <c r="T253" s="143"/>
    </row>
    <row r="254" spans="1:20" ht="21" customHeight="1" thickBot="1" x14ac:dyDescent="0.3">
      <c r="A254" s="199">
        <v>26</v>
      </c>
      <c r="B254" s="160" t="s">
        <v>132</v>
      </c>
      <c r="C254" s="104"/>
      <c r="D254" s="143"/>
      <c r="E254" s="104"/>
      <c r="F254" s="143"/>
      <c r="G254" s="104"/>
      <c r="H254" s="143"/>
      <c r="I254" s="104"/>
      <c r="J254" s="143">
        <v>2</v>
      </c>
      <c r="K254" s="104"/>
      <c r="L254" s="143"/>
      <c r="M254" s="104"/>
      <c r="N254" s="143"/>
      <c r="O254" s="104"/>
      <c r="P254" s="143"/>
      <c r="Q254" s="104"/>
      <c r="R254" s="143"/>
      <c r="S254" s="104"/>
      <c r="T254" s="143"/>
    </row>
    <row r="255" spans="1:20" ht="21" customHeight="1" thickBot="1" x14ac:dyDescent="0.3">
      <c r="A255" s="157">
        <v>27</v>
      </c>
      <c r="B255" s="158" t="s">
        <v>253</v>
      </c>
      <c r="C255" s="132">
        <v>27</v>
      </c>
      <c r="D255" s="145">
        <v>32</v>
      </c>
      <c r="E255" s="132">
        <v>4</v>
      </c>
      <c r="F255" s="145">
        <v>0</v>
      </c>
      <c r="G255" s="132">
        <v>2</v>
      </c>
      <c r="H255" s="145">
        <v>0</v>
      </c>
      <c r="I255" s="132">
        <v>39</v>
      </c>
      <c r="J255" s="145">
        <v>47</v>
      </c>
      <c r="K255" s="132">
        <v>2</v>
      </c>
      <c r="L255" s="145">
        <v>11</v>
      </c>
      <c r="M255" s="132">
        <v>6</v>
      </c>
      <c r="N255" s="145">
        <v>2</v>
      </c>
      <c r="O255" s="132">
        <v>0</v>
      </c>
      <c r="P255" s="145">
        <v>4</v>
      </c>
      <c r="Q255" s="132">
        <v>0</v>
      </c>
      <c r="R255" s="145">
        <v>0</v>
      </c>
      <c r="S255" s="132">
        <v>0</v>
      </c>
      <c r="T255" s="145">
        <v>1</v>
      </c>
    </row>
    <row r="256" spans="1:20" ht="21" customHeight="1" thickBot="1" x14ac:dyDescent="0.3">
      <c r="A256" s="159">
        <v>28</v>
      </c>
      <c r="B256" s="158" t="s">
        <v>101</v>
      </c>
      <c r="C256" s="132">
        <v>12</v>
      </c>
      <c r="D256" s="145">
        <v>11</v>
      </c>
      <c r="E256" s="132">
        <v>1</v>
      </c>
      <c r="F256" s="145">
        <v>1</v>
      </c>
      <c r="G256" s="132">
        <v>0</v>
      </c>
      <c r="H256" s="145">
        <v>1</v>
      </c>
      <c r="I256" s="132">
        <v>0</v>
      </c>
      <c r="J256" s="145">
        <v>1</v>
      </c>
      <c r="K256" s="132">
        <v>0</v>
      </c>
      <c r="L256" s="145">
        <v>0</v>
      </c>
      <c r="M256" s="132">
        <v>0</v>
      </c>
      <c r="N256" s="145">
        <v>0</v>
      </c>
      <c r="O256" s="132">
        <v>0</v>
      </c>
      <c r="P256" s="145">
        <v>0</v>
      </c>
      <c r="Q256" s="132">
        <v>0</v>
      </c>
      <c r="R256" s="145">
        <v>0</v>
      </c>
      <c r="S256" s="132">
        <v>0</v>
      </c>
      <c r="T256" s="145">
        <v>0</v>
      </c>
    </row>
    <row r="257" spans="1:21" ht="21" customHeight="1" x14ac:dyDescent="0.25">
      <c r="A257" s="223">
        <v>29</v>
      </c>
      <c r="B257" s="224" t="s">
        <v>287</v>
      </c>
      <c r="C257" s="331"/>
      <c r="D257" s="336"/>
      <c r="E257" s="331"/>
      <c r="F257" s="336"/>
      <c r="G257" s="331"/>
      <c r="H257" s="336"/>
      <c r="I257" s="331"/>
      <c r="J257" s="336"/>
      <c r="K257" s="331"/>
      <c r="L257" s="336"/>
      <c r="M257" s="331"/>
      <c r="N257" s="336"/>
      <c r="O257" s="331"/>
      <c r="P257" s="336"/>
      <c r="Q257" s="331"/>
      <c r="R257" s="336"/>
      <c r="S257" s="331"/>
      <c r="T257" s="365"/>
    </row>
    <row r="258" spans="1:21" ht="21" customHeight="1" x14ac:dyDescent="0.25">
      <c r="A258" s="199">
        <v>30</v>
      </c>
      <c r="B258" s="160" t="s">
        <v>278</v>
      </c>
      <c r="C258" s="104">
        <v>8</v>
      </c>
      <c r="D258" s="143">
        <v>1</v>
      </c>
      <c r="E258" s="104"/>
      <c r="F258" s="143"/>
      <c r="G258" s="104"/>
      <c r="H258" s="143"/>
      <c r="I258" s="104"/>
      <c r="J258" s="143">
        <v>1</v>
      </c>
      <c r="K258" s="104"/>
      <c r="L258" s="143"/>
      <c r="M258" s="104"/>
      <c r="N258" s="143"/>
      <c r="O258" s="104"/>
      <c r="P258" s="143"/>
      <c r="Q258" s="104"/>
      <c r="R258" s="143"/>
      <c r="S258" s="104"/>
      <c r="T258" s="314"/>
    </row>
    <row r="259" spans="1:21" ht="21" customHeight="1" x14ac:dyDescent="0.25">
      <c r="A259" s="199">
        <v>31</v>
      </c>
      <c r="B259" s="160" t="s">
        <v>279</v>
      </c>
      <c r="C259" s="104">
        <v>3</v>
      </c>
      <c r="D259" s="143">
        <v>2</v>
      </c>
      <c r="E259" s="104"/>
      <c r="F259" s="143"/>
      <c r="G259" s="104"/>
      <c r="H259" s="143">
        <v>1</v>
      </c>
      <c r="I259" s="104"/>
      <c r="J259" s="143"/>
      <c r="K259" s="104"/>
      <c r="L259" s="143"/>
      <c r="M259" s="104"/>
      <c r="N259" s="143"/>
      <c r="O259" s="104"/>
      <c r="P259" s="143"/>
      <c r="Q259" s="104"/>
      <c r="R259" s="143"/>
      <c r="S259" s="104"/>
      <c r="T259" s="143"/>
    </row>
    <row r="260" spans="1:21" ht="21" customHeight="1" x14ac:dyDescent="0.25">
      <c r="A260" s="199">
        <v>32</v>
      </c>
      <c r="B260" s="160" t="s">
        <v>280</v>
      </c>
      <c r="C260" s="104"/>
      <c r="D260" s="143"/>
      <c r="E260" s="104"/>
      <c r="F260" s="143"/>
      <c r="G260" s="104"/>
      <c r="H260" s="143"/>
      <c r="I260" s="104"/>
      <c r="J260" s="143"/>
      <c r="K260" s="104"/>
      <c r="L260" s="143"/>
      <c r="M260" s="104"/>
      <c r="N260" s="143"/>
      <c r="O260" s="104"/>
      <c r="P260" s="143"/>
      <c r="Q260" s="104"/>
      <c r="R260" s="143"/>
      <c r="S260" s="104"/>
      <c r="T260" s="143"/>
    </row>
    <row r="261" spans="1:21" ht="21" customHeight="1" x14ac:dyDescent="0.25">
      <c r="A261" s="250">
        <v>33</v>
      </c>
      <c r="B261" s="267" t="s">
        <v>281</v>
      </c>
      <c r="C261" s="150"/>
      <c r="D261" s="143">
        <v>4</v>
      </c>
      <c r="E261" s="150"/>
      <c r="F261" s="143">
        <v>1</v>
      </c>
      <c r="G261" s="150"/>
      <c r="H261" s="143"/>
      <c r="I261" s="150"/>
      <c r="J261" s="143"/>
      <c r="K261" s="150"/>
      <c r="L261" s="143"/>
      <c r="M261" s="150"/>
      <c r="N261" s="143"/>
      <c r="O261" s="150"/>
      <c r="P261" s="143"/>
      <c r="Q261" s="150"/>
      <c r="R261" s="143"/>
      <c r="S261" s="150"/>
      <c r="T261" s="143"/>
    </row>
    <row r="262" spans="1:21" ht="21" customHeight="1" x14ac:dyDescent="0.25">
      <c r="A262" s="291">
        <v>34</v>
      </c>
      <c r="B262" s="292" t="s">
        <v>282</v>
      </c>
      <c r="C262" s="150"/>
      <c r="D262" s="143"/>
      <c r="E262" s="150"/>
      <c r="F262" s="143"/>
      <c r="G262" s="150"/>
      <c r="H262" s="143"/>
      <c r="I262" s="150"/>
      <c r="J262" s="143"/>
      <c r="K262" s="150"/>
      <c r="L262" s="143"/>
      <c r="M262" s="150"/>
      <c r="N262" s="143"/>
      <c r="O262" s="150"/>
      <c r="P262" s="143"/>
      <c r="Q262" s="150"/>
      <c r="R262" s="143"/>
      <c r="S262" s="150"/>
      <c r="T262" s="143"/>
    </row>
    <row r="263" spans="1:21" ht="21" customHeight="1" x14ac:dyDescent="0.25">
      <c r="A263" s="250">
        <v>35</v>
      </c>
      <c r="B263" s="246" t="s">
        <v>283</v>
      </c>
      <c r="C263" s="104"/>
      <c r="D263" s="143"/>
      <c r="E263" s="150"/>
      <c r="F263" s="282"/>
      <c r="G263" s="104"/>
      <c r="H263" s="282"/>
      <c r="I263" s="104"/>
      <c r="J263" s="143"/>
      <c r="K263" s="150"/>
      <c r="L263" s="143"/>
      <c r="M263" s="150"/>
      <c r="N263" s="282"/>
      <c r="O263" s="104"/>
      <c r="P263" s="282"/>
      <c r="Q263" s="104"/>
      <c r="R263" s="282"/>
      <c r="S263" s="104"/>
      <c r="T263" s="143"/>
      <c r="U263" s="306"/>
    </row>
    <row r="264" spans="1:21" ht="21" customHeight="1" x14ac:dyDescent="0.25">
      <c r="A264" s="199">
        <v>36</v>
      </c>
      <c r="B264" s="160" t="s">
        <v>284</v>
      </c>
      <c r="C264" s="104">
        <v>1</v>
      </c>
      <c r="D264" s="143">
        <v>1</v>
      </c>
      <c r="E264" s="104">
        <v>1</v>
      </c>
      <c r="F264" s="143"/>
      <c r="G264" s="150"/>
      <c r="H264" s="143"/>
      <c r="I264" s="104"/>
      <c r="J264" s="143"/>
      <c r="K264" s="104"/>
      <c r="L264" s="143"/>
      <c r="M264" s="150"/>
      <c r="N264" s="143"/>
      <c r="O264" s="104"/>
      <c r="P264" s="143"/>
      <c r="Q264" s="104"/>
      <c r="R264" s="143"/>
      <c r="S264" s="150"/>
      <c r="T264" s="143"/>
    </row>
    <row r="265" spans="1:21" ht="21" customHeight="1" x14ac:dyDescent="0.25">
      <c r="A265" s="250">
        <v>37</v>
      </c>
      <c r="B265" s="160" t="s">
        <v>286</v>
      </c>
      <c r="C265" s="104"/>
      <c r="D265" s="143">
        <v>3</v>
      </c>
      <c r="E265" s="104"/>
      <c r="F265" s="143"/>
      <c r="G265" s="150"/>
      <c r="H265" s="143"/>
      <c r="I265" s="104"/>
      <c r="J265" s="143"/>
      <c r="K265" s="104"/>
      <c r="L265" s="143"/>
      <c r="M265" s="150"/>
      <c r="N265" s="143"/>
      <c r="O265" s="104"/>
      <c r="P265" s="143"/>
      <c r="Q265" s="104"/>
      <c r="R265" s="143"/>
      <c r="S265" s="150"/>
      <c r="T265" s="143"/>
    </row>
    <row r="266" spans="1:21" ht="21" customHeight="1" thickBot="1" x14ac:dyDescent="0.3">
      <c r="A266" s="327">
        <v>38</v>
      </c>
      <c r="B266" s="224" t="s">
        <v>285</v>
      </c>
      <c r="C266" s="225"/>
      <c r="D266" s="228"/>
      <c r="E266" s="225"/>
      <c r="F266" s="228"/>
      <c r="G266" s="229"/>
      <c r="H266" s="228"/>
      <c r="I266" s="225"/>
      <c r="J266" s="228"/>
      <c r="K266" s="225"/>
      <c r="L266" s="228"/>
      <c r="M266" s="229"/>
      <c r="N266" s="228"/>
      <c r="O266" s="225"/>
      <c r="P266" s="228"/>
      <c r="Q266" s="225"/>
      <c r="R266" s="228"/>
      <c r="S266" s="229"/>
      <c r="T266" s="228"/>
    </row>
    <row r="267" spans="1:21" ht="21" customHeight="1" thickBot="1" x14ac:dyDescent="0.3">
      <c r="A267" s="159">
        <v>39</v>
      </c>
      <c r="B267" s="158" t="s">
        <v>254</v>
      </c>
      <c r="C267" s="235">
        <v>39</v>
      </c>
      <c r="D267" s="251">
        <v>43</v>
      </c>
      <c r="E267" s="235">
        <v>5</v>
      </c>
      <c r="F267" s="251">
        <v>1</v>
      </c>
      <c r="G267" s="235">
        <v>2</v>
      </c>
      <c r="H267" s="251">
        <v>1</v>
      </c>
      <c r="I267" s="235">
        <v>39</v>
      </c>
      <c r="J267" s="251">
        <v>48</v>
      </c>
      <c r="K267" s="235">
        <v>2</v>
      </c>
      <c r="L267" s="251">
        <v>11</v>
      </c>
      <c r="M267" s="235">
        <v>6</v>
      </c>
      <c r="N267" s="251">
        <v>2</v>
      </c>
      <c r="O267" s="235">
        <v>0</v>
      </c>
      <c r="P267" s="251">
        <v>4</v>
      </c>
      <c r="Q267" s="235">
        <v>0</v>
      </c>
      <c r="R267" s="251">
        <v>0</v>
      </c>
      <c r="S267" s="235">
        <v>0</v>
      </c>
      <c r="T267" s="251">
        <v>1</v>
      </c>
    </row>
    <row r="268" spans="1:21" ht="21" customHeight="1" x14ac:dyDescent="0.25">
      <c r="A268" s="328">
        <v>40</v>
      </c>
      <c r="B268" s="198" t="s">
        <v>237</v>
      </c>
      <c r="C268" s="149">
        <v>4</v>
      </c>
      <c r="D268" s="142"/>
      <c r="E268" s="149"/>
      <c r="F268" s="142"/>
      <c r="G268" s="149">
        <v>3</v>
      </c>
      <c r="H268" s="142"/>
      <c r="I268" s="149"/>
      <c r="J268" s="142"/>
      <c r="K268" s="149"/>
      <c r="L268" s="287"/>
      <c r="M268" s="103"/>
      <c r="N268" s="142"/>
      <c r="O268" s="149"/>
      <c r="P268" s="142"/>
      <c r="Q268" s="149"/>
      <c r="R268" s="142"/>
      <c r="S268" s="149"/>
      <c r="T268" s="142"/>
    </row>
    <row r="269" spans="1:21" ht="21" customHeight="1" x14ac:dyDescent="0.25">
      <c r="A269" s="327">
        <v>41</v>
      </c>
      <c r="B269" s="160" t="s">
        <v>133</v>
      </c>
      <c r="C269" s="150">
        <v>2</v>
      </c>
      <c r="D269" s="143">
        <v>8</v>
      </c>
      <c r="E269" s="150">
        <v>1</v>
      </c>
      <c r="F269" s="143">
        <v>5</v>
      </c>
      <c r="G269" s="150"/>
      <c r="H269" s="143">
        <v>1</v>
      </c>
      <c r="I269" s="150">
        <v>1</v>
      </c>
      <c r="J269" s="143"/>
      <c r="K269" s="150"/>
      <c r="L269" s="143"/>
      <c r="M269" s="150"/>
      <c r="N269" s="143"/>
      <c r="O269" s="150"/>
      <c r="P269" s="143">
        <v>1</v>
      </c>
      <c r="Q269" s="150"/>
      <c r="R269" s="143"/>
      <c r="S269" s="150"/>
      <c r="T269" s="143"/>
    </row>
    <row r="270" spans="1:21" ht="21" customHeight="1" x14ac:dyDescent="0.25">
      <c r="A270" s="291">
        <v>42</v>
      </c>
      <c r="B270" s="160" t="s">
        <v>134</v>
      </c>
      <c r="C270" s="150"/>
      <c r="D270" s="143"/>
      <c r="E270" s="150"/>
      <c r="F270" s="143"/>
      <c r="G270" s="150"/>
      <c r="H270" s="143"/>
      <c r="I270" s="150"/>
      <c r="J270" s="143">
        <v>1</v>
      </c>
      <c r="K270" s="150"/>
      <c r="L270" s="143">
        <v>1</v>
      </c>
      <c r="M270" s="150"/>
      <c r="N270" s="143"/>
      <c r="O270" s="150">
        <v>1</v>
      </c>
      <c r="P270" s="143"/>
      <c r="Q270" s="150"/>
      <c r="R270" s="143"/>
      <c r="S270" s="150"/>
      <c r="T270" s="143"/>
    </row>
    <row r="271" spans="1:21" ht="21" customHeight="1" x14ac:dyDescent="0.25">
      <c r="A271" s="250">
        <v>43</v>
      </c>
      <c r="B271" s="160" t="s">
        <v>135</v>
      </c>
      <c r="C271" s="150">
        <v>1</v>
      </c>
      <c r="D271" s="143">
        <v>1</v>
      </c>
      <c r="E271" s="150"/>
      <c r="F271" s="143"/>
      <c r="G271" s="150"/>
      <c r="H271" s="143"/>
      <c r="I271" s="150">
        <v>2</v>
      </c>
      <c r="J271" s="143">
        <v>1</v>
      </c>
      <c r="K271" s="150"/>
      <c r="L271" s="143">
        <v>1</v>
      </c>
      <c r="M271" s="150"/>
      <c r="N271" s="143"/>
      <c r="O271" s="150"/>
      <c r="P271" s="143"/>
      <c r="Q271" s="150"/>
      <c r="R271" s="143"/>
      <c r="S271" s="150"/>
      <c r="T271" s="143"/>
    </row>
    <row r="272" spans="1:21" ht="21" customHeight="1" thickBot="1" x14ac:dyDescent="0.3">
      <c r="A272" s="327">
        <v>44</v>
      </c>
      <c r="B272" s="269" t="s">
        <v>276</v>
      </c>
      <c r="C272" s="151">
        <v>1</v>
      </c>
      <c r="D272" s="144">
        <v>3</v>
      </c>
      <c r="E272" s="151"/>
      <c r="F272" s="144">
        <v>3</v>
      </c>
      <c r="G272" s="151"/>
      <c r="H272" s="144"/>
      <c r="I272" s="151"/>
      <c r="J272" s="144">
        <v>1</v>
      </c>
      <c r="K272" s="151"/>
      <c r="L272" s="144">
        <v>1</v>
      </c>
      <c r="M272" s="151"/>
      <c r="N272" s="144"/>
      <c r="O272" s="151"/>
      <c r="P272" s="144"/>
      <c r="Q272" s="151"/>
      <c r="R272" s="144"/>
      <c r="S272" s="151"/>
      <c r="T272" s="144"/>
    </row>
    <row r="273" spans="1:20" ht="21" customHeight="1" thickBot="1" x14ac:dyDescent="0.3">
      <c r="A273" s="159">
        <v>45</v>
      </c>
      <c r="B273" s="240" t="s">
        <v>255</v>
      </c>
      <c r="C273" s="241">
        <v>8</v>
      </c>
      <c r="D273" s="252">
        <v>12</v>
      </c>
      <c r="E273" s="241">
        <v>1</v>
      </c>
      <c r="F273" s="252">
        <v>8</v>
      </c>
      <c r="G273" s="241">
        <v>3</v>
      </c>
      <c r="H273" s="252">
        <v>1</v>
      </c>
      <c r="I273" s="241">
        <v>3</v>
      </c>
      <c r="J273" s="252">
        <v>3</v>
      </c>
      <c r="K273" s="241">
        <v>0</v>
      </c>
      <c r="L273" s="252">
        <v>3</v>
      </c>
      <c r="M273" s="254">
        <v>0</v>
      </c>
      <c r="N273" s="252">
        <v>0</v>
      </c>
      <c r="O273" s="254">
        <v>1</v>
      </c>
      <c r="P273" s="252">
        <v>1</v>
      </c>
      <c r="Q273" s="241">
        <v>0</v>
      </c>
      <c r="R273" s="252">
        <v>0</v>
      </c>
      <c r="S273" s="241">
        <v>0</v>
      </c>
      <c r="T273" s="252">
        <v>0</v>
      </c>
    </row>
    <row r="274" spans="1:20" ht="21" customHeight="1" thickBot="1" x14ac:dyDescent="0.3">
      <c r="A274" s="159">
        <v>46</v>
      </c>
      <c r="B274" s="200" t="s">
        <v>256</v>
      </c>
      <c r="C274" s="134">
        <v>47</v>
      </c>
      <c r="D274" s="146">
        <v>55</v>
      </c>
      <c r="E274" s="134">
        <v>6</v>
      </c>
      <c r="F274" s="146">
        <v>9</v>
      </c>
      <c r="G274" s="134">
        <v>5</v>
      </c>
      <c r="H274" s="146">
        <v>2</v>
      </c>
      <c r="I274" s="134">
        <v>42</v>
      </c>
      <c r="J274" s="146">
        <v>51</v>
      </c>
      <c r="K274" s="134">
        <v>2</v>
      </c>
      <c r="L274" s="146">
        <v>14</v>
      </c>
      <c r="M274" s="134">
        <v>6</v>
      </c>
      <c r="N274" s="146">
        <v>2</v>
      </c>
      <c r="O274" s="134">
        <v>1</v>
      </c>
      <c r="P274" s="146">
        <v>5</v>
      </c>
      <c r="Q274" s="134">
        <v>0</v>
      </c>
      <c r="R274" s="146">
        <v>0</v>
      </c>
      <c r="S274" s="134">
        <v>0</v>
      </c>
      <c r="T274" s="146">
        <v>1</v>
      </c>
    </row>
    <row r="275" spans="1:20" ht="5.25" customHeight="1" x14ac:dyDescent="0.25">
      <c r="A275" s="32"/>
      <c r="B275" s="33"/>
      <c r="C275" s="34"/>
      <c r="D275" s="34"/>
      <c r="E275" s="35"/>
      <c r="F275" s="34"/>
      <c r="G275" s="34"/>
      <c r="H275" s="35"/>
      <c r="I275" s="36"/>
      <c r="J275" s="36"/>
      <c r="K275" s="24"/>
      <c r="L275" s="24"/>
      <c r="M275" s="24"/>
      <c r="N275" s="24"/>
      <c r="O275" s="24"/>
      <c r="P275" s="24"/>
      <c r="Q275" s="24"/>
      <c r="R275" s="24"/>
      <c r="S275" s="24"/>
      <c r="T275" s="24"/>
    </row>
    <row r="276" spans="1:20" ht="15.75" x14ac:dyDescent="0.25">
      <c r="A276" s="37" t="s">
        <v>220</v>
      </c>
      <c r="B276" s="37"/>
      <c r="C276" s="37"/>
      <c r="D276" s="37"/>
      <c r="E276" s="37"/>
      <c r="F276" s="37"/>
      <c r="G276" s="37"/>
      <c r="H276" s="37"/>
      <c r="I276" s="37"/>
      <c r="J276" s="37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7" spans="1:20" ht="3" customHeight="1" thickBot="1" x14ac:dyDescent="0.3">
      <c r="A277" s="24"/>
      <c r="B277" s="24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24"/>
      <c r="R277" s="24"/>
      <c r="S277" s="24"/>
      <c r="T277" s="24"/>
    </row>
    <row r="278" spans="1:20" ht="24.75" customHeight="1" thickBot="1" x14ac:dyDescent="0.3">
      <c r="A278" s="863" t="s">
        <v>105</v>
      </c>
      <c r="B278" s="866" t="s">
        <v>106</v>
      </c>
      <c r="C278" s="867" t="s">
        <v>260</v>
      </c>
      <c r="D278" s="867"/>
      <c r="E278" s="867"/>
      <c r="F278" s="876" t="s">
        <v>18</v>
      </c>
      <c r="G278" s="878"/>
      <c r="H278" s="867" t="s">
        <v>259</v>
      </c>
      <c r="I278" s="867"/>
      <c r="J278" s="867"/>
      <c r="K278" s="876" t="s">
        <v>18</v>
      </c>
      <c r="L278" s="878"/>
      <c r="M278" s="954" t="s">
        <v>246</v>
      </c>
      <c r="N278" s="954"/>
      <c r="O278" s="954"/>
      <c r="P278" s="907" t="s">
        <v>18</v>
      </c>
      <c r="Q278" s="909"/>
      <c r="R278" s="1"/>
      <c r="S278" s="1"/>
      <c r="T278" s="1"/>
    </row>
    <row r="279" spans="1:20" ht="51.75" customHeight="1" thickBot="1" x14ac:dyDescent="0.3">
      <c r="A279" s="864"/>
      <c r="B279" s="866"/>
      <c r="C279" s="867"/>
      <c r="D279" s="867"/>
      <c r="E279" s="867"/>
      <c r="F279" s="879" t="s">
        <v>177</v>
      </c>
      <c r="G279" s="880"/>
      <c r="H279" s="867"/>
      <c r="I279" s="867"/>
      <c r="J279" s="867"/>
      <c r="K279" s="879" t="s">
        <v>177</v>
      </c>
      <c r="L279" s="880"/>
      <c r="M279" s="954"/>
      <c r="N279" s="954"/>
      <c r="O279" s="954"/>
      <c r="P279" s="955" t="s">
        <v>177</v>
      </c>
      <c r="Q279" s="956"/>
      <c r="R279" s="1"/>
      <c r="S279" s="1"/>
      <c r="T279" s="1"/>
    </row>
    <row r="280" spans="1:20" ht="21.95" customHeight="1" thickBot="1" x14ac:dyDescent="0.3">
      <c r="A280" s="865"/>
      <c r="B280" s="866"/>
      <c r="C280" s="438">
        <f>$C$20</f>
        <v>2016</v>
      </c>
      <c r="D280" s="439">
        <f>$D$20</f>
        <v>2017</v>
      </c>
      <c r="E280" s="148" t="s">
        <v>107</v>
      </c>
      <c r="F280" s="438">
        <f>$C$20</f>
        <v>2016</v>
      </c>
      <c r="G280" s="439">
        <f>$D$20</f>
        <v>2017</v>
      </c>
      <c r="H280" s="438">
        <f>$C$20</f>
        <v>2016</v>
      </c>
      <c r="I280" s="439">
        <f>$D$20</f>
        <v>2017</v>
      </c>
      <c r="J280" s="148" t="s">
        <v>107</v>
      </c>
      <c r="K280" s="438">
        <f>$C$20</f>
        <v>2016</v>
      </c>
      <c r="L280" s="439">
        <f>$D$20</f>
        <v>2017</v>
      </c>
      <c r="M280" s="438">
        <f>$C$20</f>
        <v>2016</v>
      </c>
      <c r="N280" s="439">
        <f>$D$20</f>
        <v>2017</v>
      </c>
      <c r="O280" s="148" t="s">
        <v>107</v>
      </c>
      <c r="P280" s="438">
        <f>$C$20</f>
        <v>2016</v>
      </c>
      <c r="Q280" s="469">
        <f>$D$20</f>
        <v>2017</v>
      </c>
      <c r="R280" s="1"/>
      <c r="S280" s="1"/>
      <c r="T280" s="1"/>
    </row>
    <row r="281" spans="1:20" ht="21" customHeight="1" x14ac:dyDescent="0.25">
      <c r="A281" s="197">
        <v>1</v>
      </c>
      <c r="B281" s="198" t="s">
        <v>249</v>
      </c>
      <c r="C281" s="103"/>
      <c r="D281" s="129"/>
      <c r="E281" s="126">
        <f t="shared" ref="E281:E326" si="114">IF(C281=0,0,IF(D281=0,"-100,0",IF(D281*100/C281&lt;200,ROUND(D281*100/C281-100,1),ROUND(D281/C281,1)&amp;" р")))</f>
        <v>0</v>
      </c>
      <c r="F281" s="103"/>
      <c r="G281" s="142"/>
      <c r="H281" s="103"/>
      <c r="I281" s="129"/>
      <c r="J281" s="126">
        <f t="shared" ref="J281:J326" si="115">IF(H281=0,0,IF(I281=0,"-100,0",IF(I281*100/H281&lt;200,ROUND(I281*100/H281-100,1),ROUND(I281/H281,1)&amp;" р")))</f>
        <v>0</v>
      </c>
      <c r="K281" s="103"/>
      <c r="L281" s="142"/>
      <c r="M281" s="103"/>
      <c r="N281" s="129"/>
      <c r="O281" s="126">
        <f t="shared" ref="O281:O326" si="116">IF(M281=0,0,IF(N281=0,"-100,0",IF(N281*100/M281&lt;200,ROUND(N281*100/M281-100,1),ROUND(N281/M281,1)&amp;" р")))</f>
        <v>0</v>
      </c>
      <c r="P281" s="103"/>
      <c r="Q281" s="142"/>
      <c r="R281" s="1"/>
      <c r="S281" s="1"/>
      <c r="T281" s="1"/>
    </row>
    <row r="282" spans="1:20" ht="21" customHeight="1" x14ac:dyDescent="0.25">
      <c r="A282" s="199">
        <v>2</v>
      </c>
      <c r="B282" s="160" t="s">
        <v>108</v>
      </c>
      <c r="C282" s="104"/>
      <c r="D282" s="130">
        <v>1</v>
      </c>
      <c r="E282" s="127">
        <f t="shared" si="114"/>
        <v>0</v>
      </c>
      <c r="F282" s="104"/>
      <c r="G282" s="143"/>
      <c r="H282" s="104">
        <v>3</v>
      </c>
      <c r="I282" s="130"/>
      <c r="J282" s="127" t="str">
        <f t="shared" si="115"/>
        <v>-100,0</v>
      </c>
      <c r="K282" s="104"/>
      <c r="L282" s="143"/>
      <c r="M282" s="104"/>
      <c r="N282" s="130"/>
      <c r="O282" s="127">
        <f t="shared" si="116"/>
        <v>0</v>
      </c>
      <c r="P282" s="104"/>
      <c r="Q282" s="143"/>
      <c r="R282" s="1"/>
      <c r="S282" s="1"/>
      <c r="T282" s="1"/>
    </row>
    <row r="283" spans="1:20" ht="21" customHeight="1" x14ac:dyDescent="0.25">
      <c r="A283" s="199">
        <v>3</v>
      </c>
      <c r="B283" s="160" t="s">
        <v>109</v>
      </c>
      <c r="C283" s="104"/>
      <c r="D283" s="130"/>
      <c r="E283" s="127">
        <f t="shared" si="114"/>
        <v>0</v>
      </c>
      <c r="F283" s="104"/>
      <c r="G283" s="143"/>
      <c r="H283" s="104"/>
      <c r="I283" s="130"/>
      <c r="J283" s="127">
        <f t="shared" si="115"/>
        <v>0</v>
      </c>
      <c r="K283" s="104"/>
      <c r="L283" s="143"/>
      <c r="M283" s="104"/>
      <c r="N283" s="130"/>
      <c r="O283" s="127">
        <f t="shared" si="116"/>
        <v>0</v>
      </c>
      <c r="P283" s="104"/>
      <c r="Q283" s="143"/>
      <c r="R283" s="1"/>
      <c r="S283" s="1"/>
      <c r="T283" s="1"/>
    </row>
    <row r="284" spans="1:20" ht="21" customHeight="1" x14ac:dyDescent="0.25">
      <c r="A284" s="199">
        <v>4</v>
      </c>
      <c r="B284" s="160" t="s">
        <v>110</v>
      </c>
      <c r="C284" s="104">
        <v>2</v>
      </c>
      <c r="D284" s="130">
        <v>4</v>
      </c>
      <c r="E284" s="127" t="str">
        <f t="shared" si="114"/>
        <v>2 р</v>
      </c>
      <c r="F284" s="104"/>
      <c r="G284" s="143"/>
      <c r="H284" s="104">
        <v>2</v>
      </c>
      <c r="I284" s="130"/>
      <c r="J284" s="127" t="str">
        <f t="shared" si="115"/>
        <v>-100,0</v>
      </c>
      <c r="K284" s="104"/>
      <c r="L284" s="143"/>
      <c r="M284" s="104"/>
      <c r="N284" s="130">
        <v>1</v>
      </c>
      <c r="O284" s="127">
        <f t="shared" si="116"/>
        <v>0</v>
      </c>
      <c r="P284" s="104"/>
      <c r="Q284" s="143"/>
      <c r="R284" s="1"/>
      <c r="S284" s="1"/>
      <c r="T284" s="1"/>
    </row>
    <row r="285" spans="1:20" ht="21" customHeight="1" x14ac:dyDescent="0.25">
      <c r="A285" s="199">
        <v>5</v>
      </c>
      <c r="B285" s="160" t="s">
        <v>111</v>
      </c>
      <c r="C285" s="104"/>
      <c r="D285" s="130"/>
      <c r="E285" s="127">
        <f t="shared" si="114"/>
        <v>0</v>
      </c>
      <c r="F285" s="104"/>
      <c r="G285" s="143"/>
      <c r="H285" s="104">
        <v>2</v>
      </c>
      <c r="I285" s="130"/>
      <c r="J285" s="127" t="str">
        <f t="shared" si="115"/>
        <v>-100,0</v>
      </c>
      <c r="K285" s="104"/>
      <c r="L285" s="143"/>
      <c r="M285" s="104"/>
      <c r="N285" s="130">
        <v>1</v>
      </c>
      <c r="O285" s="127">
        <f t="shared" si="116"/>
        <v>0</v>
      </c>
      <c r="P285" s="104"/>
      <c r="Q285" s="143"/>
      <c r="R285" s="1"/>
      <c r="S285" s="1"/>
      <c r="T285" s="1"/>
    </row>
    <row r="286" spans="1:20" ht="21" customHeight="1" x14ac:dyDescent="0.25">
      <c r="A286" s="199">
        <v>6</v>
      </c>
      <c r="B286" s="160" t="s">
        <v>112</v>
      </c>
      <c r="C286" s="104"/>
      <c r="D286" s="130"/>
      <c r="E286" s="127">
        <f t="shared" si="114"/>
        <v>0</v>
      </c>
      <c r="F286" s="104"/>
      <c r="G286" s="143"/>
      <c r="H286" s="104">
        <v>1</v>
      </c>
      <c r="I286" s="130"/>
      <c r="J286" s="127" t="str">
        <f t="shared" si="115"/>
        <v>-100,0</v>
      </c>
      <c r="K286" s="104"/>
      <c r="L286" s="143"/>
      <c r="M286" s="104"/>
      <c r="N286" s="130"/>
      <c r="O286" s="127">
        <f t="shared" si="116"/>
        <v>0</v>
      </c>
      <c r="P286" s="104"/>
      <c r="Q286" s="143"/>
      <c r="R286" s="1"/>
      <c r="S286" s="1"/>
      <c r="T286" s="1"/>
    </row>
    <row r="287" spans="1:20" ht="21" customHeight="1" x14ac:dyDescent="0.25">
      <c r="A287" s="199">
        <v>7</v>
      </c>
      <c r="B287" s="160" t="s">
        <v>113</v>
      </c>
      <c r="C287" s="104">
        <v>1</v>
      </c>
      <c r="D287" s="130"/>
      <c r="E287" s="127" t="str">
        <f t="shared" si="114"/>
        <v>-100,0</v>
      </c>
      <c r="F287" s="104"/>
      <c r="G287" s="143"/>
      <c r="H287" s="104"/>
      <c r="I287" s="130"/>
      <c r="J287" s="127">
        <f t="shared" si="115"/>
        <v>0</v>
      </c>
      <c r="K287" s="104"/>
      <c r="L287" s="143"/>
      <c r="M287" s="104"/>
      <c r="N287" s="130"/>
      <c r="O287" s="127">
        <f t="shared" si="116"/>
        <v>0</v>
      </c>
      <c r="P287" s="104"/>
      <c r="Q287" s="143"/>
      <c r="R287" s="1"/>
      <c r="S287" s="1"/>
      <c r="T287" s="1"/>
    </row>
    <row r="288" spans="1:20" ht="21" customHeight="1" x14ac:dyDescent="0.25">
      <c r="A288" s="199">
        <v>8</v>
      </c>
      <c r="B288" s="160" t="s">
        <v>114</v>
      </c>
      <c r="C288" s="104"/>
      <c r="D288" s="130"/>
      <c r="E288" s="127">
        <f t="shared" si="114"/>
        <v>0</v>
      </c>
      <c r="F288" s="104"/>
      <c r="G288" s="143"/>
      <c r="H288" s="104"/>
      <c r="I288" s="130"/>
      <c r="J288" s="127">
        <f t="shared" si="115"/>
        <v>0</v>
      </c>
      <c r="K288" s="104"/>
      <c r="L288" s="143"/>
      <c r="M288" s="104"/>
      <c r="N288" s="130"/>
      <c r="O288" s="127">
        <f t="shared" si="116"/>
        <v>0</v>
      </c>
      <c r="P288" s="104"/>
      <c r="Q288" s="143"/>
      <c r="R288" s="1"/>
      <c r="S288" s="1"/>
      <c r="T288" s="1"/>
    </row>
    <row r="289" spans="1:20" ht="21" customHeight="1" x14ac:dyDescent="0.25">
      <c r="A289" s="199">
        <v>9</v>
      </c>
      <c r="B289" s="160" t="s">
        <v>115</v>
      </c>
      <c r="C289" s="104"/>
      <c r="D289" s="130"/>
      <c r="E289" s="127">
        <f t="shared" si="114"/>
        <v>0</v>
      </c>
      <c r="F289" s="104"/>
      <c r="G289" s="143"/>
      <c r="H289" s="104">
        <v>2</v>
      </c>
      <c r="I289" s="130"/>
      <c r="J289" s="127" t="str">
        <f t="shared" si="115"/>
        <v>-100,0</v>
      </c>
      <c r="K289" s="104"/>
      <c r="L289" s="143"/>
      <c r="M289" s="104"/>
      <c r="N289" s="130"/>
      <c r="O289" s="127">
        <f t="shared" si="116"/>
        <v>0</v>
      </c>
      <c r="P289" s="104"/>
      <c r="Q289" s="143"/>
      <c r="R289" s="1"/>
      <c r="S289" s="1"/>
      <c r="T289" s="1"/>
    </row>
    <row r="290" spans="1:20" ht="21" customHeight="1" x14ac:dyDescent="0.25">
      <c r="A290" s="199">
        <v>10</v>
      </c>
      <c r="B290" s="160" t="s">
        <v>116</v>
      </c>
      <c r="C290" s="104"/>
      <c r="D290" s="130"/>
      <c r="E290" s="127">
        <f t="shared" si="114"/>
        <v>0</v>
      </c>
      <c r="F290" s="104"/>
      <c r="G290" s="143"/>
      <c r="H290" s="104"/>
      <c r="I290" s="130">
        <v>2</v>
      </c>
      <c r="J290" s="127">
        <f t="shared" si="115"/>
        <v>0</v>
      </c>
      <c r="K290" s="104"/>
      <c r="L290" s="143"/>
      <c r="M290" s="104"/>
      <c r="N290" s="130"/>
      <c r="O290" s="127">
        <f t="shared" si="116"/>
        <v>0</v>
      </c>
      <c r="P290" s="104"/>
      <c r="Q290" s="143"/>
      <c r="R290" s="1"/>
      <c r="S290" s="1"/>
      <c r="T290" s="1"/>
    </row>
    <row r="291" spans="1:20" ht="21" customHeight="1" x14ac:dyDescent="0.25">
      <c r="A291" s="199">
        <v>11</v>
      </c>
      <c r="B291" s="160" t="s">
        <v>117</v>
      </c>
      <c r="C291" s="104"/>
      <c r="D291" s="130"/>
      <c r="E291" s="127">
        <f t="shared" si="114"/>
        <v>0</v>
      </c>
      <c r="F291" s="104"/>
      <c r="G291" s="143"/>
      <c r="H291" s="104"/>
      <c r="I291" s="130">
        <v>2</v>
      </c>
      <c r="J291" s="127">
        <f t="shared" si="115"/>
        <v>0</v>
      </c>
      <c r="K291" s="104"/>
      <c r="L291" s="143"/>
      <c r="M291" s="104"/>
      <c r="N291" s="130"/>
      <c r="O291" s="127">
        <f t="shared" si="116"/>
        <v>0</v>
      </c>
      <c r="P291" s="104"/>
      <c r="Q291" s="143"/>
      <c r="R291" s="1"/>
      <c r="S291" s="1"/>
      <c r="T291" s="1"/>
    </row>
    <row r="292" spans="1:20" ht="21" customHeight="1" x14ac:dyDescent="0.25">
      <c r="A292" s="199">
        <v>12</v>
      </c>
      <c r="B292" s="160" t="s">
        <v>118</v>
      </c>
      <c r="C292" s="104"/>
      <c r="D292" s="130"/>
      <c r="E292" s="127">
        <f t="shared" si="114"/>
        <v>0</v>
      </c>
      <c r="F292" s="104"/>
      <c r="G292" s="143"/>
      <c r="H292" s="104"/>
      <c r="I292" s="130">
        <v>1</v>
      </c>
      <c r="J292" s="127">
        <f t="shared" si="115"/>
        <v>0</v>
      </c>
      <c r="K292" s="104"/>
      <c r="L292" s="143"/>
      <c r="M292" s="104"/>
      <c r="N292" s="130"/>
      <c r="O292" s="127">
        <f t="shared" si="116"/>
        <v>0</v>
      </c>
      <c r="P292" s="104"/>
      <c r="Q292" s="143"/>
      <c r="R292" s="1"/>
      <c r="S292" s="1"/>
      <c r="T292" s="1"/>
    </row>
    <row r="293" spans="1:20" ht="21" customHeight="1" x14ac:dyDescent="0.25">
      <c r="A293" s="199">
        <v>13</v>
      </c>
      <c r="B293" s="160" t="s">
        <v>119</v>
      </c>
      <c r="C293" s="104"/>
      <c r="D293" s="130"/>
      <c r="E293" s="127">
        <f t="shared" si="114"/>
        <v>0</v>
      </c>
      <c r="F293" s="104"/>
      <c r="G293" s="143"/>
      <c r="H293" s="104"/>
      <c r="I293" s="130"/>
      <c r="J293" s="127">
        <f t="shared" si="115"/>
        <v>0</v>
      </c>
      <c r="K293" s="104"/>
      <c r="L293" s="143"/>
      <c r="M293" s="104"/>
      <c r="N293" s="130"/>
      <c r="O293" s="127">
        <f t="shared" si="116"/>
        <v>0</v>
      </c>
      <c r="P293" s="104"/>
      <c r="Q293" s="143"/>
      <c r="R293" s="1"/>
      <c r="S293" s="1"/>
      <c r="T293" s="1"/>
    </row>
    <row r="294" spans="1:20" ht="21" customHeight="1" x14ac:dyDescent="0.25">
      <c r="A294" s="199">
        <v>14</v>
      </c>
      <c r="B294" s="160" t="s">
        <v>120</v>
      </c>
      <c r="C294" s="104"/>
      <c r="D294" s="130"/>
      <c r="E294" s="127">
        <f t="shared" si="114"/>
        <v>0</v>
      </c>
      <c r="F294" s="104"/>
      <c r="G294" s="143"/>
      <c r="H294" s="104">
        <v>4</v>
      </c>
      <c r="I294" s="130">
        <v>2</v>
      </c>
      <c r="J294" s="127">
        <f t="shared" si="115"/>
        <v>-50</v>
      </c>
      <c r="K294" s="104"/>
      <c r="L294" s="143"/>
      <c r="M294" s="104"/>
      <c r="N294" s="130"/>
      <c r="O294" s="127">
        <f t="shared" si="116"/>
        <v>0</v>
      </c>
      <c r="P294" s="104"/>
      <c r="Q294" s="143"/>
      <c r="R294" s="1"/>
      <c r="S294" s="1"/>
      <c r="T294" s="1"/>
    </row>
    <row r="295" spans="1:20" ht="21" customHeight="1" x14ac:dyDescent="0.25">
      <c r="A295" s="199">
        <v>15</v>
      </c>
      <c r="B295" s="160" t="s">
        <v>121</v>
      </c>
      <c r="C295" s="104"/>
      <c r="D295" s="130"/>
      <c r="E295" s="127">
        <f t="shared" si="114"/>
        <v>0</v>
      </c>
      <c r="F295" s="104"/>
      <c r="G295" s="143"/>
      <c r="H295" s="104"/>
      <c r="I295" s="130"/>
      <c r="J295" s="127">
        <f t="shared" si="115"/>
        <v>0</v>
      </c>
      <c r="K295" s="104"/>
      <c r="L295" s="143"/>
      <c r="M295" s="104"/>
      <c r="N295" s="130"/>
      <c r="O295" s="127">
        <f t="shared" si="116"/>
        <v>0</v>
      </c>
      <c r="P295" s="104"/>
      <c r="Q295" s="143"/>
      <c r="R295" s="1"/>
      <c r="S295" s="1"/>
      <c r="T295" s="1"/>
    </row>
    <row r="296" spans="1:20" ht="21" customHeight="1" x14ac:dyDescent="0.25">
      <c r="A296" s="199">
        <v>16</v>
      </c>
      <c r="B296" s="160" t="s">
        <v>122</v>
      </c>
      <c r="C296" s="104">
        <v>4</v>
      </c>
      <c r="D296" s="130">
        <v>4</v>
      </c>
      <c r="E296" s="127">
        <f t="shared" si="114"/>
        <v>0</v>
      </c>
      <c r="F296" s="104"/>
      <c r="G296" s="143"/>
      <c r="H296" s="104">
        <v>1</v>
      </c>
      <c r="I296" s="130"/>
      <c r="J296" s="127" t="str">
        <f t="shared" si="115"/>
        <v>-100,0</v>
      </c>
      <c r="K296" s="104"/>
      <c r="L296" s="143"/>
      <c r="M296" s="104"/>
      <c r="N296" s="130">
        <v>1</v>
      </c>
      <c r="O296" s="127">
        <f t="shared" si="116"/>
        <v>0</v>
      </c>
      <c r="P296" s="104"/>
      <c r="Q296" s="143"/>
      <c r="R296" s="1"/>
      <c r="S296" s="1"/>
      <c r="T296" s="1"/>
    </row>
    <row r="297" spans="1:20" ht="21" customHeight="1" x14ac:dyDescent="0.25">
      <c r="A297" s="199">
        <v>17</v>
      </c>
      <c r="B297" s="160" t="s">
        <v>123</v>
      </c>
      <c r="C297" s="104"/>
      <c r="D297" s="130"/>
      <c r="E297" s="127">
        <f t="shared" si="114"/>
        <v>0</v>
      </c>
      <c r="F297" s="104"/>
      <c r="G297" s="143"/>
      <c r="H297" s="104"/>
      <c r="I297" s="130"/>
      <c r="J297" s="127">
        <f t="shared" si="115"/>
        <v>0</v>
      </c>
      <c r="K297" s="104"/>
      <c r="L297" s="143"/>
      <c r="M297" s="104"/>
      <c r="N297" s="130"/>
      <c r="O297" s="127">
        <f t="shared" si="116"/>
        <v>0</v>
      </c>
      <c r="P297" s="104"/>
      <c r="Q297" s="143"/>
      <c r="R297" s="1"/>
      <c r="S297" s="1"/>
      <c r="T297" s="1"/>
    </row>
    <row r="298" spans="1:20" ht="21" customHeight="1" x14ac:dyDescent="0.25">
      <c r="A298" s="199">
        <v>18</v>
      </c>
      <c r="B298" s="160" t="s">
        <v>124</v>
      </c>
      <c r="C298" s="104">
        <v>1</v>
      </c>
      <c r="D298" s="130">
        <v>1</v>
      </c>
      <c r="E298" s="127">
        <f t="shared" si="114"/>
        <v>0</v>
      </c>
      <c r="F298" s="104"/>
      <c r="G298" s="143"/>
      <c r="H298" s="104">
        <v>1</v>
      </c>
      <c r="I298" s="130"/>
      <c r="J298" s="127" t="str">
        <f t="shared" si="115"/>
        <v>-100,0</v>
      </c>
      <c r="K298" s="104"/>
      <c r="L298" s="143"/>
      <c r="M298" s="104"/>
      <c r="N298" s="130"/>
      <c r="O298" s="127">
        <f t="shared" si="116"/>
        <v>0</v>
      </c>
      <c r="P298" s="104"/>
      <c r="Q298" s="143"/>
      <c r="R298" s="1"/>
      <c r="S298" s="1"/>
      <c r="T298" s="1"/>
    </row>
    <row r="299" spans="1:20" ht="21" customHeight="1" x14ac:dyDescent="0.25">
      <c r="A299" s="199">
        <v>19</v>
      </c>
      <c r="B299" s="160" t="s">
        <v>125</v>
      </c>
      <c r="C299" s="104">
        <v>1</v>
      </c>
      <c r="D299" s="130"/>
      <c r="E299" s="127" t="str">
        <f t="shared" si="114"/>
        <v>-100,0</v>
      </c>
      <c r="F299" s="104">
        <v>1</v>
      </c>
      <c r="G299" s="143"/>
      <c r="H299" s="104"/>
      <c r="I299" s="130"/>
      <c r="J299" s="127">
        <f t="shared" si="115"/>
        <v>0</v>
      </c>
      <c r="K299" s="104"/>
      <c r="L299" s="143"/>
      <c r="M299" s="104"/>
      <c r="N299" s="130"/>
      <c r="O299" s="127">
        <f t="shared" si="116"/>
        <v>0</v>
      </c>
      <c r="P299" s="104"/>
      <c r="Q299" s="143"/>
      <c r="R299" s="1"/>
      <c r="S299" s="1"/>
      <c r="T299" s="1"/>
    </row>
    <row r="300" spans="1:20" ht="21" customHeight="1" x14ac:dyDescent="0.25">
      <c r="A300" s="199">
        <v>20</v>
      </c>
      <c r="B300" s="160" t="s">
        <v>126</v>
      </c>
      <c r="C300" s="104">
        <v>3</v>
      </c>
      <c r="D300" s="130">
        <v>1</v>
      </c>
      <c r="E300" s="127">
        <f t="shared" si="114"/>
        <v>-66.7</v>
      </c>
      <c r="F300" s="104"/>
      <c r="G300" s="143"/>
      <c r="H300" s="104">
        <v>1</v>
      </c>
      <c r="I300" s="130">
        <v>1</v>
      </c>
      <c r="J300" s="127">
        <f t="shared" si="115"/>
        <v>0</v>
      </c>
      <c r="K300" s="104"/>
      <c r="L300" s="143"/>
      <c r="M300" s="104"/>
      <c r="N300" s="130"/>
      <c r="O300" s="127">
        <f t="shared" si="116"/>
        <v>0</v>
      </c>
      <c r="P300" s="104"/>
      <c r="Q300" s="143"/>
      <c r="R300" s="1"/>
      <c r="S300" s="1"/>
      <c r="T300" s="1"/>
    </row>
    <row r="301" spans="1:20" ht="21" customHeight="1" x14ac:dyDescent="0.25">
      <c r="A301" s="199">
        <v>21</v>
      </c>
      <c r="B301" s="160" t="s">
        <v>127</v>
      </c>
      <c r="C301" s="104"/>
      <c r="D301" s="130"/>
      <c r="E301" s="127">
        <f t="shared" si="114"/>
        <v>0</v>
      </c>
      <c r="F301" s="104"/>
      <c r="G301" s="143"/>
      <c r="H301" s="104"/>
      <c r="I301" s="130">
        <v>1</v>
      </c>
      <c r="J301" s="127">
        <f t="shared" si="115"/>
        <v>0</v>
      </c>
      <c r="K301" s="104"/>
      <c r="L301" s="143"/>
      <c r="M301" s="104"/>
      <c r="N301" s="130"/>
      <c r="O301" s="127">
        <f t="shared" si="116"/>
        <v>0</v>
      </c>
      <c r="P301" s="104"/>
      <c r="Q301" s="143"/>
      <c r="R301" s="1"/>
      <c r="S301" s="1"/>
      <c r="T301" s="1"/>
    </row>
    <row r="302" spans="1:20" ht="21" customHeight="1" x14ac:dyDescent="0.25">
      <c r="A302" s="199">
        <v>22</v>
      </c>
      <c r="B302" s="160" t="s">
        <v>128</v>
      </c>
      <c r="C302" s="104"/>
      <c r="D302" s="130"/>
      <c r="E302" s="127">
        <f t="shared" si="114"/>
        <v>0</v>
      </c>
      <c r="F302" s="104"/>
      <c r="G302" s="143"/>
      <c r="H302" s="104"/>
      <c r="I302" s="130"/>
      <c r="J302" s="127">
        <f t="shared" si="115"/>
        <v>0</v>
      </c>
      <c r="K302" s="104"/>
      <c r="L302" s="143"/>
      <c r="M302" s="104"/>
      <c r="N302" s="130"/>
      <c r="O302" s="127">
        <f t="shared" si="116"/>
        <v>0</v>
      </c>
      <c r="P302" s="104"/>
      <c r="Q302" s="143"/>
      <c r="R302" s="1"/>
      <c r="S302" s="1"/>
      <c r="T302" s="1"/>
    </row>
    <row r="303" spans="1:20" ht="21" customHeight="1" x14ac:dyDescent="0.25">
      <c r="A303" s="199">
        <v>23</v>
      </c>
      <c r="B303" s="160" t="s">
        <v>129</v>
      </c>
      <c r="C303" s="104"/>
      <c r="D303" s="130"/>
      <c r="E303" s="127">
        <f t="shared" si="114"/>
        <v>0</v>
      </c>
      <c r="F303" s="104"/>
      <c r="G303" s="143"/>
      <c r="H303" s="104"/>
      <c r="I303" s="130"/>
      <c r="J303" s="127">
        <f t="shared" si="115"/>
        <v>0</v>
      </c>
      <c r="K303" s="104"/>
      <c r="L303" s="143"/>
      <c r="M303" s="104"/>
      <c r="N303" s="130"/>
      <c r="O303" s="127">
        <f t="shared" si="116"/>
        <v>0</v>
      </c>
      <c r="P303" s="104"/>
      <c r="Q303" s="143"/>
      <c r="R303" s="1"/>
      <c r="S303" s="1"/>
      <c r="T303" s="1"/>
    </row>
    <row r="304" spans="1:20" ht="21" customHeight="1" x14ac:dyDescent="0.25">
      <c r="A304" s="199">
        <v>24</v>
      </c>
      <c r="B304" s="160" t="s">
        <v>130</v>
      </c>
      <c r="C304" s="104"/>
      <c r="D304" s="130">
        <v>1</v>
      </c>
      <c r="E304" s="127">
        <f t="shared" si="114"/>
        <v>0</v>
      </c>
      <c r="F304" s="104"/>
      <c r="G304" s="143"/>
      <c r="H304" s="104"/>
      <c r="I304" s="130">
        <v>2</v>
      </c>
      <c r="J304" s="127">
        <f t="shared" si="115"/>
        <v>0</v>
      </c>
      <c r="K304" s="104"/>
      <c r="L304" s="143"/>
      <c r="M304" s="104"/>
      <c r="N304" s="130"/>
      <c r="O304" s="127">
        <f t="shared" si="116"/>
        <v>0</v>
      </c>
      <c r="P304" s="104"/>
      <c r="Q304" s="143"/>
      <c r="R304" s="1"/>
      <c r="S304" s="1"/>
      <c r="T304" s="1"/>
    </row>
    <row r="305" spans="1:20" ht="21" customHeight="1" x14ac:dyDescent="0.25">
      <c r="A305" s="199">
        <v>25</v>
      </c>
      <c r="B305" s="160" t="s">
        <v>131</v>
      </c>
      <c r="C305" s="104"/>
      <c r="D305" s="130"/>
      <c r="E305" s="127">
        <f t="shared" si="114"/>
        <v>0</v>
      </c>
      <c r="F305" s="104"/>
      <c r="G305" s="143"/>
      <c r="H305" s="104"/>
      <c r="I305" s="130"/>
      <c r="J305" s="127">
        <f t="shared" si="115"/>
        <v>0</v>
      </c>
      <c r="K305" s="104"/>
      <c r="L305" s="143"/>
      <c r="M305" s="104">
        <v>1</v>
      </c>
      <c r="N305" s="130"/>
      <c r="O305" s="127" t="str">
        <f t="shared" si="116"/>
        <v>-100,0</v>
      </c>
      <c r="P305" s="104"/>
      <c r="Q305" s="143"/>
      <c r="R305" s="1"/>
      <c r="S305" s="1"/>
      <c r="T305" s="1"/>
    </row>
    <row r="306" spans="1:20" ht="21" customHeight="1" thickBot="1" x14ac:dyDescent="0.3">
      <c r="A306" s="199">
        <v>26</v>
      </c>
      <c r="B306" s="160" t="s">
        <v>132</v>
      </c>
      <c r="C306" s="104"/>
      <c r="D306" s="130"/>
      <c r="E306" s="127">
        <f t="shared" si="114"/>
        <v>0</v>
      </c>
      <c r="F306" s="104"/>
      <c r="G306" s="143"/>
      <c r="H306" s="104"/>
      <c r="I306" s="130"/>
      <c r="J306" s="127">
        <f t="shared" si="115"/>
        <v>0</v>
      </c>
      <c r="K306" s="104"/>
      <c r="L306" s="143"/>
      <c r="M306" s="104"/>
      <c r="N306" s="130"/>
      <c r="O306" s="127">
        <f t="shared" si="116"/>
        <v>0</v>
      </c>
      <c r="P306" s="104"/>
      <c r="Q306" s="143"/>
      <c r="R306" s="1"/>
      <c r="S306" s="1"/>
      <c r="T306" s="1"/>
    </row>
    <row r="307" spans="1:20" ht="21" customHeight="1" thickBot="1" x14ac:dyDescent="0.3">
      <c r="A307" s="157">
        <v>27</v>
      </c>
      <c r="B307" s="158" t="s">
        <v>253</v>
      </c>
      <c r="C307" s="132">
        <v>12</v>
      </c>
      <c r="D307" s="133">
        <v>12</v>
      </c>
      <c r="E307" s="21">
        <f t="shared" si="114"/>
        <v>0</v>
      </c>
      <c r="F307" s="132">
        <v>1</v>
      </c>
      <c r="G307" s="145">
        <v>0</v>
      </c>
      <c r="H307" s="132">
        <v>17</v>
      </c>
      <c r="I307" s="133">
        <v>11</v>
      </c>
      <c r="J307" s="21">
        <f t="shared" si="115"/>
        <v>-35.299999999999997</v>
      </c>
      <c r="K307" s="132">
        <v>0</v>
      </c>
      <c r="L307" s="145">
        <v>0</v>
      </c>
      <c r="M307" s="132">
        <v>1</v>
      </c>
      <c r="N307" s="133">
        <v>3</v>
      </c>
      <c r="O307" s="21" t="str">
        <f t="shared" si="116"/>
        <v>3 р</v>
      </c>
      <c r="P307" s="132">
        <v>0</v>
      </c>
      <c r="Q307" s="145">
        <v>0</v>
      </c>
      <c r="R307" s="1"/>
      <c r="S307" s="1"/>
      <c r="T307" s="1"/>
    </row>
    <row r="308" spans="1:20" ht="21" customHeight="1" thickBot="1" x14ac:dyDescent="0.3">
      <c r="A308" s="159">
        <v>28</v>
      </c>
      <c r="B308" s="158" t="s">
        <v>101</v>
      </c>
      <c r="C308" s="132">
        <v>0</v>
      </c>
      <c r="D308" s="133">
        <v>0</v>
      </c>
      <c r="E308" s="21">
        <f t="shared" si="114"/>
        <v>0</v>
      </c>
      <c r="F308" s="132">
        <v>0</v>
      </c>
      <c r="G308" s="145">
        <v>0</v>
      </c>
      <c r="H308" s="132">
        <v>1</v>
      </c>
      <c r="I308" s="133">
        <v>3</v>
      </c>
      <c r="J308" s="21" t="str">
        <f t="shared" si="115"/>
        <v>3 р</v>
      </c>
      <c r="K308" s="132">
        <v>0</v>
      </c>
      <c r="L308" s="145">
        <v>0</v>
      </c>
      <c r="M308" s="132">
        <v>0</v>
      </c>
      <c r="N308" s="133">
        <v>0</v>
      </c>
      <c r="O308" s="21">
        <f t="shared" si="116"/>
        <v>0</v>
      </c>
      <c r="P308" s="132">
        <v>0</v>
      </c>
      <c r="Q308" s="145">
        <v>0</v>
      </c>
      <c r="R308" s="1"/>
      <c r="S308" s="1"/>
      <c r="T308" s="1"/>
    </row>
    <row r="309" spans="1:20" ht="21" customHeight="1" x14ac:dyDescent="0.25">
      <c r="A309" s="223">
        <v>29</v>
      </c>
      <c r="B309" s="224" t="s">
        <v>287</v>
      </c>
      <c r="C309" s="331"/>
      <c r="D309" s="332"/>
      <c r="E309" s="333"/>
      <c r="F309" s="331"/>
      <c r="G309" s="336"/>
      <c r="H309" s="331"/>
      <c r="I309" s="332"/>
      <c r="J309" s="333"/>
      <c r="K309" s="331"/>
      <c r="L309" s="336"/>
      <c r="M309" s="331"/>
      <c r="N309" s="332"/>
      <c r="O309" s="333"/>
      <c r="P309" s="331"/>
      <c r="Q309" s="336"/>
      <c r="R309" s="1"/>
      <c r="S309" s="1"/>
      <c r="T309" s="1"/>
    </row>
    <row r="310" spans="1:20" ht="21" customHeight="1" x14ac:dyDescent="0.25">
      <c r="A310" s="199">
        <v>30</v>
      </c>
      <c r="B310" s="160" t="s">
        <v>278</v>
      </c>
      <c r="C310" s="104"/>
      <c r="D310" s="130"/>
      <c r="E310" s="127">
        <f t="shared" si="114"/>
        <v>0</v>
      </c>
      <c r="F310" s="104"/>
      <c r="G310" s="143"/>
      <c r="H310" s="104">
        <v>1</v>
      </c>
      <c r="I310" s="130">
        <v>3</v>
      </c>
      <c r="J310" s="127" t="str">
        <f t="shared" si="115"/>
        <v>3 р</v>
      </c>
      <c r="K310" s="104"/>
      <c r="L310" s="143"/>
      <c r="M310" s="104"/>
      <c r="N310" s="130"/>
      <c r="O310" s="127">
        <f t="shared" si="116"/>
        <v>0</v>
      </c>
      <c r="P310" s="104"/>
      <c r="Q310" s="143"/>
      <c r="R310" s="1"/>
      <c r="S310" s="1"/>
      <c r="T310" s="1"/>
    </row>
    <row r="311" spans="1:20" ht="21" customHeight="1" x14ac:dyDescent="0.25">
      <c r="A311" s="199">
        <v>31</v>
      </c>
      <c r="B311" s="160" t="s">
        <v>279</v>
      </c>
      <c r="C311" s="104"/>
      <c r="D311" s="130"/>
      <c r="E311" s="127">
        <f t="shared" si="114"/>
        <v>0</v>
      </c>
      <c r="F311" s="104"/>
      <c r="G311" s="143"/>
      <c r="H311" s="104"/>
      <c r="I311" s="130"/>
      <c r="J311" s="127">
        <f t="shared" si="115"/>
        <v>0</v>
      </c>
      <c r="K311" s="104"/>
      <c r="L311" s="143"/>
      <c r="M311" s="104"/>
      <c r="N311" s="130"/>
      <c r="O311" s="127">
        <f t="shared" si="116"/>
        <v>0</v>
      </c>
      <c r="P311" s="104"/>
      <c r="Q311" s="143"/>
      <c r="R311" s="1"/>
      <c r="S311" s="1"/>
      <c r="T311" s="1"/>
    </row>
    <row r="312" spans="1:20" ht="21" customHeight="1" x14ac:dyDescent="0.25">
      <c r="A312" s="199">
        <v>32</v>
      </c>
      <c r="B312" s="160" t="s">
        <v>280</v>
      </c>
      <c r="C312" s="104"/>
      <c r="D312" s="130"/>
      <c r="E312" s="127">
        <f t="shared" si="114"/>
        <v>0</v>
      </c>
      <c r="F312" s="104"/>
      <c r="G312" s="143"/>
      <c r="H312" s="104"/>
      <c r="I312" s="130"/>
      <c r="J312" s="127">
        <f t="shared" si="115"/>
        <v>0</v>
      </c>
      <c r="K312" s="104"/>
      <c r="L312" s="143"/>
      <c r="M312" s="104"/>
      <c r="N312" s="130"/>
      <c r="O312" s="127">
        <f t="shared" si="116"/>
        <v>0</v>
      </c>
      <c r="P312" s="104"/>
      <c r="Q312" s="143"/>
      <c r="R312" s="1"/>
      <c r="S312" s="1"/>
      <c r="T312" s="1"/>
    </row>
    <row r="313" spans="1:20" ht="21" customHeight="1" x14ac:dyDescent="0.25">
      <c r="A313" s="250">
        <v>33</v>
      </c>
      <c r="B313" s="267" t="s">
        <v>281</v>
      </c>
      <c r="C313" s="150"/>
      <c r="D313" s="130"/>
      <c r="E313" s="127">
        <f t="shared" si="114"/>
        <v>0</v>
      </c>
      <c r="F313" s="150"/>
      <c r="G313" s="143"/>
      <c r="H313" s="150"/>
      <c r="I313" s="130"/>
      <c r="J313" s="127">
        <f t="shared" si="115"/>
        <v>0</v>
      </c>
      <c r="K313" s="150"/>
      <c r="L313" s="143"/>
      <c r="M313" s="150"/>
      <c r="N313" s="130"/>
      <c r="O313" s="127">
        <f t="shared" si="116"/>
        <v>0</v>
      </c>
      <c r="P313" s="150"/>
      <c r="Q313" s="143"/>
      <c r="R313" s="1"/>
      <c r="S313" s="1"/>
      <c r="T313" s="1"/>
    </row>
    <row r="314" spans="1:20" ht="21" customHeight="1" x14ac:dyDescent="0.25">
      <c r="A314" s="291">
        <v>34</v>
      </c>
      <c r="B314" s="292" t="s">
        <v>282</v>
      </c>
      <c r="C314" s="150"/>
      <c r="D314" s="130"/>
      <c r="E314" s="127">
        <f t="shared" si="114"/>
        <v>0</v>
      </c>
      <c r="F314" s="150"/>
      <c r="G314" s="143"/>
      <c r="H314" s="150"/>
      <c r="I314" s="130"/>
      <c r="J314" s="127">
        <f t="shared" si="115"/>
        <v>0</v>
      </c>
      <c r="K314" s="150"/>
      <c r="L314" s="143"/>
      <c r="M314" s="150"/>
      <c r="N314" s="130"/>
      <c r="O314" s="127">
        <f t="shared" si="116"/>
        <v>0</v>
      </c>
      <c r="P314" s="150"/>
      <c r="Q314" s="143"/>
      <c r="R314" s="1"/>
      <c r="S314" s="1"/>
      <c r="T314" s="1"/>
    </row>
    <row r="315" spans="1:20" ht="21" customHeight="1" x14ac:dyDescent="0.25">
      <c r="A315" s="250">
        <v>35</v>
      </c>
      <c r="B315" s="246" t="s">
        <v>283</v>
      </c>
      <c r="C315" s="104"/>
      <c r="D315" s="130"/>
      <c r="E315" s="127">
        <f t="shared" si="114"/>
        <v>0</v>
      </c>
      <c r="F315" s="150"/>
      <c r="G315" s="282"/>
      <c r="H315" s="104"/>
      <c r="I315" s="130"/>
      <c r="J315" s="127">
        <f t="shared" si="115"/>
        <v>0</v>
      </c>
      <c r="K315" s="150"/>
      <c r="L315" s="143"/>
      <c r="M315" s="150"/>
      <c r="N315" s="130"/>
      <c r="O315" s="127">
        <f t="shared" si="116"/>
        <v>0</v>
      </c>
      <c r="P315" s="150"/>
      <c r="Q315" s="282"/>
      <c r="R315" s="284"/>
      <c r="S315" s="1"/>
      <c r="T315" s="1"/>
    </row>
    <row r="316" spans="1:20" ht="21" customHeight="1" x14ac:dyDescent="0.25">
      <c r="A316" s="199">
        <v>36</v>
      </c>
      <c r="B316" s="160" t="s">
        <v>284</v>
      </c>
      <c r="C316" s="104"/>
      <c r="D316" s="130"/>
      <c r="E316" s="127">
        <f t="shared" si="114"/>
        <v>0</v>
      </c>
      <c r="F316" s="150"/>
      <c r="G316" s="143"/>
      <c r="H316" s="104"/>
      <c r="I316" s="130"/>
      <c r="J316" s="127">
        <f t="shared" si="115"/>
        <v>0</v>
      </c>
      <c r="K316" s="104"/>
      <c r="L316" s="143"/>
      <c r="M316" s="104"/>
      <c r="N316" s="130"/>
      <c r="O316" s="127">
        <f t="shared" si="116"/>
        <v>0</v>
      </c>
      <c r="P316" s="150"/>
      <c r="Q316" s="143"/>
      <c r="R316" s="1"/>
      <c r="S316" s="1"/>
      <c r="T316" s="1"/>
    </row>
    <row r="317" spans="1:20" ht="21" customHeight="1" x14ac:dyDescent="0.25">
      <c r="A317" s="250">
        <v>37</v>
      </c>
      <c r="B317" s="160" t="s">
        <v>286</v>
      </c>
      <c r="C317" s="104"/>
      <c r="D317" s="130"/>
      <c r="E317" s="127"/>
      <c r="F317" s="150"/>
      <c r="G317" s="143"/>
      <c r="H317" s="104"/>
      <c r="I317" s="130"/>
      <c r="J317" s="127"/>
      <c r="K317" s="104"/>
      <c r="L317" s="143"/>
      <c r="M317" s="104"/>
      <c r="N317" s="130"/>
      <c r="O317" s="127"/>
      <c r="P317" s="150"/>
      <c r="Q317" s="143"/>
      <c r="R317" s="1"/>
      <c r="S317" s="1"/>
      <c r="T317" s="1"/>
    </row>
    <row r="318" spans="1:20" ht="21" customHeight="1" thickBot="1" x14ac:dyDescent="0.3">
      <c r="A318" s="327">
        <v>38</v>
      </c>
      <c r="B318" s="224" t="s">
        <v>285</v>
      </c>
      <c r="C318" s="225"/>
      <c r="D318" s="226"/>
      <c r="E318" s="227"/>
      <c r="F318" s="229"/>
      <c r="G318" s="228"/>
      <c r="H318" s="225"/>
      <c r="I318" s="226"/>
      <c r="J318" s="227"/>
      <c r="K318" s="225"/>
      <c r="L318" s="228"/>
      <c r="M318" s="225"/>
      <c r="N318" s="226"/>
      <c r="O318" s="227"/>
      <c r="P318" s="229"/>
      <c r="Q318" s="228"/>
      <c r="R318" s="1"/>
      <c r="S318" s="1"/>
      <c r="T318" s="1"/>
    </row>
    <row r="319" spans="1:20" ht="21" customHeight="1" thickBot="1" x14ac:dyDescent="0.3">
      <c r="A319" s="159">
        <v>39</v>
      </c>
      <c r="B319" s="158" t="s">
        <v>254</v>
      </c>
      <c r="C319" s="235">
        <v>12</v>
      </c>
      <c r="D319" s="236">
        <v>12</v>
      </c>
      <c r="E319" s="237">
        <f t="shared" si="114"/>
        <v>0</v>
      </c>
      <c r="F319" s="235">
        <v>1</v>
      </c>
      <c r="G319" s="251">
        <v>0</v>
      </c>
      <c r="H319" s="235">
        <v>18</v>
      </c>
      <c r="I319" s="236">
        <v>14</v>
      </c>
      <c r="J319" s="237">
        <f t="shared" si="115"/>
        <v>-22.2</v>
      </c>
      <c r="K319" s="235">
        <v>0</v>
      </c>
      <c r="L319" s="251">
        <v>0</v>
      </c>
      <c r="M319" s="235">
        <v>1</v>
      </c>
      <c r="N319" s="236">
        <v>3</v>
      </c>
      <c r="O319" s="237" t="str">
        <f t="shared" si="116"/>
        <v>3 р</v>
      </c>
      <c r="P319" s="235">
        <v>0</v>
      </c>
      <c r="Q319" s="251">
        <v>0</v>
      </c>
      <c r="R319" s="1"/>
      <c r="S319" s="1"/>
      <c r="T319" s="1"/>
    </row>
    <row r="320" spans="1:20" ht="21" customHeight="1" x14ac:dyDescent="0.25">
      <c r="A320" s="328">
        <v>40</v>
      </c>
      <c r="B320" s="198" t="s">
        <v>237</v>
      </c>
      <c r="C320" s="149"/>
      <c r="D320" s="129"/>
      <c r="E320" s="126">
        <f t="shared" si="114"/>
        <v>0</v>
      </c>
      <c r="F320" s="149"/>
      <c r="G320" s="142"/>
      <c r="H320" s="149"/>
      <c r="I320" s="129"/>
      <c r="J320" s="126">
        <f t="shared" si="115"/>
        <v>0</v>
      </c>
      <c r="K320" s="149"/>
      <c r="L320" s="142"/>
      <c r="M320" s="149"/>
      <c r="N320" s="129"/>
      <c r="O320" s="126">
        <f t="shared" si="116"/>
        <v>0</v>
      </c>
      <c r="P320" s="149"/>
      <c r="Q320" s="142"/>
      <c r="R320" s="1"/>
      <c r="S320" s="1"/>
      <c r="T320" s="1"/>
    </row>
    <row r="321" spans="1:20" ht="21" customHeight="1" x14ac:dyDescent="0.25">
      <c r="A321" s="327">
        <v>41</v>
      </c>
      <c r="B321" s="160" t="s">
        <v>133</v>
      </c>
      <c r="C321" s="150"/>
      <c r="D321" s="130"/>
      <c r="E321" s="127">
        <f t="shared" si="114"/>
        <v>0</v>
      </c>
      <c r="F321" s="150"/>
      <c r="G321" s="143"/>
      <c r="H321" s="150"/>
      <c r="I321" s="130"/>
      <c r="J321" s="127">
        <f t="shared" si="115"/>
        <v>0</v>
      </c>
      <c r="K321" s="150"/>
      <c r="L321" s="143"/>
      <c r="M321" s="150"/>
      <c r="N321" s="130"/>
      <c r="O321" s="127">
        <f t="shared" si="116"/>
        <v>0</v>
      </c>
      <c r="P321" s="150"/>
      <c r="Q321" s="143"/>
      <c r="R321" s="1"/>
      <c r="S321" s="1"/>
      <c r="T321" s="1"/>
    </row>
    <row r="322" spans="1:20" ht="21" customHeight="1" x14ac:dyDescent="0.25">
      <c r="A322" s="291">
        <v>42</v>
      </c>
      <c r="B322" s="160" t="s">
        <v>134</v>
      </c>
      <c r="C322" s="150"/>
      <c r="D322" s="130"/>
      <c r="E322" s="127">
        <f t="shared" si="114"/>
        <v>0</v>
      </c>
      <c r="F322" s="150"/>
      <c r="G322" s="143"/>
      <c r="H322" s="150"/>
      <c r="I322" s="130"/>
      <c r="J322" s="127">
        <f t="shared" si="115"/>
        <v>0</v>
      </c>
      <c r="K322" s="150"/>
      <c r="L322" s="143"/>
      <c r="M322" s="150"/>
      <c r="N322" s="130"/>
      <c r="O322" s="127">
        <f t="shared" si="116"/>
        <v>0</v>
      </c>
      <c r="P322" s="150"/>
      <c r="Q322" s="143"/>
      <c r="R322" s="1"/>
      <c r="S322" s="1"/>
      <c r="T322" s="1"/>
    </row>
    <row r="323" spans="1:20" ht="21" customHeight="1" x14ac:dyDescent="0.25">
      <c r="A323" s="250">
        <v>43</v>
      </c>
      <c r="B323" s="160" t="s">
        <v>135</v>
      </c>
      <c r="C323" s="150"/>
      <c r="D323" s="130"/>
      <c r="E323" s="127">
        <f t="shared" si="114"/>
        <v>0</v>
      </c>
      <c r="F323" s="150"/>
      <c r="G323" s="143"/>
      <c r="H323" s="150"/>
      <c r="I323" s="130"/>
      <c r="J323" s="127">
        <f t="shared" si="115"/>
        <v>0</v>
      </c>
      <c r="K323" s="150"/>
      <c r="L323" s="143"/>
      <c r="M323" s="150"/>
      <c r="N323" s="130"/>
      <c r="O323" s="127">
        <f t="shared" si="116"/>
        <v>0</v>
      </c>
      <c r="P323" s="150"/>
      <c r="Q323" s="143"/>
      <c r="R323" s="1"/>
      <c r="S323" s="1"/>
      <c r="T323" s="1"/>
    </row>
    <row r="324" spans="1:20" ht="21" customHeight="1" thickBot="1" x14ac:dyDescent="0.3">
      <c r="A324" s="327">
        <v>44</v>
      </c>
      <c r="B324" s="269" t="s">
        <v>276</v>
      </c>
      <c r="C324" s="151"/>
      <c r="D324" s="131"/>
      <c r="E324" s="128">
        <f t="shared" si="114"/>
        <v>0</v>
      </c>
      <c r="F324" s="151"/>
      <c r="G324" s="144"/>
      <c r="H324" s="151"/>
      <c r="I324" s="131"/>
      <c r="J324" s="128">
        <f t="shared" si="115"/>
        <v>0</v>
      </c>
      <c r="K324" s="151"/>
      <c r="L324" s="144"/>
      <c r="M324" s="151"/>
      <c r="N324" s="131"/>
      <c r="O324" s="128">
        <f t="shared" si="116"/>
        <v>0</v>
      </c>
      <c r="P324" s="151"/>
      <c r="Q324" s="144"/>
      <c r="R324" s="1"/>
      <c r="S324" s="1"/>
      <c r="T324" s="1"/>
    </row>
    <row r="325" spans="1:20" ht="21" customHeight="1" thickBot="1" x14ac:dyDescent="0.3">
      <c r="A325" s="159">
        <v>45</v>
      </c>
      <c r="B325" s="240" t="s">
        <v>255</v>
      </c>
      <c r="C325" s="241">
        <v>0</v>
      </c>
      <c r="D325" s="242">
        <v>0</v>
      </c>
      <c r="E325" s="243">
        <f t="shared" si="114"/>
        <v>0</v>
      </c>
      <c r="F325" s="241">
        <v>0</v>
      </c>
      <c r="G325" s="252">
        <v>0</v>
      </c>
      <c r="H325" s="241">
        <v>0</v>
      </c>
      <c r="I325" s="242">
        <v>0</v>
      </c>
      <c r="J325" s="243">
        <f t="shared" si="115"/>
        <v>0</v>
      </c>
      <c r="K325" s="241">
        <v>0</v>
      </c>
      <c r="L325" s="252">
        <v>0</v>
      </c>
      <c r="M325" s="241">
        <v>0</v>
      </c>
      <c r="N325" s="242">
        <v>0</v>
      </c>
      <c r="O325" s="243">
        <f t="shared" si="116"/>
        <v>0</v>
      </c>
      <c r="P325" s="241">
        <v>0</v>
      </c>
      <c r="Q325" s="252">
        <v>0</v>
      </c>
      <c r="R325" s="1"/>
      <c r="S325" s="1"/>
      <c r="T325" s="1"/>
    </row>
    <row r="326" spans="1:20" ht="21" customHeight="1" thickBot="1" x14ac:dyDescent="0.3">
      <c r="A326" s="159">
        <v>46</v>
      </c>
      <c r="B326" s="200" t="s">
        <v>256</v>
      </c>
      <c r="C326" s="134">
        <v>12</v>
      </c>
      <c r="D326" s="135">
        <v>12</v>
      </c>
      <c r="E326" s="21">
        <f t="shared" si="114"/>
        <v>0</v>
      </c>
      <c r="F326" s="134">
        <v>1</v>
      </c>
      <c r="G326" s="146">
        <v>0</v>
      </c>
      <c r="H326" s="134">
        <v>18</v>
      </c>
      <c r="I326" s="135">
        <v>14</v>
      </c>
      <c r="J326" s="21">
        <f t="shared" si="115"/>
        <v>-22.2</v>
      </c>
      <c r="K326" s="134">
        <v>0</v>
      </c>
      <c r="L326" s="146">
        <v>0</v>
      </c>
      <c r="M326" s="134">
        <v>1</v>
      </c>
      <c r="N326" s="135">
        <v>3</v>
      </c>
      <c r="O326" s="21" t="str">
        <f t="shared" si="116"/>
        <v>3 р</v>
      </c>
      <c r="P326" s="134">
        <v>0</v>
      </c>
      <c r="Q326" s="146">
        <v>0</v>
      </c>
      <c r="R326" s="1"/>
      <c r="S326" s="1"/>
      <c r="T326" s="1"/>
    </row>
    <row r="327" spans="1:20" ht="4.5" customHeight="1" x14ac:dyDescent="0.25">
      <c r="A327" s="32"/>
      <c r="B327" s="33"/>
      <c r="C327" s="34"/>
      <c r="D327" s="34"/>
      <c r="E327" s="35"/>
      <c r="F327" s="34"/>
      <c r="G327" s="34"/>
      <c r="H327" s="35"/>
      <c r="I327" s="36"/>
      <c r="J327" s="36"/>
      <c r="K327" s="24"/>
      <c r="L327" s="24"/>
      <c r="M327" s="24"/>
      <c r="N327" s="24"/>
      <c r="O327" s="24"/>
      <c r="P327" s="24"/>
      <c r="Q327" s="24"/>
      <c r="R327" s="24"/>
      <c r="S327" s="24"/>
      <c r="T327" s="24"/>
    </row>
    <row r="328" spans="1:20" ht="15.75" x14ac:dyDescent="0.25">
      <c r="A328" s="37" t="s">
        <v>221</v>
      </c>
      <c r="B328" s="37"/>
      <c r="C328" s="37"/>
      <c r="D328" s="37"/>
      <c r="E328" s="37"/>
      <c r="F328" s="37"/>
      <c r="G328" s="37"/>
      <c r="H328" s="37"/>
      <c r="I328" s="37"/>
      <c r="J328" s="37"/>
      <c r="K328" s="24"/>
      <c r="L328" s="24"/>
      <c r="M328" s="24"/>
      <c r="N328" s="24"/>
      <c r="O328" s="24"/>
      <c r="P328" s="24"/>
      <c r="Q328" s="24"/>
      <c r="R328" s="24"/>
      <c r="S328" s="24"/>
      <c r="T328" s="24"/>
    </row>
    <row r="329" spans="1:20" ht="3.75" customHeight="1" thickBot="1" x14ac:dyDescent="0.3">
      <c r="A329" s="24"/>
      <c r="B329" s="24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24"/>
      <c r="R329" s="24"/>
      <c r="S329" s="24"/>
      <c r="T329" s="24"/>
    </row>
    <row r="330" spans="1:20" ht="36" customHeight="1" thickBot="1" x14ac:dyDescent="0.3">
      <c r="A330" s="863" t="s">
        <v>105</v>
      </c>
      <c r="B330" s="866" t="s">
        <v>106</v>
      </c>
      <c r="C330" s="906" t="s">
        <v>152</v>
      </c>
      <c r="D330" s="906"/>
      <c r="E330" s="906"/>
      <c r="F330" s="906" t="s">
        <v>57</v>
      </c>
      <c r="G330" s="906"/>
      <c r="H330" s="906"/>
      <c r="I330" s="868" t="s">
        <v>84</v>
      </c>
      <c r="J330" s="868"/>
      <c r="K330" s="888" t="s">
        <v>196</v>
      </c>
      <c r="L330" s="889"/>
      <c r="M330" s="890"/>
      <c r="N330" s="946" t="s">
        <v>84</v>
      </c>
      <c r="O330" s="917"/>
      <c r="P330" s="888" t="s">
        <v>197</v>
      </c>
      <c r="Q330" s="889"/>
      <c r="R330" s="890"/>
      <c r="S330" s="1"/>
      <c r="T330" s="1"/>
    </row>
    <row r="331" spans="1:20" ht="36" customHeight="1" thickBot="1" x14ac:dyDescent="0.3">
      <c r="A331" s="864"/>
      <c r="B331" s="866"/>
      <c r="C331" s="906"/>
      <c r="D331" s="906"/>
      <c r="E331" s="906"/>
      <c r="F331" s="906"/>
      <c r="G331" s="906"/>
      <c r="H331" s="906"/>
      <c r="I331" s="868"/>
      <c r="J331" s="868"/>
      <c r="K331" s="891"/>
      <c r="L331" s="892"/>
      <c r="M331" s="893"/>
      <c r="N331" s="947"/>
      <c r="O331" s="919"/>
      <c r="P331" s="891"/>
      <c r="Q331" s="892"/>
      <c r="R331" s="893"/>
      <c r="S331" s="1"/>
      <c r="T331" s="1"/>
    </row>
    <row r="332" spans="1:20" ht="21.95" customHeight="1" thickBot="1" x14ac:dyDescent="0.3">
      <c r="A332" s="865"/>
      <c r="B332" s="866"/>
      <c r="C332" s="438">
        <f>$C$20</f>
        <v>2016</v>
      </c>
      <c r="D332" s="439">
        <f>$D$20</f>
        <v>2017</v>
      </c>
      <c r="E332" s="148" t="s">
        <v>107</v>
      </c>
      <c r="F332" s="438">
        <f>$C$20</f>
        <v>2016</v>
      </c>
      <c r="G332" s="439">
        <f>$D$20</f>
        <v>2017</v>
      </c>
      <c r="H332" s="148" t="s">
        <v>107</v>
      </c>
      <c r="I332" s="438">
        <f>$C$20</f>
        <v>2016</v>
      </c>
      <c r="J332" s="439">
        <f>$D$20</f>
        <v>2017</v>
      </c>
      <c r="K332" s="438">
        <f>$C$20</f>
        <v>2016</v>
      </c>
      <c r="L332" s="439">
        <f>$D$20</f>
        <v>2017</v>
      </c>
      <c r="M332" s="148" t="s">
        <v>107</v>
      </c>
      <c r="N332" s="438">
        <f>$C$20</f>
        <v>2016</v>
      </c>
      <c r="O332" s="439">
        <f>$D$20</f>
        <v>2017</v>
      </c>
      <c r="P332" s="438">
        <f>$C$20</f>
        <v>2016</v>
      </c>
      <c r="Q332" s="439">
        <f>$D$20</f>
        <v>2017</v>
      </c>
      <c r="R332" s="148" t="s">
        <v>107</v>
      </c>
      <c r="S332" s="1"/>
      <c r="T332" s="1"/>
    </row>
    <row r="333" spans="1:20" ht="21" customHeight="1" x14ac:dyDescent="0.25">
      <c r="A333" s="197">
        <v>1</v>
      </c>
      <c r="B333" s="198" t="s">
        <v>249</v>
      </c>
      <c r="C333" s="103">
        <v>22</v>
      </c>
      <c r="D333" s="129">
        <v>66</v>
      </c>
      <c r="E333" s="126" t="str">
        <f t="shared" ref="E333:E378" si="117">IF(C333=0,0,IF(D333=0,"-100,0",IF(D333*100/C333&lt;200,ROUND(D333*100/C333-100,1),ROUND(D333/C333,1)&amp;" р")))</f>
        <v>3 р</v>
      </c>
      <c r="F333" s="103">
        <v>12</v>
      </c>
      <c r="G333" s="129">
        <v>55</v>
      </c>
      <c r="H333" s="126" t="str">
        <f t="shared" ref="H333:H378" si="118">IF(F333=0,0,IF(G333=0,"-100,0",IF(G333*100/F333&lt;200,ROUND(G333*100/F333-100,1),ROUND(G333/F333,1)&amp;" р")))</f>
        <v>4,6 р</v>
      </c>
      <c r="I333" s="25">
        <f t="shared" ref="I333:I358" si="119">IF(C333=0,0,F333*100/C333)</f>
        <v>54.545454545454547</v>
      </c>
      <c r="J333" s="26">
        <f t="shared" ref="J333:J378" si="120">IF(D333=0,0,G333*100/D333)</f>
        <v>83.333333333333329</v>
      </c>
      <c r="K333" s="103"/>
      <c r="L333" s="129">
        <v>5</v>
      </c>
      <c r="M333" s="126">
        <f t="shared" ref="M333:M378" si="121">IF(K333=0,0,IF(L333=0,"-100,0",IF(L333*100/K333&lt;200,ROUND(L333*100/K333-100,1),ROUND(L333/K333,1)&amp;" р")))</f>
        <v>0</v>
      </c>
      <c r="N333" s="27">
        <f t="shared" ref="N333:N378" si="122">IF(F333=0,0,K333*100/F333)</f>
        <v>0</v>
      </c>
      <c r="O333" s="28">
        <f t="shared" ref="O333:O378" si="123">IF(G333=0,0,L333*100/G333)</f>
        <v>9.0909090909090917</v>
      </c>
      <c r="P333" s="103"/>
      <c r="Q333" s="129">
        <v>6</v>
      </c>
      <c r="R333" s="126">
        <f t="shared" ref="R333:R378" si="124">IF(P333=0,0,IF(Q333=0,"-100,0",IF(Q333*100/P333&lt;200,ROUND(Q333*100/P333-100,1),ROUND(Q333/P333,1)&amp;" р")))</f>
        <v>0</v>
      </c>
      <c r="S333" s="1"/>
      <c r="T333" s="1"/>
    </row>
    <row r="334" spans="1:20" ht="21" customHeight="1" x14ac:dyDescent="0.25">
      <c r="A334" s="199">
        <v>2</v>
      </c>
      <c r="B334" s="160" t="s">
        <v>108</v>
      </c>
      <c r="C334" s="104">
        <v>285</v>
      </c>
      <c r="D334" s="130">
        <v>232</v>
      </c>
      <c r="E334" s="127">
        <f t="shared" si="117"/>
        <v>-18.600000000000001</v>
      </c>
      <c r="F334" s="104">
        <v>27</v>
      </c>
      <c r="G334" s="130">
        <v>30</v>
      </c>
      <c r="H334" s="127">
        <f t="shared" si="118"/>
        <v>11.1</v>
      </c>
      <c r="I334" s="29">
        <f t="shared" si="119"/>
        <v>9.473684210526315</v>
      </c>
      <c r="J334" s="30">
        <f t="shared" si="120"/>
        <v>12.931034482758621</v>
      </c>
      <c r="K334" s="104">
        <v>14</v>
      </c>
      <c r="L334" s="130">
        <v>14</v>
      </c>
      <c r="M334" s="127">
        <f t="shared" si="121"/>
        <v>0</v>
      </c>
      <c r="N334" s="29">
        <f t="shared" si="122"/>
        <v>51.851851851851855</v>
      </c>
      <c r="O334" s="30">
        <f t="shared" si="123"/>
        <v>46.666666666666664</v>
      </c>
      <c r="P334" s="104">
        <v>18</v>
      </c>
      <c r="Q334" s="130">
        <v>14</v>
      </c>
      <c r="R334" s="127">
        <f t="shared" si="124"/>
        <v>-22.2</v>
      </c>
      <c r="S334" s="1"/>
      <c r="T334" s="1"/>
    </row>
    <row r="335" spans="1:20" ht="21" customHeight="1" x14ac:dyDescent="0.25">
      <c r="A335" s="199">
        <v>3</v>
      </c>
      <c r="B335" s="160" t="s">
        <v>109</v>
      </c>
      <c r="C335" s="104">
        <v>186</v>
      </c>
      <c r="D335" s="130">
        <v>204</v>
      </c>
      <c r="E335" s="127">
        <f t="shared" si="117"/>
        <v>9.6999999999999993</v>
      </c>
      <c r="F335" s="104">
        <v>29</v>
      </c>
      <c r="G335" s="130">
        <v>35</v>
      </c>
      <c r="H335" s="127">
        <f t="shared" si="118"/>
        <v>20.7</v>
      </c>
      <c r="I335" s="29">
        <f t="shared" si="119"/>
        <v>15.591397849462366</v>
      </c>
      <c r="J335" s="30">
        <f t="shared" si="120"/>
        <v>17.156862745098039</v>
      </c>
      <c r="K335" s="104">
        <v>15</v>
      </c>
      <c r="L335" s="130">
        <v>26</v>
      </c>
      <c r="M335" s="127">
        <f t="shared" si="121"/>
        <v>73.3</v>
      </c>
      <c r="N335" s="29">
        <f t="shared" si="122"/>
        <v>51.724137931034484</v>
      </c>
      <c r="O335" s="30">
        <f t="shared" si="123"/>
        <v>74.285714285714292</v>
      </c>
      <c r="P335" s="104">
        <v>18</v>
      </c>
      <c r="Q335" s="130">
        <v>30</v>
      </c>
      <c r="R335" s="127">
        <f t="shared" si="124"/>
        <v>66.7</v>
      </c>
      <c r="S335" s="1"/>
      <c r="T335" s="1"/>
    </row>
    <row r="336" spans="1:20" ht="21" customHeight="1" x14ac:dyDescent="0.25">
      <c r="A336" s="199">
        <v>4</v>
      </c>
      <c r="B336" s="160" t="s">
        <v>110</v>
      </c>
      <c r="C336" s="104">
        <v>970</v>
      </c>
      <c r="D336" s="130">
        <v>998</v>
      </c>
      <c r="E336" s="127">
        <f t="shared" si="117"/>
        <v>2.9</v>
      </c>
      <c r="F336" s="104">
        <v>71</v>
      </c>
      <c r="G336" s="130">
        <v>124</v>
      </c>
      <c r="H336" s="127">
        <f t="shared" si="118"/>
        <v>74.599999999999994</v>
      </c>
      <c r="I336" s="29">
        <f t="shared" si="119"/>
        <v>7.3195876288659791</v>
      </c>
      <c r="J336" s="30">
        <f t="shared" si="120"/>
        <v>12.424849699398798</v>
      </c>
      <c r="K336" s="104">
        <v>26</v>
      </c>
      <c r="L336" s="130">
        <v>40</v>
      </c>
      <c r="M336" s="127">
        <f t="shared" si="121"/>
        <v>53.8</v>
      </c>
      <c r="N336" s="29">
        <f t="shared" si="122"/>
        <v>36.619718309859152</v>
      </c>
      <c r="O336" s="30">
        <f t="shared" si="123"/>
        <v>32.258064516129032</v>
      </c>
      <c r="P336" s="104">
        <v>32</v>
      </c>
      <c r="Q336" s="130">
        <v>50</v>
      </c>
      <c r="R336" s="127">
        <f t="shared" si="124"/>
        <v>56.3</v>
      </c>
      <c r="S336" s="1"/>
      <c r="T336" s="1"/>
    </row>
    <row r="337" spans="1:20" ht="21" customHeight="1" x14ac:dyDescent="0.25">
      <c r="A337" s="199">
        <v>5</v>
      </c>
      <c r="B337" s="160" t="s">
        <v>111</v>
      </c>
      <c r="C337" s="104">
        <v>778</v>
      </c>
      <c r="D337" s="130">
        <v>726</v>
      </c>
      <c r="E337" s="127">
        <f t="shared" si="117"/>
        <v>-6.7</v>
      </c>
      <c r="F337" s="104">
        <v>89</v>
      </c>
      <c r="G337" s="130">
        <v>112</v>
      </c>
      <c r="H337" s="127">
        <f t="shared" si="118"/>
        <v>25.8</v>
      </c>
      <c r="I337" s="29">
        <f t="shared" si="119"/>
        <v>11.439588688946015</v>
      </c>
      <c r="J337" s="30">
        <f t="shared" si="120"/>
        <v>15.426997245179063</v>
      </c>
      <c r="K337" s="104">
        <v>19</v>
      </c>
      <c r="L337" s="130">
        <v>36</v>
      </c>
      <c r="M337" s="127">
        <f t="shared" si="121"/>
        <v>89.5</v>
      </c>
      <c r="N337" s="29">
        <f t="shared" si="122"/>
        <v>21.348314606741575</v>
      </c>
      <c r="O337" s="30">
        <f t="shared" si="123"/>
        <v>32.142857142857146</v>
      </c>
      <c r="P337" s="104">
        <v>30</v>
      </c>
      <c r="Q337" s="130">
        <v>53</v>
      </c>
      <c r="R337" s="127">
        <f t="shared" si="124"/>
        <v>76.7</v>
      </c>
      <c r="S337" s="1"/>
      <c r="T337" s="1"/>
    </row>
    <row r="338" spans="1:20" ht="21" customHeight="1" x14ac:dyDescent="0.25">
      <c r="A338" s="199">
        <v>6</v>
      </c>
      <c r="B338" s="160" t="s">
        <v>112</v>
      </c>
      <c r="C338" s="104">
        <v>125</v>
      </c>
      <c r="D338" s="130">
        <v>126</v>
      </c>
      <c r="E338" s="127">
        <f t="shared" si="117"/>
        <v>0.8</v>
      </c>
      <c r="F338" s="104">
        <v>17</v>
      </c>
      <c r="G338" s="130">
        <v>23</v>
      </c>
      <c r="H338" s="127">
        <f t="shared" si="118"/>
        <v>35.299999999999997</v>
      </c>
      <c r="I338" s="29">
        <f t="shared" si="119"/>
        <v>13.6</v>
      </c>
      <c r="J338" s="30">
        <f t="shared" si="120"/>
        <v>18.253968253968253</v>
      </c>
      <c r="K338" s="104">
        <v>7</v>
      </c>
      <c r="L338" s="130">
        <v>14</v>
      </c>
      <c r="M338" s="127" t="str">
        <f t="shared" si="121"/>
        <v>2 р</v>
      </c>
      <c r="N338" s="29">
        <f t="shared" si="122"/>
        <v>41.176470588235297</v>
      </c>
      <c r="O338" s="30">
        <f t="shared" si="123"/>
        <v>60.869565217391305</v>
      </c>
      <c r="P338" s="104">
        <v>9</v>
      </c>
      <c r="Q338" s="130">
        <v>18</v>
      </c>
      <c r="R338" s="127" t="str">
        <f t="shared" si="124"/>
        <v>2 р</v>
      </c>
      <c r="S338" s="1"/>
      <c r="T338" s="1"/>
    </row>
    <row r="339" spans="1:20" ht="21" customHeight="1" x14ac:dyDescent="0.25">
      <c r="A339" s="199">
        <v>7</v>
      </c>
      <c r="B339" s="160" t="s">
        <v>113</v>
      </c>
      <c r="C339" s="104">
        <v>197</v>
      </c>
      <c r="D339" s="130">
        <v>164</v>
      </c>
      <c r="E339" s="127">
        <f t="shared" si="117"/>
        <v>-16.8</v>
      </c>
      <c r="F339" s="104">
        <v>32</v>
      </c>
      <c r="G339" s="130">
        <v>39</v>
      </c>
      <c r="H339" s="127">
        <f t="shared" si="118"/>
        <v>21.9</v>
      </c>
      <c r="I339" s="29">
        <f t="shared" si="119"/>
        <v>16.243654822335024</v>
      </c>
      <c r="J339" s="30">
        <f t="shared" si="120"/>
        <v>23.780487804878049</v>
      </c>
      <c r="K339" s="104">
        <v>19</v>
      </c>
      <c r="L339" s="130">
        <v>18</v>
      </c>
      <c r="M339" s="127">
        <f t="shared" si="121"/>
        <v>-5.3</v>
      </c>
      <c r="N339" s="29">
        <f t="shared" si="122"/>
        <v>59.375</v>
      </c>
      <c r="O339" s="30">
        <f t="shared" si="123"/>
        <v>46.153846153846153</v>
      </c>
      <c r="P339" s="104">
        <v>22</v>
      </c>
      <c r="Q339" s="130">
        <v>20</v>
      </c>
      <c r="R339" s="127">
        <f t="shared" si="124"/>
        <v>-9.1</v>
      </c>
      <c r="S339" s="1"/>
      <c r="T339" s="1"/>
    </row>
    <row r="340" spans="1:20" ht="21" customHeight="1" x14ac:dyDescent="0.25">
      <c r="A340" s="199">
        <v>8</v>
      </c>
      <c r="B340" s="160" t="s">
        <v>114</v>
      </c>
      <c r="C340" s="104">
        <v>320</v>
      </c>
      <c r="D340" s="130">
        <v>601</v>
      </c>
      <c r="E340" s="127">
        <f t="shared" si="117"/>
        <v>87.8</v>
      </c>
      <c r="F340" s="104">
        <v>29</v>
      </c>
      <c r="G340" s="130">
        <v>74</v>
      </c>
      <c r="H340" s="127" t="str">
        <f t="shared" si="118"/>
        <v>2,6 р</v>
      </c>
      <c r="I340" s="29">
        <f t="shared" si="119"/>
        <v>9.0625</v>
      </c>
      <c r="J340" s="30">
        <f t="shared" si="120"/>
        <v>12.312811980033278</v>
      </c>
      <c r="K340" s="104">
        <v>11</v>
      </c>
      <c r="L340" s="130">
        <v>26</v>
      </c>
      <c r="M340" s="127" t="str">
        <f t="shared" si="121"/>
        <v>2,4 р</v>
      </c>
      <c r="N340" s="29">
        <f t="shared" si="122"/>
        <v>37.931034482758619</v>
      </c>
      <c r="O340" s="30">
        <f t="shared" si="123"/>
        <v>35.135135135135137</v>
      </c>
      <c r="P340" s="104">
        <v>12</v>
      </c>
      <c r="Q340" s="130">
        <v>35</v>
      </c>
      <c r="R340" s="127" t="str">
        <f t="shared" si="124"/>
        <v>2,9 р</v>
      </c>
      <c r="S340" s="1"/>
      <c r="T340" s="1"/>
    </row>
    <row r="341" spans="1:20" ht="21" customHeight="1" x14ac:dyDescent="0.25">
      <c r="A341" s="199">
        <v>9</v>
      </c>
      <c r="B341" s="160" t="s">
        <v>115</v>
      </c>
      <c r="C341" s="104">
        <v>105</v>
      </c>
      <c r="D341" s="130">
        <v>97</v>
      </c>
      <c r="E341" s="127">
        <f t="shared" si="117"/>
        <v>-7.6</v>
      </c>
      <c r="F341" s="104">
        <v>30</v>
      </c>
      <c r="G341" s="130">
        <v>25</v>
      </c>
      <c r="H341" s="127">
        <f t="shared" si="118"/>
        <v>-16.7</v>
      </c>
      <c r="I341" s="29">
        <f t="shared" si="119"/>
        <v>28.571428571428573</v>
      </c>
      <c r="J341" s="30">
        <f t="shared" si="120"/>
        <v>25.773195876288661</v>
      </c>
      <c r="K341" s="104">
        <v>16</v>
      </c>
      <c r="L341" s="130">
        <v>14</v>
      </c>
      <c r="M341" s="127">
        <f t="shared" si="121"/>
        <v>-12.5</v>
      </c>
      <c r="N341" s="29">
        <f t="shared" si="122"/>
        <v>53.333333333333336</v>
      </c>
      <c r="O341" s="30">
        <f t="shared" si="123"/>
        <v>56</v>
      </c>
      <c r="P341" s="104">
        <v>18</v>
      </c>
      <c r="Q341" s="130">
        <v>16</v>
      </c>
      <c r="R341" s="127">
        <f t="shared" si="124"/>
        <v>-11.1</v>
      </c>
      <c r="S341" s="1"/>
      <c r="T341" s="1"/>
    </row>
    <row r="342" spans="1:20" ht="21" customHeight="1" x14ac:dyDescent="0.25">
      <c r="A342" s="199">
        <v>10</v>
      </c>
      <c r="B342" s="160" t="s">
        <v>116</v>
      </c>
      <c r="C342" s="104">
        <v>353</v>
      </c>
      <c r="D342" s="130">
        <v>303</v>
      </c>
      <c r="E342" s="127">
        <f t="shared" si="117"/>
        <v>-14.2</v>
      </c>
      <c r="F342" s="104">
        <v>50</v>
      </c>
      <c r="G342" s="130">
        <v>51</v>
      </c>
      <c r="H342" s="127">
        <f t="shared" si="118"/>
        <v>2</v>
      </c>
      <c r="I342" s="29">
        <f t="shared" si="119"/>
        <v>14.164305949008499</v>
      </c>
      <c r="J342" s="30">
        <f t="shared" si="120"/>
        <v>16.831683168316832</v>
      </c>
      <c r="K342" s="104">
        <v>31</v>
      </c>
      <c r="L342" s="130">
        <v>23</v>
      </c>
      <c r="M342" s="127">
        <f t="shared" si="121"/>
        <v>-25.8</v>
      </c>
      <c r="N342" s="29">
        <f t="shared" si="122"/>
        <v>62</v>
      </c>
      <c r="O342" s="30">
        <f t="shared" si="123"/>
        <v>45.098039215686278</v>
      </c>
      <c r="P342" s="104">
        <v>36</v>
      </c>
      <c r="Q342" s="130">
        <v>28</v>
      </c>
      <c r="R342" s="127">
        <f t="shared" si="124"/>
        <v>-22.2</v>
      </c>
      <c r="S342" s="1"/>
      <c r="T342" s="1"/>
    </row>
    <row r="343" spans="1:20" ht="21" customHeight="1" x14ac:dyDescent="0.25">
      <c r="A343" s="199">
        <v>11</v>
      </c>
      <c r="B343" s="160" t="s">
        <v>117</v>
      </c>
      <c r="C343" s="104">
        <v>1351</v>
      </c>
      <c r="D343" s="130">
        <v>1105</v>
      </c>
      <c r="E343" s="127">
        <f t="shared" si="117"/>
        <v>-18.2</v>
      </c>
      <c r="F343" s="104">
        <v>73</v>
      </c>
      <c r="G343" s="130">
        <v>96</v>
      </c>
      <c r="H343" s="127">
        <f t="shared" si="118"/>
        <v>31.5</v>
      </c>
      <c r="I343" s="29">
        <f t="shared" si="119"/>
        <v>5.4034048852701702</v>
      </c>
      <c r="J343" s="30">
        <f t="shared" si="120"/>
        <v>8.6877828054298636</v>
      </c>
      <c r="K343" s="104">
        <v>31</v>
      </c>
      <c r="L343" s="130">
        <v>36</v>
      </c>
      <c r="M343" s="127">
        <f t="shared" si="121"/>
        <v>16.100000000000001</v>
      </c>
      <c r="N343" s="29">
        <f t="shared" si="122"/>
        <v>42.465753424657535</v>
      </c>
      <c r="O343" s="30">
        <f t="shared" si="123"/>
        <v>37.5</v>
      </c>
      <c r="P343" s="104">
        <v>39</v>
      </c>
      <c r="Q343" s="130">
        <v>49</v>
      </c>
      <c r="R343" s="127">
        <f t="shared" si="124"/>
        <v>25.6</v>
      </c>
      <c r="S343" s="1"/>
      <c r="T343" s="1"/>
    </row>
    <row r="344" spans="1:20" ht="21" customHeight="1" x14ac:dyDescent="0.25">
      <c r="A344" s="199">
        <v>12</v>
      </c>
      <c r="B344" s="160" t="s">
        <v>118</v>
      </c>
      <c r="C344" s="104">
        <v>236</v>
      </c>
      <c r="D344" s="130">
        <v>165</v>
      </c>
      <c r="E344" s="127">
        <f t="shared" si="117"/>
        <v>-30.1</v>
      </c>
      <c r="F344" s="104">
        <v>15</v>
      </c>
      <c r="G344" s="130">
        <v>19</v>
      </c>
      <c r="H344" s="127">
        <f t="shared" si="118"/>
        <v>26.7</v>
      </c>
      <c r="I344" s="29">
        <f t="shared" si="119"/>
        <v>6.3559322033898304</v>
      </c>
      <c r="J344" s="30">
        <f t="shared" si="120"/>
        <v>11.515151515151516</v>
      </c>
      <c r="K344" s="104">
        <v>10</v>
      </c>
      <c r="L344" s="130">
        <v>12</v>
      </c>
      <c r="M344" s="127">
        <f t="shared" si="121"/>
        <v>20</v>
      </c>
      <c r="N344" s="29">
        <f t="shared" si="122"/>
        <v>66.666666666666671</v>
      </c>
      <c r="O344" s="30">
        <f t="shared" si="123"/>
        <v>63.157894736842103</v>
      </c>
      <c r="P344" s="104">
        <v>12</v>
      </c>
      <c r="Q344" s="130">
        <v>12</v>
      </c>
      <c r="R344" s="127">
        <f t="shared" si="124"/>
        <v>0</v>
      </c>
      <c r="S344" s="1"/>
      <c r="T344" s="1"/>
    </row>
    <row r="345" spans="1:20" ht="21" customHeight="1" x14ac:dyDescent="0.25">
      <c r="A345" s="199">
        <v>13</v>
      </c>
      <c r="B345" s="160" t="s">
        <v>119</v>
      </c>
      <c r="C345" s="104">
        <v>230</v>
      </c>
      <c r="D345" s="130">
        <v>239</v>
      </c>
      <c r="E345" s="127">
        <f t="shared" si="117"/>
        <v>3.9</v>
      </c>
      <c r="F345" s="104">
        <v>40</v>
      </c>
      <c r="G345" s="130">
        <v>49</v>
      </c>
      <c r="H345" s="127">
        <f t="shared" si="118"/>
        <v>22.5</v>
      </c>
      <c r="I345" s="29">
        <f t="shared" si="119"/>
        <v>17.391304347826086</v>
      </c>
      <c r="J345" s="30">
        <f t="shared" si="120"/>
        <v>20.502092050209207</v>
      </c>
      <c r="K345" s="104">
        <v>11</v>
      </c>
      <c r="L345" s="130">
        <v>14</v>
      </c>
      <c r="M345" s="127">
        <f t="shared" si="121"/>
        <v>27.3</v>
      </c>
      <c r="N345" s="29">
        <f t="shared" si="122"/>
        <v>27.5</v>
      </c>
      <c r="O345" s="30">
        <f t="shared" si="123"/>
        <v>28.571428571428573</v>
      </c>
      <c r="P345" s="104">
        <v>13</v>
      </c>
      <c r="Q345" s="130">
        <v>17</v>
      </c>
      <c r="R345" s="127">
        <f t="shared" si="124"/>
        <v>30.8</v>
      </c>
      <c r="S345" s="1"/>
      <c r="T345" s="1"/>
    </row>
    <row r="346" spans="1:20" ht="21" customHeight="1" x14ac:dyDescent="0.25">
      <c r="A346" s="199">
        <v>14</v>
      </c>
      <c r="B346" s="160" t="s">
        <v>120</v>
      </c>
      <c r="C346" s="104">
        <v>301</v>
      </c>
      <c r="D346" s="130">
        <v>308</v>
      </c>
      <c r="E346" s="127">
        <f t="shared" si="117"/>
        <v>2.2999999999999998</v>
      </c>
      <c r="F346" s="104">
        <v>58</v>
      </c>
      <c r="G346" s="130">
        <v>71</v>
      </c>
      <c r="H346" s="127">
        <f t="shared" si="118"/>
        <v>22.4</v>
      </c>
      <c r="I346" s="29">
        <f t="shared" si="119"/>
        <v>19.269102990033222</v>
      </c>
      <c r="J346" s="30">
        <f t="shared" si="120"/>
        <v>23.051948051948052</v>
      </c>
      <c r="K346" s="104">
        <v>29</v>
      </c>
      <c r="L346" s="130">
        <v>35</v>
      </c>
      <c r="M346" s="127">
        <f t="shared" si="121"/>
        <v>20.7</v>
      </c>
      <c r="N346" s="29">
        <f t="shared" si="122"/>
        <v>50</v>
      </c>
      <c r="O346" s="30">
        <f t="shared" si="123"/>
        <v>49.29577464788732</v>
      </c>
      <c r="P346" s="104">
        <v>38</v>
      </c>
      <c r="Q346" s="130">
        <v>48</v>
      </c>
      <c r="R346" s="127">
        <f t="shared" si="124"/>
        <v>26.3</v>
      </c>
      <c r="S346" s="1"/>
      <c r="T346" s="1"/>
    </row>
    <row r="347" spans="1:20" ht="21" customHeight="1" x14ac:dyDescent="0.25">
      <c r="A347" s="199">
        <v>15</v>
      </c>
      <c r="B347" s="160" t="s">
        <v>121</v>
      </c>
      <c r="C347" s="104">
        <v>295</v>
      </c>
      <c r="D347" s="130">
        <v>263</v>
      </c>
      <c r="E347" s="127">
        <f t="shared" si="117"/>
        <v>-10.8</v>
      </c>
      <c r="F347" s="104">
        <v>23</v>
      </c>
      <c r="G347" s="130">
        <v>31</v>
      </c>
      <c r="H347" s="127">
        <f t="shared" si="118"/>
        <v>34.799999999999997</v>
      </c>
      <c r="I347" s="29">
        <f t="shared" si="119"/>
        <v>7.7966101694915251</v>
      </c>
      <c r="J347" s="30">
        <f t="shared" si="120"/>
        <v>11.787072243346008</v>
      </c>
      <c r="K347" s="104">
        <v>11</v>
      </c>
      <c r="L347" s="130">
        <v>19</v>
      </c>
      <c r="M347" s="127">
        <f t="shared" si="121"/>
        <v>72.7</v>
      </c>
      <c r="N347" s="29">
        <f t="shared" si="122"/>
        <v>47.826086956521742</v>
      </c>
      <c r="O347" s="30">
        <f t="shared" si="123"/>
        <v>61.29032258064516</v>
      </c>
      <c r="P347" s="104">
        <v>11</v>
      </c>
      <c r="Q347" s="130">
        <v>21</v>
      </c>
      <c r="R347" s="127">
        <f t="shared" si="124"/>
        <v>90.9</v>
      </c>
      <c r="S347" s="1"/>
      <c r="T347" s="1"/>
    </row>
    <row r="348" spans="1:20" ht="21" customHeight="1" x14ac:dyDescent="0.25">
      <c r="A348" s="199">
        <v>16</v>
      </c>
      <c r="B348" s="160" t="s">
        <v>122</v>
      </c>
      <c r="C348" s="104">
        <v>744</v>
      </c>
      <c r="D348" s="130">
        <v>833</v>
      </c>
      <c r="E348" s="127">
        <f t="shared" si="117"/>
        <v>12</v>
      </c>
      <c r="F348" s="104">
        <v>71</v>
      </c>
      <c r="G348" s="130">
        <v>69</v>
      </c>
      <c r="H348" s="127">
        <f t="shared" si="118"/>
        <v>-2.8</v>
      </c>
      <c r="I348" s="29">
        <f t="shared" si="119"/>
        <v>9.543010752688172</v>
      </c>
      <c r="J348" s="30">
        <f t="shared" si="120"/>
        <v>8.2833133253301323</v>
      </c>
      <c r="K348" s="104">
        <v>50</v>
      </c>
      <c r="L348" s="130">
        <v>42</v>
      </c>
      <c r="M348" s="127">
        <f t="shared" si="121"/>
        <v>-16</v>
      </c>
      <c r="N348" s="29">
        <f t="shared" si="122"/>
        <v>70.422535211267601</v>
      </c>
      <c r="O348" s="30">
        <f t="shared" si="123"/>
        <v>60.869565217391305</v>
      </c>
      <c r="P348" s="104">
        <v>70</v>
      </c>
      <c r="Q348" s="130">
        <v>51</v>
      </c>
      <c r="R348" s="127">
        <f t="shared" si="124"/>
        <v>-27.1</v>
      </c>
      <c r="S348" s="1"/>
      <c r="T348" s="1"/>
    </row>
    <row r="349" spans="1:20" ht="21" customHeight="1" x14ac:dyDescent="0.25">
      <c r="A349" s="199">
        <v>17</v>
      </c>
      <c r="B349" s="160" t="s">
        <v>123</v>
      </c>
      <c r="C349" s="104">
        <v>288</v>
      </c>
      <c r="D349" s="130">
        <v>235</v>
      </c>
      <c r="E349" s="127">
        <f t="shared" si="117"/>
        <v>-18.399999999999999</v>
      </c>
      <c r="F349" s="104">
        <v>26</v>
      </c>
      <c r="G349" s="130">
        <v>38</v>
      </c>
      <c r="H349" s="127">
        <f t="shared" si="118"/>
        <v>46.2</v>
      </c>
      <c r="I349" s="29">
        <f t="shared" si="119"/>
        <v>9.0277777777777786</v>
      </c>
      <c r="J349" s="30">
        <f t="shared" si="120"/>
        <v>16.170212765957448</v>
      </c>
      <c r="K349" s="104">
        <v>11</v>
      </c>
      <c r="L349" s="130">
        <v>18</v>
      </c>
      <c r="M349" s="127">
        <f t="shared" si="121"/>
        <v>63.6</v>
      </c>
      <c r="N349" s="29">
        <f t="shared" si="122"/>
        <v>42.307692307692307</v>
      </c>
      <c r="O349" s="30">
        <f t="shared" si="123"/>
        <v>47.368421052631582</v>
      </c>
      <c r="P349" s="104">
        <v>11</v>
      </c>
      <c r="Q349" s="130">
        <v>25</v>
      </c>
      <c r="R349" s="127" t="str">
        <f t="shared" si="124"/>
        <v>2,3 р</v>
      </c>
      <c r="S349" s="1"/>
      <c r="T349" s="1"/>
    </row>
    <row r="350" spans="1:20" ht="21" customHeight="1" x14ac:dyDescent="0.25">
      <c r="A350" s="199">
        <v>18</v>
      </c>
      <c r="B350" s="160" t="s">
        <v>124</v>
      </c>
      <c r="C350" s="104">
        <v>194</v>
      </c>
      <c r="D350" s="130">
        <v>181</v>
      </c>
      <c r="E350" s="127">
        <f t="shared" si="117"/>
        <v>-6.7</v>
      </c>
      <c r="F350" s="104">
        <v>20</v>
      </c>
      <c r="G350" s="130">
        <v>21</v>
      </c>
      <c r="H350" s="127">
        <f t="shared" si="118"/>
        <v>5</v>
      </c>
      <c r="I350" s="29">
        <f t="shared" si="119"/>
        <v>10.309278350515465</v>
      </c>
      <c r="J350" s="30">
        <f t="shared" si="120"/>
        <v>11.602209944751381</v>
      </c>
      <c r="K350" s="104">
        <v>13</v>
      </c>
      <c r="L350" s="130">
        <v>11</v>
      </c>
      <c r="M350" s="127">
        <f t="shared" si="121"/>
        <v>-15.4</v>
      </c>
      <c r="N350" s="29">
        <f t="shared" si="122"/>
        <v>65</v>
      </c>
      <c r="O350" s="30">
        <f t="shared" si="123"/>
        <v>52.38095238095238</v>
      </c>
      <c r="P350" s="104">
        <v>19</v>
      </c>
      <c r="Q350" s="130">
        <v>12</v>
      </c>
      <c r="R350" s="127">
        <f t="shared" si="124"/>
        <v>-36.799999999999997</v>
      </c>
      <c r="S350" s="1"/>
      <c r="T350" s="1"/>
    </row>
    <row r="351" spans="1:20" ht="21" customHeight="1" x14ac:dyDescent="0.25">
      <c r="A351" s="199">
        <v>19</v>
      </c>
      <c r="B351" s="160" t="s">
        <v>125</v>
      </c>
      <c r="C351" s="104">
        <v>205</v>
      </c>
      <c r="D351" s="130">
        <v>229</v>
      </c>
      <c r="E351" s="127">
        <f t="shared" si="117"/>
        <v>11.7</v>
      </c>
      <c r="F351" s="104">
        <v>35</v>
      </c>
      <c r="G351" s="130">
        <v>45</v>
      </c>
      <c r="H351" s="127">
        <f t="shared" si="118"/>
        <v>28.6</v>
      </c>
      <c r="I351" s="29">
        <f t="shared" si="119"/>
        <v>17.073170731707318</v>
      </c>
      <c r="J351" s="30">
        <f t="shared" si="120"/>
        <v>19.650655021834062</v>
      </c>
      <c r="K351" s="104">
        <v>26</v>
      </c>
      <c r="L351" s="130">
        <v>26</v>
      </c>
      <c r="M351" s="127">
        <f t="shared" si="121"/>
        <v>0</v>
      </c>
      <c r="N351" s="29">
        <f t="shared" si="122"/>
        <v>74.285714285714292</v>
      </c>
      <c r="O351" s="30">
        <f t="shared" si="123"/>
        <v>57.777777777777779</v>
      </c>
      <c r="P351" s="104">
        <v>28</v>
      </c>
      <c r="Q351" s="130">
        <v>27</v>
      </c>
      <c r="R351" s="127">
        <f t="shared" si="124"/>
        <v>-3.6</v>
      </c>
      <c r="S351" s="1"/>
      <c r="T351" s="1"/>
    </row>
    <row r="352" spans="1:20" ht="21" customHeight="1" x14ac:dyDescent="0.25">
      <c r="A352" s="199">
        <v>20</v>
      </c>
      <c r="B352" s="160" t="s">
        <v>126</v>
      </c>
      <c r="C352" s="104">
        <v>156</v>
      </c>
      <c r="D352" s="130">
        <v>201</v>
      </c>
      <c r="E352" s="127">
        <f t="shared" si="117"/>
        <v>28.8</v>
      </c>
      <c r="F352" s="104">
        <v>12</v>
      </c>
      <c r="G352" s="130">
        <v>18</v>
      </c>
      <c r="H352" s="127">
        <f t="shared" si="118"/>
        <v>50</v>
      </c>
      <c r="I352" s="29">
        <f t="shared" si="119"/>
        <v>7.6923076923076925</v>
      </c>
      <c r="J352" s="30">
        <f t="shared" si="120"/>
        <v>8.9552238805970141</v>
      </c>
      <c r="K352" s="104">
        <v>7</v>
      </c>
      <c r="L352" s="130">
        <v>4</v>
      </c>
      <c r="M352" s="127">
        <f t="shared" si="121"/>
        <v>-42.9</v>
      </c>
      <c r="N352" s="29">
        <f t="shared" si="122"/>
        <v>58.333333333333336</v>
      </c>
      <c r="O352" s="30">
        <f t="shared" si="123"/>
        <v>22.222222222222221</v>
      </c>
      <c r="P352" s="104">
        <v>8</v>
      </c>
      <c r="Q352" s="130">
        <v>4</v>
      </c>
      <c r="R352" s="127">
        <f t="shared" si="124"/>
        <v>-50</v>
      </c>
      <c r="S352" s="1"/>
      <c r="T352" s="1"/>
    </row>
    <row r="353" spans="1:20" ht="21" customHeight="1" x14ac:dyDescent="0.25">
      <c r="A353" s="199">
        <v>21</v>
      </c>
      <c r="B353" s="160" t="s">
        <v>127</v>
      </c>
      <c r="C353" s="104">
        <v>848</v>
      </c>
      <c r="D353" s="130">
        <v>1006</v>
      </c>
      <c r="E353" s="127">
        <f t="shared" si="117"/>
        <v>18.600000000000001</v>
      </c>
      <c r="F353" s="104">
        <v>96</v>
      </c>
      <c r="G353" s="130">
        <v>136</v>
      </c>
      <c r="H353" s="127">
        <f t="shared" si="118"/>
        <v>41.7</v>
      </c>
      <c r="I353" s="29">
        <f t="shared" si="119"/>
        <v>11.320754716981131</v>
      </c>
      <c r="J353" s="30">
        <f t="shared" si="120"/>
        <v>13.518886679920477</v>
      </c>
      <c r="K353" s="104">
        <v>40</v>
      </c>
      <c r="L353" s="130">
        <v>43</v>
      </c>
      <c r="M353" s="127">
        <f t="shared" si="121"/>
        <v>7.5</v>
      </c>
      <c r="N353" s="29">
        <f t="shared" si="122"/>
        <v>41.666666666666664</v>
      </c>
      <c r="O353" s="30">
        <f t="shared" si="123"/>
        <v>31.617647058823529</v>
      </c>
      <c r="P353" s="104">
        <v>46</v>
      </c>
      <c r="Q353" s="130">
        <v>64</v>
      </c>
      <c r="R353" s="127">
        <f t="shared" si="124"/>
        <v>39.1</v>
      </c>
      <c r="S353" s="1"/>
      <c r="T353" s="1"/>
    </row>
    <row r="354" spans="1:20" ht="21" customHeight="1" x14ac:dyDescent="0.25">
      <c r="A354" s="199">
        <v>22</v>
      </c>
      <c r="B354" s="160" t="s">
        <v>128</v>
      </c>
      <c r="C354" s="104">
        <v>248</v>
      </c>
      <c r="D354" s="130">
        <v>254</v>
      </c>
      <c r="E354" s="127">
        <f t="shared" si="117"/>
        <v>2.4</v>
      </c>
      <c r="F354" s="104">
        <v>19</v>
      </c>
      <c r="G354" s="130">
        <v>23</v>
      </c>
      <c r="H354" s="127">
        <f t="shared" si="118"/>
        <v>21.1</v>
      </c>
      <c r="I354" s="29">
        <f t="shared" si="119"/>
        <v>7.661290322580645</v>
      </c>
      <c r="J354" s="30">
        <f t="shared" si="120"/>
        <v>9.0551181102362204</v>
      </c>
      <c r="K354" s="104">
        <v>6</v>
      </c>
      <c r="L354" s="130">
        <v>11</v>
      </c>
      <c r="M354" s="127">
        <f t="shared" si="121"/>
        <v>83.3</v>
      </c>
      <c r="N354" s="29">
        <f t="shared" si="122"/>
        <v>31.578947368421051</v>
      </c>
      <c r="O354" s="30">
        <f t="shared" si="123"/>
        <v>47.826086956521742</v>
      </c>
      <c r="P354" s="104">
        <v>6</v>
      </c>
      <c r="Q354" s="130">
        <v>13</v>
      </c>
      <c r="R354" s="127" t="str">
        <f t="shared" si="124"/>
        <v>2,2 р</v>
      </c>
      <c r="S354" s="1"/>
      <c r="T354" s="1"/>
    </row>
    <row r="355" spans="1:20" ht="21" customHeight="1" x14ac:dyDescent="0.25">
      <c r="A355" s="199">
        <v>23</v>
      </c>
      <c r="B355" s="160" t="s">
        <v>129</v>
      </c>
      <c r="C355" s="104">
        <v>123</v>
      </c>
      <c r="D355" s="130">
        <v>137</v>
      </c>
      <c r="E355" s="127">
        <f t="shared" si="117"/>
        <v>11.4</v>
      </c>
      <c r="F355" s="104">
        <v>24</v>
      </c>
      <c r="G355" s="130">
        <v>25</v>
      </c>
      <c r="H355" s="127">
        <f t="shared" si="118"/>
        <v>4.2</v>
      </c>
      <c r="I355" s="29">
        <f t="shared" si="119"/>
        <v>19.512195121951219</v>
      </c>
      <c r="J355" s="30">
        <f t="shared" si="120"/>
        <v>18.248175182481752</v>
      </c>
      <c r="K355" s="104">
        <v>13</v>
      </c>
      <c r="L355" s="130">
        <v>12</v>
      </c>
      <c r="M355" s="127">
        <f t="shared" si="121"/>
        <v>-7.7</v>
      </c>
      <c r="N355" s="29">
        <f t="shared" si="122"/>
        <v>54.166666666666664</v>
      </c>
      <c r="O355" s="30">
        <f t="shared" si="123"/>
        <v>48</v>
      </c>
      <c r="P355" s="104">
        <v>17</v>
      </c>
      <c r="Q355" s="130">
        <v>13</v>
      </c>
      <c r="R355" s="127">
        <f t="shared" si="124"/>
        <v>-23.5</v>
      </c>
      <c r="S355" s="1"/>
      <c r="T355" s="1"/>
    </row>
    <row r="356" spans="1:20" ht="21" customHeight="1" x14ac:dyDescent="0.25">
      <c r="A356" s="199">
        <v>24</v>
      </c>
      <c r="B356" s="160" t="s">
        <v>130</v>
      </c>
      <c r="C356" s="104">
        <v>208</v>
      </c>
      <c r="D356" s="130">
        <v>185</v>
      </c>
      <c r="E356" s="127">
        <f t="shared" si="117"/>
        <v>-11.1</v>
      </c>
      <c r="F356" s="104">
        <v>32</v>
      </c>
      <c r="G356" s="130">
        <v>26</v>
      </c>
      <c r="H356" s="127">
        <f t="shared" si="118"/>
        <v>-18.8</v>
      </c>
      <c r="I356" s="29">
        <f t="shared" si="119"/>
        <v>15.384615384615385</v>
      </c>
      <c r="J356" s="30">
        <f t="shared" si="120"/>
        <v>14.054054054054054</v>
      </c>
      <c r="K356" s="104">
        <v>15</v>
      </c>
      <c r="L356" s="130">
        <v>17</v>
      </c>
      <c r="M356" s="127">
        <f t="shared" si="121"/>
        <v>13.3</v>
      </c>
      <c r="N356" s="29">
        <f t="shared" si="122"/>
        <v>46.875</v>
      </c>
      <c r="O356" s="30">
        <f t="shared" si="123"/>
        <v>65.384615384615387</v>
      </c>
      <c r="P356" s="104">
        <v>17</v>
      </c>
      <c r="Q356" s="130">
        <v>25</v>
      </c>
      <c r="R356" s="127">
        <f t="shared" si="124"/>
        <v>47.1</v>
      </c>
      <c r="S356" s="1"/>
      <c r="T356" s="1"/>
    </row>
    <row r="357" spans="1:20" ht="21" customHeight="1" x14ac:dyDescent="0.25">
      <c r="A357" s="199">
        <v>25</v>
      </c>
      <c r="B357" s="160" t="s">
        <v>131</v>
      </c>
      <c r="C357" s="104">
        <v>122</v>
      </c>
      <c r="D357" s="130">
        <v>130</v>
      </c>
      <c r="E357" s="127">
        <f t="shared" si="117"/>
        <v>6.6</v>
      </c>
      <c r="F357" s="104">
        <v>24</v>
      </c>
      <c r="G357" s="130">
        <v>24</v>
      </c>
      <c r="H357" s="127">
        <f t="shared" si="118"/>
        <v>0</v>
      </c>
      <c r="I357" s="29">
        <f>IF(C357=0,0,F357*100/C357)</f>
        <v>19.672131147540984</v>
      </c>
      <c r="J357" s="30">
        <f t="shared" si="120"/>
        <v>18.46153846153846</v>
      </c>
      <c r="K357" s="104">
        <v>10</v>
      </c>
      <c r="L357" s="130">
        <v>11</v>
      </c>
      <c r="M357" s="127">
        <f t="shared" si="121"/>
        <v>10</v>
      </c>
      <c r="N357" s="29">
        <f t="shared" si="122"/>
        <v>41.666666666666664</v>
      </c>
      <c r="O357" s="30">
        <f t="shared" si="123"/>
        <v>45.833333333333336</v>
      </c>
      <c r="P357" s="104">
        <v>10</v>
      </c>
      <c r="Q357" s="130">
        <v>11</v>
      </c>
      <c r="R357" s="127">
        <f t="shared" si="124"/>
        <v>10</v>
      </c>
      <c r="S357" s="1"/>
      <c r="T357" s="1"/>
    </row>
    <row r="358" spans="1:20" ht="21" customHeight="1" thickBot="1" x14ac:dyDescent="0.3">
      <c r="A358" s="199">
        <v>26</v>
      </c>
      <c r="B358" s="160" t="s">
        <v>132</v>
      </c>
      <c r="C358" s="104">
        <v>299</v>
      </c>
      <c r="D358" s="130">
        <v>236</v>
      </c>
      <c r="E358" s="127">
        <f t="shared" si="117"/>
        <v>-21.1</v>
      </c>
      <c r="F358" s="104">
        <v>35</v>
      </c>
      <c r="G358" s="130">
        <v>34</v>
      </c>
      <c r="H358" s="127">
        <f t="shared" si="118"/>
        <v>-2.9</v>
      </c>
      <c r="I358" s="29">
        <f t="shared" si="119"/>
        <v>11.705685618729097</v>
      </c>
      <c r="J358" s="30">
        <f t="shared" si="120"/>
        <v>14.40677966101695</v>
      </c>
      <c r="K358" s="104">
        <v>16</v>
      </c>
      <c r="L358" s="130">
        <v>14</v>
      </c>
      <c r="M358" s="127">
        <f t="shared" si="121"/>
        <v>-12.5</v>
      </c>
      <c r="N358" s="29">
        <f t="shared" si="122"/>
        <v>45.714285714285715</v>
      </c>
      <c r="O358" s="30">
        <f t="shared" si="123"/>
        <v>41.176470588235297</v>
      </c>
      <c r="P358" s="104">
        <v>21</v>
      </c>
      <c r="Q358" s="130">
        <v>20</v>
      </c>
      <c r="R358" s="127">
        <f t="shared" si="124"/>
        <v>-4.8</v>
      </c>
      <c r="S358" s="1"/>
      <c r="T358" s="1"/>
    </row>
    <row r="359" spans="1:20" ht="21" customHeight="1" thickBot="1" x14ac:dyDescent="0.3">
      <c r="A359" s="157">
        <v>27</v>
      </c>
      <c r="B359" s="158" t="s">
        <v>253</v>
      </c>
      <c r="C359" s="132">
        <v>9189</v>
      </c>
      <c r="D359" s="133">
        <v>9224</v>
      </c>
      <c r="E359" s="21">
        <f t="shared" si="117"/>
        <v>0.4</v>
      </c>
      <c r="F359" s="132">
        <v>989</v>
      </c>
      <c r="G359" s="133">
        <v>1293</v>
      </c>
      <c r="H359" s="21">
        <f t="shared" si="118"/>
        <v>30.7</v>
      </c>
      <c r="I359" s="22">
        <f t="shared" ref="I359:I378" si="125">IF(C359=0,0,F359*100/C359)</f>
        <v>10.762868647295679</v>
      </c>
      <c r="J359" s="23">
        <f t="shared" si="120"/>
        <v>14.017779705117086</v>
      </c>
      <c r="K359" s="132">
        <v>457</v>
      </c>
      <c r="L359" s="133">
        <v>541</v>
      </c>
      <c r="M359" s="21">
        <f t="shared" si="121"/>
        <v>18.399999999999999</v>
      </c>
      <c r="N359" s="22">
        <f t="shared" si="122"/>
        <v>46.208291203235589</v>
      </c>
      <c r="O359" s="23">
        <f t="shared" si="123"/>
        <v>41.840680587780355</v>
      </c>
      <c r="P359" s="132">
        <v>561</v>
      </c>
      <c r="Q359" s="133">
        <v>682</v>
      </c>
      <c r="R359" s="21">
        <f t="shared" si="124"/>
        <v>21.6</v>
      </c>
      <c r="S359" s="1"/>
      <c r="T359" s="1"/>
    </row>
    <row r="360" spans="1:20" ht="21" customHeight="1" thickBot="1" x14ac:dyDescent="0.3">
      <c r="A360" s="159">
        <v>28</v>
      </c>
      <c r="B360" s="158" t="s">
        <v>101</v>
      </c>
      <c r="C360" s="132">
        <v>279</v>
      </c>
      <c r="D360" s="133">
        <v>437</v>
      </c>
      <c r="E360" s="21">
        <f t="shared" si="117"/>
        <v>56.6</v>
      </c>
      <c r="F360" s="132">
        <v>135</v>
      </c>
      <c r="G360" s="133">
        <v>233</v>
      </c>
      <c r="H360" s="21">
        <f t="shared" si="118"/>
        <v>72.599999999999994</v>
      </c>
      <c r="I360" s="22">
        <f t="shared" si="125"/>
        <v>48.387096774193552</v>
      </c>
      <c r="J360" s="23">
        <f t="shared" si="120"/>
        <v>53.318077803203664</v>
      </c>
      <c r="K360" s="132">
        <v>50</v>
      </c>
      <c r="L360" s="133">
        <v>49</v>
      </c>
      <c r="M360" s="21">
        <f t="shared" si="121"/>
        <v>-2</v>
      </c>
      <c r="N360" s="22">
        <f t="shared" si="122"/>
        <v>37.037037037037038</v>
      </c>
      <c r="O360" s="23">
        <f t="shared" si="123"/>
        <v>21.030042918454935</v>
      </c>
      <c r="P360" s="132">
        <v>63</v>
      </c>
      <c r="Q360" s="133">
        <v>67</v>
      </c>
      <c r="R360" s="21">
        <f t="shared" si="124"/>
        <v>6.3</v>
      </c>
      <c r="S360" s="1"/>
      <c r="T360" s="1"/>
    </row>
    <row r="361" spans="1:20" ht="21" customHeight="1" x14ac:dyDescent="0.25">
      <c r="A361" s="223">
        <v>29</v>
      </c>
      <c r="B361" s="224" t="s">
        <v>287</v>
      </c>
      <c r="C361" s="225"/>
      <c r="D361" s="226">
        <v>2</v>
      </c>
      <c r="E361" s="227"/>
      <c r="F361" s="225"/>
      <c r="G361" s="226">
        <v>2</v>
      </c>
      <c r="H361" s="227"/>
      <c r="I361" s="38"/>
      <c r="J361" s="39"/>
      <c r="K361" s="225"/>
      <c r="L361" s="226"/>
      <c r="M361" s="227"/>
      <c r="N361" s="38"/>
      <c r="O361" s="39"/>
      <c r="P361" s="225"/>
      <c r="Q361" s="226"/>
      <c r="R361" s="227"/>
      <c r="S361" s="1"/>
      <c r="T361" s="1"/>
    </row>
    <row r="362" spans="1:20" ht="21" customHeight="1" x14ac:dyDescent="0.25">
      <c r="A362" s="199">
        <v>30</v>
      </c>
      <c r="B362" s="160" t="s">
        <v>278</v>
      </c>
      <c r="C362" s="104">
        <v>165</v>
      </c>
      <c r="D362" s="130">
        <v>190</v>
      </c>
      <c r="E362" s="127">
        <f t="shared" si="117"/>
        <v>15.2</v>
      </c>
      <c r="F362" s="104">
        <v>63</v>
      </c>
      <c r="G362" s="130">
        <v>71</v>
      </c>
      <c r="H362" s="127">
        <f t="shared" si="118"/>
        <v>12.7</v>
      </c>
      <c r="I362" s="29">
        <f t="shared" si="125"/>
        <v>38.18181818181818</v>
      </c>
      <c r="J362" s="30">
        <f t="shared" si="120"/>
        <v>37.368421052631582</v>
      </c>
      <c r="K362" s="104">
        <v>25</v>
      </c>
      <c r="L362" s="130">
        <v>29</v>
      </c>
      <c r="M362" s="127">
        <f t="shared" si="121"/>
        <v>16</v>
      </c>
      <c r="N362" s="29">
        <f t="shared" si="122"/>
        <v>39.682539682539684</v>
      </c>
      <c r="O362" s="30">
        <f t="shared" si="123"/>
        <v>40.845070422535208</v>
      </c>
      <c r="P362" s="104">
        <v>32</v>
      </c>
      <c r="Q362" s="130">
        <v>42</v>
      </c>
      <c r="R362" s="127">
        <f t="shared" si="124"/>
        <v>31.3</v>
      </c>
      <c r="S362" s="1"/>
      <c r="T362" s="1"/>
    </row>
    <row r="363" spans="1:20" ht="21" customHeight="1" x14ac:dyDescent="0.25">
      <c r="A363" s="199">
        <v>31</v>
      </c>
      <c r="B363" s="160" t="s">
        <v>279</v>
      </c>
      <c r="C363" s="104">
        <v>18</v>
      </c>
      <c r="D363" s="130">
        <v>104</v>
      </c>
      <c r="E363" s="127" t="str">
        <f t="shared" si="117"/>
        <v>5,8 р</v>
      </c>
      <c r="F363" s="104">
        <v>18</v>
      </c>
      <c r="G363" s="130">
        <v>102</v>
      </c>
      <c r="H363" s="127" t="str">
        <f t="shared" si="118"/>
        <v>5,7 р</v>
      </c>
      <c r="I363" s="29">
        <f t="shared" si="125"/>
        <v>100</v>
      </c>
      <c r="J363" s="30">
        <f t="shared" si="120"/>
        <v>98.07692307692308</v>
      </c>
      <c r="K363" s="104"/>
      <c r="L363" s="130"/>
      <c r="M363" s="127">
        <f t="shared" si="121"/>
        <v>0</v>
      </c>
      <c r="N363" s="29">
        <f t="shared" si="122"/>
        <v>0</v>
      </c>
      <c r="O363" s="30">
        <f t="shared" si="123"/>
        <v>0</v>
      </c>
      <c r="P363" s="104"/>
      <c r="Q363" s="130"/>
      <c r="R363" s="127">
        <f t="shared" si="124"/>
        <v>0</v>
      </c>
      <c r="S363" s="1"/>
      <c r="T363" s="1"/>
    </row>
    <row r="364" spans="1:20" ht="21" customHeight="1" x14ac:dyDescent="0.25">
      <c r="A364" s="199">
        <v>32</v>
      </c>
      <c r="B364" s="160" t="s">
        <v>280</v>
      </c>
      <c r="C364" s="104">
        <v>4</v>
      </c>
      <c r="D364" s="130"/>
      <c r="E364" s="127" t="str">
        <f t="shared" si="117"/>
        <v>-100,0</v>
      </c>
      <c r="F364" s="104">
        <v>3</v>
      </c>
      <c r="G364" s="130"/>
      <c r="H364" s="127" t="str">
        <f t="shared" si="118"/>
        <v>-100,0</v>
      </c>
      <c r="I364" s="29">
        <f t="shared" si="125"/>
        <v>75</v>
      </c>
      <c r="J364" s="30">
        <f t="shared" si="120"/>
        <v>0</v>
      </c>
      <c r="K364" s="104">
        <v>2</v>
      </c>
      <c r="L364" s="130"/>
      <c r="M364" s="127" t="str">
        <f t="shared" si="121"/>
        <v>-100,0</v>
      </c>
      <c r="N364" s="29">
        <f t="shared" si="122"/>
        <v>66.666666666666671</v>
      </c>
      <c r="O364" s="30">
        <f t="shared" si="123"/>
        <v>0</v>
      </c>
      <c r="P364" s="104">
        <v>2</v>
      </c>
      <c r="Q364" s="130"/>
      <c r="R364" s="127" t="str">
        <f t="shared" si="124"/>
        <v>-100,0</v>
      </c>
      <c r="S364" s="1"/>
      <c r="T364" s="1"/>
    </row>
    <row r="365" spans="1:20" ht="21" customHeight="1" x14ac:dyDescent="0.25">
      <c r="A365" s="250">
        <v>33</v>
      </c>
      <c r="B365" s="267" t="s">
        <v>281</v>
      </c>
      <c r="C365" s="150">
        <v>35</v>
      </c>
      <c r="D365" s="130">
        <v>77</v>
      </c>
      <c r="E365" s="127" t="str">
        <f t="shared" si="117"/>
        <v>2,2 р</v>
      </c>
      <c r="F365" s="150">
        <v>20</v>
      </c>
      <c r="G365" s="130">
        <v>26</v>
      </c>
      <c r="H365" s="127">
        <f t="shared" si="118"/>
        <v>30</v>
      </c>
      <c r="I365" s="248"/>
      <c r="J365" s="30">
        <f t="shared" si="120"/>
        <v>33.766233766233768</v>
      </c>
      <c r="K365" s="150">
        <v>14</v>
      </c>
      <c r="L365" s="130">
        <v>9</v>
      </c>
      <c r="M365" s="127">
        <f t="shared" si="121"/>
        <v>-35.700000000000003</v>
      </c>
      <c r="N365" s="248">
        <f t="shared" si="122"/>
        <v>70</v>
      </c>
      <c r="O365" s="30">
        <f t="shared" si="123"/>
        <v>34.615384615384613</v>
      </c>
      <c r="P365" s="150">
        <v>15</v>
      </c>
      <c r="Q365" s="130">
        <v>12</v>
      </c>
      <c r="R365" s="127">
        <f t="shared" si="124"/>
        <v>-20</v>
      </c>
      <c r="S365" s="1"/>
      <c r="T365" s="1"/>
    </row>
    <row r="366" spans="1:20" ht="21" customHeight="1" x14ac:dyDescent="0.25">
      <c r="A366" s="291">
        <v>34</v>
      </c>
      <c r="B366" s="292" t="s">
        <v>282</v>
      </c>
      <c r="C366" s="150">
        <v>3</v>
      </c>
      <c r="D366" s="130"/>
      <c r="E366" s="127" t="str">
        <f t="shared" si="117"/>
        <v>-100,0</v>
      </c>
      <c r="F366" s="150">
        <v>2</v>
      </c>
      <c r="G366" s="130"/>
      <c r="H366" s="127" t="str">
        <f t="shared" si="118"/>
        <v>-100,0</v>
      </c>
      <c r="I366" s="248"/>
      <c r="J366" s="30">
        <f t="shared" si="120"/>
        <v>0</v>
      </c>
      <c r="K366" s="150">
        <v>2</v>
      </c>
      <c r="L366" s="130"/>
      <c r="M366" s="127" t="str">
        <f t="shared" si="121"/>
        <v>-100,0</v>
      </c>
      <c r="N366" s="248">
        <f t="shared" si="122"/>
        <v>100</v>
      </c>
      <c r="O366" s="30">
        <f t="shared" si="123"/>
        <v>0</v>
      </c>
      <c r="P366" s="150">
        <v>4</v>
      </c>
      <c r="Q366" s="130"/>
      <c r="R366" s="127" t="str">
        <f t="shared" si="124"/>
        <v>-100,0</v>
      </c>
      <c r="S366" s="1"/>
      <c r="T366" s="1"/>
    </row>
    <row r="367" spans="1:20" ht="21" customHeight="1" x14ac:dyDescent="0.25">
      <c r="A367" s="250">
        <v>35</v>
      </c>
      <c r="B367" s="246" t="s">
        <v>283</v>
      </c>
      <c r="C367" s="104">
        <v>29</v>
      </c>
      <c r="D367" s="130"/>
      <c r="E367" s="127" t="str">
        <f t="shared" si="117"/>
        <v>-100,0</v>
      </c>
      <c r="F367" s="150">
        <v>8</v>
      </c>
      <c r="G367" s="130"/>
      <c r="H367" s="127" t="str">
        <f t="shared" si="118"/>
        <v>-100,0</v>
      </c>
      <c r="I367" s="248"/>
      <c r="J367" s="30">
        <f t="shared" si="120"/>
        <v>0</v>
      </c>
      <c r="K367" s="150">
        <v>5</v>
      </c>
      <c r="L367" s="130"/>
      <c r="M367" s="268" t="str">
        <f t="shared" si="121"/>
        <v>-100,0</v>
      </c>
      <c r="N367" s="29">
        <f t="shared" si="122"/>
        <v>62.5</v>
      </c>
      <c r="O367" s="305">
        <f t="shared" si="123"/>
        <v>0</v>
      </c>
      <c r="P367" s="104">
        <v>6</v>
      </c>
      <c r="Q367" s="130"/>
      <c r="R367" s="268" t="str">
        <f t="shared" si="124"/>
        <v>-100,0</v>
      </c>
      <c r="S367" s="284"/>
      <c r="T367" s="1"/>
    </row>
    <row r="368" spans="1:20" ht="21" customHeight="1" x14ac:dyDescent="0.25">
      <c r="A368" s="199">
        <v>36</v>
      </c>
      <c r="B368" s="160" t="s">
        <v>284</v>
      </c>
      <c r="C368" s="104">
        <v>24</v>
      </c>
      <c r="D368" s="130">
        <v>25</v>
      </c>
      <c r="E368" s="127">
        <f t="shared" si="117"/>
        <v>4.2</v>
      </c>
      <c r="F368" s="104">
        <v>20</v>
      </c>
      <c r="G368" s="130">
        <v>20</v>
      </c>
      <c r="H368" s="127">
        <f t="shared" si="118"/>
        <v>0</v>
      </c>
      <c r="I368" s="29"/>
      <c r="J368" s="30">
        <f t="shared" si="120"/>
        <v>80</v>
      </c>
      <c r="K368" s="104">
        <v>2</v>
      </c>
      <c r="L368" s="130">
        <v>2</v>
      </c>
      <c r="M368" s="127">
        <f t="shared" si="121"/>
        <v>0</v>
      </c>
      <c r="N368" s="248">
        <f t="shared" si="122"/>
        <v>10</v>
      </c>
      <c r="O368" s="30">
        <f t="shared" si="123"/>
        <v>10</v>
      </c>
      <c r="P368" s="104">
        <v>4</v>
      </c>
      <c r="Q368" s="130">
        <v>3</v>
      </c>
      <c r="R368" s="127">
        <f t="shared" si="124"/>
        <v>-25</v>
      </c>
      <c r="S368" s="1"/>
      <c r="T368" s="1"/>
    </row>
    <row r="369" spans="1:23" ht="21" customHeight="1" x14ac:dyDescent="0.25">
      <c r="A369" s="250">
        <v>37</v>
      </c>
      <c r="B369" s="160" t="s">
        <v>286</v>
      </c>
      <c r="C369" s="104"/>
      <c r="D369" s="130">
        <v>35</v>
      </c>
      <c r="E369" s="127"/>
      <c r="F369" s="104"/>
      <c r="G369" s="130">
        <v>9</v>
      </c>
      <c r="H369" s="127"/>
      <c r="I369" s="29"/>
      <c r="J369" s="30"/>
      <c r="K369" s="104"/>
      <c r="L369" s="130">
        <v>7</v>
      </c>
      <c r="M369" s="127"/>
      <c r="N369" s="248"/>
      <c r="O369" s="30"/>
      <c r="P369" s="104"/>
      <c r="Q369" s="130">
        <v>8</v>
      </c>
      <c r="R369" s="127"/>
      <c r="S369" s="1"/>
      <c r="T369" s="1"/>
    </row>
    <row r="370" spans="1:23" ht="21" customHeight="1" thickBot="1" x14ac:dyDescent="0.3">
      <c r="A370" s="327">
        <v>38</v>
      </c>
      <c r="B370" s="224" t="s">
        <v>285</v>
      </c>
      <c r="C370" s="225">
        <v>1</v>
      </c>
      <c r="D370" s="226">
        <v>4</v>
      </c>
      <c r="E370" s="227"/>
      <c r="F370" s="225">
        <v>1</v>
      </c>
      <c r="G370" s="226">
        <v>3</v>
      </c>
      <c r="H370" s="227"/>
      <c r="I370" s="38"/>
      <c r="J370" s="39"/>
      <c r="K370" s="225"/>
      <c r="L370" s="226">
        <v>2</v>
      </c>
      <c r="M370" s="227"/>
      <c r="N370" s="286"/>
      <c r="O370" s="39"/>
      <c r="P370" s="225"/>
      <c r="Q370" s="226">
        <v>2</v>
      </c>
      <c r="R370" s="227"/>
      <c r="S370" s="1"/>
      <c r="T370" s="1"/>
    </row>
    <row r="371" spans="1:23" ht="21" customHeight="1" thickBot="1" x14ac:dyDescent="0.3">
      <c r="A371" s="159">
        <v>39</v>
      </c>
      <c r="B371" s="158" t="s">
        <v>254</v>
      </c>
      <c r="C371" s="235">
        <v>9468</v>
      </c>
      <c r="D371" s="236">
        <v>9661</v>
      </c>
      <c r="E371" s="237">
        <f t="shared" si="117"/>
        <v>2</v>
      </c>
      <c r="F371" s="235">
        <v>1124</v>
      </c>
      <c r="G371" s="236">
        <v>1526</v>
      </c>
      <c r="H371" s="237">
        <f t="shared" si="118"/>
        <v>35.799999999999997</v>
      </c>
      <c r="I371" s="238">
        <f t="shared" si="125"/>
        <v>11.87156738487537</v>
      </c>
      <c r="J371" s="239">
        <f t="shared" si="120"/>
        <v>15.795466307835628</v>
      </c>
      <c r="K371" s="235">
        <v>507</v>
      </c>
      <c r="L371" s="236">
        <v>590</v>
      </c>
      <c r="M371" s="237">
        <f t="shared" si="121"/>
        <v>16.399999999999999</v>
      </c>
      <c r="N371" s="238">
        <f t="shared" si="122"/>
        <v>45.106761565836301</v>
      </c>
      <c r="O371" s="239">
        <f t="shared" si="123"/>
        <v>38.663171690694625</v>
      </c>
      <c r="P371" s="235">
        <v>624</v>
      </c>
      <c r="Q371" s="236">
        <v>749</v>
      </c>
      <c r="R371" s="237">
        <f t="shared" si="124"/>
        <v>20</v>
      </c>
      <c r="S371" s="1"/>
      <c r="T371" s="1"/>
    </row>
    <row r="372" spans="1:23" ht="21" customHeight="1" x14ac:dyDescent="0.25">
      <c r="A372" s="328">
        <v>40</v>
      </c>
      <c r="B372" s="198" t="s">
        <v>237</v>
      </c>
      <c r="C372" s="149">
        <v>99</v>
      </c>
      <c r="D372" s="129">
        <v>63</v>
      </c>
      <c r="E372" s="126">
        <f t="shared" si="117"/>
        <v>-36.4</v>
      </c>
      <c r="F372" s="149">
        <v>79</v>
      </c>
      <c r="G372" s="129">
        <v>52</v>
      </c>
      <c r="H372" s="126">
        <f t="shared" si="118"/>
        <v>-34.200000000000003</v>
      </c>
      <c r="I372" s="247">
        <f t="shared" si="125"/>
        <v>79.797979797979792</v>
      </c>
      <c r="J372" s="28">
        <f t="shared" si="120"/>
        <v>82.539682539682545</v>
      </c>
      <c r="K372" s="149">
        <v>23</v>
      </c>
      <c r="L372" s="129">
        <v>14</v>
      </c>
      <c r="M372" s="126">
        <f t="shared" si="121"/>
        <v>-39.1</v>
      </c>
      <c r="N372" s="247">
        <f t="shared" si="122"/>
        <v>29.11392405063291</v>
      </c>
      <c r="O372" s="28">
        <f t="shared" si="123"/>
        <v>26.923076923076923</v>
      </c>
      <c r="P372" s="149">
        <v>29</v>
      </c>
      <c r="Q372" s="129">
        <v>24</v>
      </c>
      <c r="R372" s="126">
        <f t="shared" si="124"/>
        <v>-17.2</v>
      </c>
      <c r="S372" s="1"/>
      <c r="T372" s="1"/>
    </row>
    <row r="373" spans="1:23" ht="21" customHeight="1" x14ac:dyDescent="0.25">
      <c r="A373" s="327">
        <v>41</v>
      </c>
      <c r="B373" s="160" t="s">
        <v>133</v>
      </c>
      <c r="C373" s="150">
        <v>1082</v>
      </c>
      <c r="D373" s="130">
        <v>1157</v>
      </c>
      <c r="E373" s="127">
        <f t="shared" si="117"/>
        <v>6.9</v>
      </c>
      <c r="F373" s="150">
        <v>607</v>
      </c>
      <c r="G373" s="130">
        <v>753</v>
      </c>
      <c r="H373" s="127">
        <f t="shared" si="118"/>
        <v>24.1</v>
      </c>
      <c r="I373" s="248">
        <f t="shared" si="125"/>
        <v>56.099815157116453</v>
      </c>
      <c r="J373" s="30">
        <f t="shared" si="120"/>
        <v>65.082108902333616</v>
      </c>
      <c r="K373" s="150">
        <v>92</v>
      </c>
      <c r="L373" s="130">
        <v>78</v>
      </c>
      <c r="M373" s="127">
        <f t="shared" si="121"/>
        <v>-15.2</v>
      </c>
      <c r="N373" s="248">
        <f t="shared" si="122"/>
        <v>15.156507413509061</v>
      </c>
      <c r="O373" s="30">
        <f t="shared" si="123"/>
        <v>10.358565737051793</v>
      </c>
      <c r="P373" s="150">
        <v>98</v>
      </c>
      <c r="Q373" s="130">
        <v>82</v>
      </c>
      <c r="R373" s="127">
        <f t="shared" si="124"/>
        <v>-16.3</v>
      </c>
      <c r="S373" s="1"/>
      <c r="T373" s="1"/>
    </row>
    <row r="374" spans="1:23" ht="21" customHeight="1" x14ac:dyDescent="0.25">
      <c r="A374" s="291">
        <v>42</v>
      </c>
      <c r="B374" s="160" t="s">
        <v>134</v>
      </c>
      <c r="C374" s="150">
        <v>1899</v>
      </c>
      <c r="D374" s="130">
        <v>1682</v>
      </c>
      <c r="E374" s="127">
        <f t="shared" si="117"/>
        <v>-11.4</v>
      </c>
      <c r="F374" s="150">
        <v>1327</v>
      </c>
      <c r="G374" s="130">
        <v>1297</v>
      </c>
      <c r="H374" s="127">
        <f t="shared" si="118"/>
        <v>-2.2999999999999998</v>
      </c>
      <c r="I374" s="248">
        <f t="shared" si="125"/>
        <v>69.878883622959449</v>
      </c>
      <c r="J374" s="30">
        <f t="shared" si="120"/>
        <v>77.110582639714622</v>
      </c>
      <c r="K374" s="150">
        <v>102</v>
      </c>
      <c r="L374" s="130">
        <v>84</v>
      </c>
      <c r="M374" s="127">
        <f t="shared" si="121"/>
        <v>-17.600000000000001</v>
      </c>
      <c r="N374" s="248">
        <f t="shared" si="122"/>
        <v>7.6865109269027885</v>
      </c>
      <c r="O374" s="30">
        <f t="shared" si="123"/>
        <v>6.4764841942945255</v>
      </c>
      <c r="P374" s="150">
        <v>120</v>
      </c>
      <c r="Q374" s="130">
        <v>97</v>
      </c>
      <c r="R374" s="127">
        <f t="shared" si="124"/>
        <v>-19.2</v>
      </c>
      <c r="S374" s="1"/>
      <c r="T374" s="1"/>
    </row>
    <row r="375" spans="1:23" ht="21" customHeight="1" x14ac:dyDescent="0.25">
      <c r="A375" s="250">
        <v>43</v>
      </c>
      <c r="B375" s="160" t="s">
        <v>135</v>
      </c>
      <c r="C375" s="150">
        <v>1422</v>
      </c>
      <c r="D375" s="130">
        <v>1304</v>
      </c>
      <c r="E375" s="127">
        <f t="shared" si="117"/>
        <v>-8.3000000000000007</v>
      </c>
      <c r="F375" s="150">
        <v>1004</v>
      </c>
      <c r="G375" s="130">
        <v>975</v>
      </c>
      <c r="H375" s="127">
        <f t="shared" si="118"/>
        <v>-2.9</v>
      </c>
      <c r="I375" s="248">
        <f t="shared" si="125"/>
        <v>70.604781997187061</v>
      </c>
      <c r="J375" s="30">
        <f t="shared" si="120"/>
        <v>74.769938650306742</v>
      </c>
      <c r="K375" s="150">
        <v>77</v>
      </c>
      <c r="L375" s="130">
        <v>58</v>
      </c>
      <c r="M375" s="127">
        <f t="shared" si="121"/>
        <v>-24.7</v>
      </c>
      <c r="N375" s="248">
        <f t="shared" si="122"/>
        <v>7.6693227091633469</v>
      </c>
      <c r="O375" s="30">
        <f t="shared" si="123"/>
        <v>5.9487179487179489</v>
      </c>
      <c r="P375" s="150">
        <v>86</v>
      </c>
      <c r="Q375" s="130">
        <v>67</v>
      </c>
      <c r="R375" s="127">
        <f t="shared" si="124"/>
        <v>-22.1</v>
      </c>
      <c r="S375" s="1"/>
      <c r="T375" s="1"/>
    </row>
    <row r="376" spans="1:23" ht="21" customHeight="1" thickBot="1" x14ac:dyDescent="0.3">
      <c r="A376" s="327">
        <v>44</v>
      </c>
      <c r="B376" s="269" t="s">
        <v>276</v>
      </c>
      <c r="C376" s="151">
        <v>1609</v>
      </c>
      <c r="D376" s="131">
        <v>1462</v>
      </c>
      <c r="E376" s="128">
        <f t="shared" si="117"/>
        <v>-9.1</v>
      </c>
      <c r="F376" s="151">
        <v>1121</v>
      </c>
      <c r="G376" s="131">
        <v>1032</v>
      </c>
      <c r="H376" s="128">
        <f t="shared" si="118"/>
        <v>-7.9</v>
      </c>
      <c r="I376" s="249"/>
      <c r="J376" s="41">
        <f t="shared" si="120"/>
        <v>70.588235294117652</v>
      </c>
      <c r="K376" s="151">
        <v>44</v>
      </c>
      <c r="L376" s="131">
        <v>36</v>
      </c>
      <c r="M376" s="128">
        <f t="shared" si="121"/>
        <v>-18.2</v>
      </c>
      <c r="N376" s="249">
        <f t="shared" si="122"/>
        <v>3.9250669045495092</v>
      </c>
      <c r="O376" s="41">
        <f t="shared" si="123"/>
        <v>3.4883720930232558</v>
      </c>
      <c r="P376" s="151">
        <v>60</v>
      </c>
      <c r="Q376" s="131">
        <v>39</v>
      </c>
      <c r="R376" s="128">
        <f t="shared" si="124"/>
        <v>-35</v>
      </c>
      <c r="S376" s="1"/>
      <c r="T376" s="1"/>
    </row>
    <row r="377" spans="1:23" ht="21" customHeight="1" thickBot="1" x14ac:dyDescent="0.3">
      <c r="A377" s="159">
        <v>45</v>
      </c>
      <c r="B377" s="240" t="s">
        <v>255</v>
      </c>
      <c r="C377" s="241">
        <v>6111</v>
      </c>
      <c r="D377" s="242">
        <v>5668</v>
      </c>
      <c r="E377" s="243">
        <f t="shared" si="117"/>
        <v>-7.2</v>
      </c>
      <c r="F377" s="241">
        <v>4138</v>
      </c>
      <c r="G377" s="242">
        <v>4109</v>
      </c>
      <c r="H377" s="243">
        <f t="shared" si="118"/>
        <v>-0.7</v>
      </c>
      <c r="I377" s="244">
        <f t="shared" si="125"/>
        <v>67.713958435607921</v>
      </c>
      <c r="J377" s="245">
        <f t="shared" si="120"/>
        <v>72.494707127734657</v>
      </c>
      <c r="K377" s="241">
        <v>338</v>
      </c>
      <c r="L377" s="242">
        <v>270</v>
      </c>
      <c r="M377" s="243">
        <f t="shared" si="121"/>
        <v>-20.100000000000001</v>
      </c>
      <c r="N377" s="244">
        <f t="shared" si="122"/>
        <v>8.168197196713388</v>
      </c>
      <c r="O377" s="245">
        <f t="shared" si="123"/>
        <v>6.5709418349963498</v>
      </c>
      <c r="P377" s="241">
        <v>393</v>
      </c>
      <c r="Q377" s="242">
        <v>309</v>
      </c>
      <c r="R377" s="243">
        <f t="shared" si="124"/>
        <v>-21.4</v>
      </c>
      <c r="S377" s="1"/>
      <c r="T377" s="1"/>
    </row>
    <row r="378" spans="1:23" ht="21" customHeight="1" thickBot="1" x14ac:dyDescent="0.3">
      <c r="A378" s="159">
        <v>46</v>
      </c>
      <c r="B378" s="200" t="s">
        <v>256</v>
      </c>
      <c r="C378" s="134">
        <v>15579</v>
      </c>
      <c r="D378" s="135">
        <v>15329</v>
      </c>
      <c r="E378" s="21">
        <f t="shared" si="117"/>
        <v>-1.6</v>
      </c>
      <c r="F378" s="134">
        <v>5262</v>
      </c>
      <c r="G378" s="135">
        <v>5635</v>
      </c>
      <c r="H378" s="21">
        <f t="shared" si="118"/>
        <v>7.1</v>
      </c>
      <c r="I378" s="22">
        <f t="shared" si="125"/>
        <v>33.776237242441745</v>
      </c>
      <c r="J378" s="23">
        <f t="shared" si="120"/>
        <v>36.760388805531996</v>
      </c>
      <c r="K378" s="134">
        <v>845</v>
      </c>
      <c r="L378" s="135">
        <v>860</v>
      </c>
      <c r="M378" s="21">
        <f t="shared" si="121"/>
        <v>1.8</v>
      </c>
      <c r="N378" s="22">
        <f t="shared" si="122"/>
        <v>16.058532877232992</v>
      </c>
      <c r="O378" s="23">
        <f t="shared" si="123"/>
        <v>15.261756876663709</v>
      </c>
      <c r="P378" s="134">
        <v>1017</v>
      </c>
      <c r="Q378" s="135">
        <v>1058</v>
      </c>
      <c r="R378" s="21">
        <f t="shared" si="124"/>
        <v>4</v>
      </c>
      <c r="S378" s="1"/>
      <c r="T378" s="1"/>
    </row>
    <row r="379" spans="1:23" ht="6" customHeight="1" x14ac:dyDescent="0.25">
      <c r="A379" s="32"/>
      <c r="B379" s="33"/>
      <c r="C379" s="34"/>
      <c r="D379" s="34"/>
      <c r="E379" s="35"/>
      <c r="F379" s="34"/>
      <c r="G379" s="34"/>
      <c r="H379" s="35"/>
      <c r="I379" s="36"/>
      <c r="J379" s="36"/>
      <c r="K379" s="24"/>
      <c r="L379" s="24"/>
      <c r="M379" s="24"/>
      <c r="N379" s="24"/>
      <c r="O379" s="24"/>
      <c r="P379" s="24"/>
      <c r="Q379" s="24"/>
      <c r="R379" s="24"/>
      <c r="S379" s="24"/>
      <c r="T379" s="24"/>
    </row>
    <row r="380" spans="1:23" ht="15.75" x14ac:dyDescent="0.25">
      <c r="A380" s="37" t="s">
        <v>7</v>
      </c>
      <c r="B380" s="37"/>
      <c r="C380" s="37"/>
      <c r="D380" s="37"/>
      <c r="E380" s="37"/>
      <c r="F380" s="37"/>
      <c r="G380" s="37"/>
      <c r="H380" s="37"/>
      <c r="I380" s="37"/>
      <c r="J380" s="37"/>
      <c r="K380" s="24"/>
      <c r="L380" s="24"/>
      <c r="M380" s="24"/>
      <c r="N380" s="24"/>
      <c r="O380" s="24"/>
      <c r="P380" s="24"/>
      <c r="Q380" s="24"/>
      <c r="R380" s="24"/>
      <c r="S380" s="24"/>
      <c r="T380" s="24"/>
    </row>
    <row r="381" spans="1:23" ht="3.75" customHeight="1" thickBot="1" x14ac:dyDescent="0.3">
      <c r="A381" s="24"/>
      <c r="B381" s="24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24"/>
      <c r="R381" s="24"/>
      <c r="S381" s="24"/>
      <c r="T381" s="24"/>
    </row>
    <row r="382" spans="1:23" ht="36" customHeight="1" thickBot="1" x14ac:dyDescent="0.3">
      <c r="A382" s="863" t="s">
        <v>105</v>
      </c>
      <c r="B382" s="866" t="s">
        <v>106</v>
      </c>
      <c r="C382" s="888" t="s">
        <v>198</v>
      </c>
      <c r="D382" s="889"/>
      <c r="E382" s="890"/>
      <c r="F382" s="888" t="s">
        <v>197</v>
      </c>
      <c r="G382" s="890"/>
      <c r="H382" s="889" t="s">
        <v>199</v>
      </c>
      <c r="I382" s="889"/>
      <c r="J382" s="890"/>
      <c r="K382" s="888" t="s">
        <v>197</v>
      </c>
      <c r="L382" s="890"/>
      <c r="M382" s="889" t="s">
        <v>4</v>
      </c>
      <c r="N382" s="889"/>
      <c r="O382" s="890"/>
      <c r="P382" s="888" t="s">
        <v>197</v>
      </c>
      <c r="Q382" s="890"/>
      <c r="R382" s="24"/>
      <c r="S382" s="24"/>
      <c r="T382" s="24"/>
    </row>
    <row r="383" spans="1:23" ht="36" customHeight="1" thickBot="1" x14ac:dyDescent="0.3">
      <c r="A383" s="864"/>
      <c r="B383" s="866"/>
      <c r="C383" s="891"/>
      <c r="D383" s="892"/>
      <c r="E383" s="893"/>
      <c r="F383" s="891"/>
      <c r="G383" s="893"/>
      <c r="H383" s="892"/>
      <c r="I383" s="892"/>
      <c r="J383" s="893"/>
      <c r="K383" s="891"/>
      <c r="L383" s="893"/>
      <c r="M383" s="892"/>
      <c r="N383" s="892"/>
      <c r="O383" s="893"/>
      <c r="P383" s="891"/>
      <c r="Q383" s="893"/>
      <c r="R383" s="24"/>
      <c r="S383" s="24"/>
      <c r="T383" s="24"/>
      <c r="U383" s="24"/>
      <c r="V383" s="24"/>
      <c r="W383" s="24"/>
    </row>
    <row r="384" spans="1:23" ht="21.95" customHeight="1" thickBot="1" x14ac:dyDescent="0.3">
      <c r="A384" s="865"/>
      <c r="B384" s="866"/>
      <c r="C384" s="438">
        <f>$C$20</f>
        <v>2016</v>
      </c>
      <c r="D384" s="439">
        <f>$D$20</f>
        <v>2017</v>
      </c>
      <c r="E384" s="148" t="s">
        <v>107</v>
      </c>
      <c r="F384" s="438">
        <f>$C$20</f>
        <v>2016</v>
      </c>
      <c r="G384" s="439">
        <f>$D$20</f>
        <v>2017</v>
      </c>
      <c r="H384" s="438">
        <f>$C$20</f>
        <v>2016</v>
      </c>
      <c r="I384" s="439">
        <f>$D$20</f>
        <v>2017</v>
      </c>
      <c r="J384" s="148" t="s">
        <v>107</v>
      </c>
      <c r="K384" s="438">
        <f>$C$20</f>
        <v>2016</v>
      </c>
      <c r="L384" s="439">
        <f>$D$20</f>
        <v>2017</v>
      </c>
      <c r="M384" s="438">
        <f>$C$20</f>
        <v>2016</v>
      </c>
      <c r="N384" s="439">
        <f>$D$20</f>
        <v>2017</v>
      </c>
      <c r="O384" s="148" t="s">
        <v>107</v>
      </c>
      <c r="P384" s="438">
        <f>$C$20</f>
        <v>2016</v>
      </c>
      <c r="Q384" s="469">
        <f>$D$20</f>
        <v>2017</v>
      </c>
      <c r="R384" s="24"/>
      <c r="S384" s="24"/>
      <c r="T384" s="24"/>
      <c r="U384" s="24"/>
      <c r="V384" s="24"/>
      <c r="W384" s="24"/>
    </row>
    <row r="385" spans="1:23" ht="21" customHeight="1" x14ac:dyDescent="0.25">
      <c r="A385" s="197">
        <v>1</v>
      </c>
      <c r="B385" s="198" t="s">
        <v>249</v>
      </c>
      <c r="C385" s="103"/>
      <c r="D385" s="129"/>
      <c r="E385" s="126">
        <f t="shared" ref="E385:E430" si="126">IF(C385=0,0,IF(D385=0,"-100,0",IF(D385*100/C385&lt;200,ROUND(D385*100/C385-100,1),ROUND(D385/C385,1)&amp;" р")))</f>
        <v>0</v>
      </c>
      <c r="F385" s="103"/>
      <c r="G385" s="142"/>
      <c r="H385" s="149"/>
      <c r="I385" s="129"/>
      <c r="J385" s="126">
        <f t="shared" ref="J385:J430" si="127">IF(H385=0,0,IF(I385=0,"-100,0",IF(I385*100/H385&lt;200,ROUND(I385*100/H385-100,1),ROUND(I385/H385,1)&amp;" р")))</f>
        <v>0</v>
      </c>
      <c r="K385" s="103"/>
      <c r="L385" s="142"/>
      <c r="M385" s="149"/>
      <c r="N385" s="129"/>
      <c r="O385" s="126">
        <f t="shared" ref="O385:O430" si="128">IF(M385=0,0,IF(N385=0,"-100,0",IF(N385*100/M385&lt;200,ROUND(N385*100/M385-100,1),ROUND(N385/M385,1)&amp;" р")))</f>
        <v>0</v>
      </c>
      <c r="P385" s="103"/>
      <c r="Q385" s="142"/>
      <c r="R385" s="24"/>
      <c r="S385" s="24"/>
      <c r="T385" s="24"/>
      <c r="U385" s="24"/>
      <c r="V385" s="24"/>
      <c r="W385" s="24"/>
    </row>
    <row r="386" spans="1:23" ht="21" customHeight="1" x14ac:dyDescent="0.25">
      <c r="A386" s="199">
        <v>2</v>
      </c>
      <c r="B386" s="160" t="s">
        <v>108</v>
      </c>
      <c r="C386" s="104">
        <v>1</v>
      </c>
      <c r="D386" s="130"/>
      <c r="E386" s="127" t="str">
        <f t="shared" si="126"/>
        <v>-100,0</v>
      </c>
      <c r="F386" s="104">
        <v>4</v>
      </c>
      <c r="G386" s="143"/>
      <c r="H386" s="150"/>
      <c r="I386" s="130">
        <v>1</v>
      </c>
      <c r="J386" s="127">
        <f t="shared" si="127"/>
        <v>0</v>
      </c>
      <c r="K386" s="104"/>
      <c r="L386" s="143">
        <v>1</v>
      </c>
      <c r="M386" s="150"/>
      <c r="N386" s="130"/>
      <c r="O386" s="127">
        <f t="shared" si="128"/>
        <v>0</v>
      </c>
      <c r="P386" s="104"/>
      <c r="Q386" s="143"/>
      <c r="R386" s="24"/>
      <c r="S386" s="24"/>
      <c r="T386" s="24"/>
      <c r="U386" s="24"/>
      <c r="V386" s="24"/>
      <c r="W386" s="24"/>
    </row>
    <row r="387" spans="1:23" ht="21" customHeight="1" x14ac:dyDescent="0.25">
      <c r="A387" s="199">
        <v>3</v>
      </c>
      <c r="B387" s="160" t="s">
        <v>109</v>
      </c>
      <c r="C387" s="104"/>
      <c r="D387" s="130"/>
      <c r="E387" s="127">
        <f t="shared" si="126"/>
        <v>0</v>
      </c>
      <c r="F387" s="104"/>
      <c r="G387" s="143"/>
      <c r="H387" s="150"/>
      <c r="I387" s="130">
        <v>2</v>
      </c>
      <c r="J387" s="127">
        <f t="shared" si="127"/>
        <v>0</v>
      </c>
      <c r="K387" s="104"/>
      <c r="L387" s="143">
        <v>2</v>
      </c>
      <c r="M387" s="150">
        <v>1</v>
      </c>
      <c r="N387" s="130">
        <v>7</v>
      </c>
      <c r="O387" s="127" t="str">
        <f t="shared" si="128"/>
        <v>7 р</v>
      </c>
      <c r="P387" s="104">
        <v>1</v>
      </c>
      <c r="Q387" s="143">
        <v>7</v>
      </c>
      <c r="R387" s="24"/>
      <c r="S387" s="24"/>
      <c r="T387" s="24"/>
      <c r="U387" s="24"/>
      <c r="V387" s="24"/>
      <c r="W387" s="24"/>
    </row>
    <row r="388" spans="1:23" ht="21" customHeight="1" x14ac:dyDescent="0.25">
      <c r="A388" s="199">
        <v>4</v>
      </c>
      <c r="B388" s="160" t="s">
        <v>110</v>
      </c>
      <c r="C388" s="104">
        <v>1</v>
      </c>
      <c r="D388" s="130">
        <v>2</v>
      </c>
      <c r="E388" s="127" t="str">
        <f t="shared" si="126"/>
        <v>2 р</v>
      </c>
      <c r="F388" s="104">
        <v>3</v>
      </c>
      <c r="G388" s="143">
        <v>2</v>
      </c>
      <c r="H388" s="150">
        <v>1</v>
      </c>
      <c r="I388" s="130">
        <v>4</v>
      </c>
      <c r="J388" s="127" t="str">
        <f t="shared" si="127"/>
        <v>4 р</v>
      </c>
      <c r="K388" s="104">
        <v>1</v>
      </c>
      <c r="L388" s="143">
        <v>5</v>
      </c>
      <c r="M388" s="150">
        <v>5</v>
      </c>
      <c r="N388" s="130">
        <v>14</v>
      </c>
      <c r="O388" s="127" t="str">
        <f t="shared" si="128"/>
        <v>2,8 р</v>
      </c>
      <c r="P388" s="104">
        <v>5</v>
      </c>
      <c r="Q388" s="143">
        <v>15</v>
      </c>
      <c r="R388" s="24"/>
      <c r="S388" s="24"/>
      <c r="T388" s="24"/>
      <c r="U388" s="24"/>
      <c r="V388" s="24"/>
      <c r="W388" s="24"/>
    </row>
    <row r="389" spans="1:23" ht="21" customHeight="1" x14ac:dyDescent="0.25">
      <c r="A389" s="199">
        <v>5</v>
      </c>
      <c r="B389" s="160" t="s">
        <v>111</v>
      </c>
      <c r="C389" s="104">
        <v>1</v>
      </c>
      <c r="D389" s="130">
        <v>1</v>
      </c>
      <c r="E389" s="127">
        <f t="shared" si="126"/>
        <v>0</v>
      </c>
      <c r="F389" s="104">
        <v>7</v>
      </c>
      <c r="G389" s="143">
        <v>4</v>
      </c>
      <c r="H389" s="150"/>
      <c r="I389" s="130">
        <v>1</v>
      </c>
      <c r="J389" s="127">
        <f t="shared" si="127"/>
        <v>0</v>
      </c>
      <c r="K389" s="104"/>
      <c r="L389" s="143">
        <v>2</v>
      </c>
      <c r="M389" s="150"/>
      <c r="N389" s="130">
        <v>2</v>
      </c>
      <c r="O389" s="127">
        <f t="shared" si="128"/>
        <v>0</v>
      </c>
      <c r="P389" s="104"/>
      <c r="Q389" s="143">
        <v>6</v>
      </c>
      <c r="R389" s="24"/>
      <c r="S389" s="24"/>
      <c r="T389" s="24"/>
      <c r="U389" s="24"/>
      <c r="V389" s="24"/>
      <c r="W389" s="24"/>
    </row>
    <row r="390" spans="1:23" ht="21" customHeight="1" x14ac:dyDescent="0.25">
      <c r="A390" s="199">
        <v>6</v>
      </c>
      <c r="B390" s="160" t="s">
        <v>112</v>
      </c>
      <c r="C390" s="104">
        <v>1</v>
      </c>
      <c r="D390" s="130">
        <v>1</v>
      </c>
      <c r="E390" s="127">
        <f t="shared" si="126"/>
        <v>0</v>
      </c>
      <c r="F390" s="104">
        <v>1</v>
      </c>
      <c r="G390" s="143">
        <v>8</v>
      </c>
      <c r="H390" s="150"/>
      <c r="I390" s="130"/>
      <c r="J390" s="127">
        <f t="shared" si="127"/>
        <v>0</v>
      </c>
      <c r="K390" s="104"/>
      <c r="L390" s="143"/>
      <c r="M390" s="150">
        <v>1</v>
      </c>
      <c r="N390" s="130">
        <v>2</v>
      </c>
      <c r="O390" s="127" t="str">
        <f t="shared" si="128"/>
        <v>2 р</v>
      </c>
      <c r="P390" s="104">
        <v>2</v>
      </c>
      <c r="Q390" s="143">
        <v>2</v>
      </c>
      <c r="R390" s="24"/>
      <c r="S390" s="24"/>
      <c r="T390" s="24"/>
      <c r="U390" s="24"/>
      <c r="V390" s="24"/>
      <c r="W390" s="24"/>
    </row>
    <row r="391" spans="1:23" ht="21" customHeight="1" x14ac:dyDescent="0.25">
      <c r="A391" s="199">
        <v>7</v>
      </c>
      <c r="B391" s="160" t="s">
        <v>113</v>
      </c>
      <c r="C391" s="104"/>
      <c r="D391" s="130"/>
      <c r="E391" s="127">
        <f t="shared" si="126"/>
        <v>0</v>
      </c>
      <c r="F391" s="104"/>
      <c r="G391" s="143"/>
      <c r="H391" s="150">
        <v>2</v>
      </c>
      <c r="I391" s="130">
        <v>2</v>
      </c>
      <c r="J391" s="127">
        <f t="shared" si="127"/>
        <v>0</v>
      </c>
      <c r="K391" s="104">
        <v>3</v>
      </c>
      <c r="L391" s="143">
        <v>2</v>
      </c>
      <c r="M391" s="150">
        <v>1</v>
      </c>
      <c r="N391" s="130"/>
      <c r="O391" s="127" t="str">
        <f t="shared" si="128"/>
        <v>-100,0</v>
      </c>
      <c r="P391" s="104">
        <v>1</v>
      </c>
      <c r="Q391" s="143"/>
      <c r="R391" s="24"/>
      <c r="S391" s="24"/>
      <c r="T391" s="24"/>
      <c r="U391" s="24"/>
      <c r="V391" s="24"/>
      <c r="W391" s="24"/>
    </row>
    <row r="392" spans="1:23" ht="21" customHeight="1" x14ac:dyDescent="0.25">
      <c r="A392" s="199">
        <v>8</v>
      </c>
      <c r="B392" s="160" t="s">
        <v>114</v>
      </c>
      <c r="C392" s="104">
        <v>2</v>
      </c>
      <c r="D392" s="130">
        <v>1</v>
      </c>
      <c r="E392" s="127">
        <f t="shared" si="126"/>
        <v>-50</v>
      </c>
      <c r="F392" s="104">
        <v>6</v>
      </c>
      <c r="G392" s="143">
        <v>6</v>
      </c>
      <c r="H392" s="150"/>
      <c r="I392" s="130">
        <v>1</v>
      </c>
      <c r="J392" s="127">
        <f t="shared" si="127"/>
        <v>0</v>
      </c>
      <c r="K392" s="104"/>
      <c r="L392" s="143">
        <v>1</v>
      </c>
      <c r="M392" s="150"/>
      <c r="N392" s="130">
        <v>1</v>
      </c>
      <c r="O392" s="127">
        <f t="shared" si="128"/>
        <v>0</v>
      </c>
      <c r="P392" s="104"/>
      <c r="Q392" s="143">
        <v>1</v>
      </c>
      <c r="R392" s="24"/>
      <c r="S392" s="24"/>
      <c r="T392" s="24"/>
      <c r="U392" s="24"/>
      <c r="V392" s="24"/>
      <c r="W392" s="24"/>
    </row>
    <row r="393" spans="1:23" ht="21" customHeight="1" x14ac:dyDescent="0.25">
      <c r="A393" s="199">
        <v>9</v>
      </c>
      <c r="B393" s="160" t="s">
        <v>115</v>
      </c>
      <c r="C393" s="104">
        <v>2</v>
      </c>
      <c r="D393" s="130"/>
      <c r="E393" s="127" t="str">
        <f t="shared" si="126"/>
        <v>-100,0</v>
      </c>
      <c r="F393" s="104">
        <v>4</v>
      </c>
      <c r="G393" s="143"/>
      <c r="H393" s="150">
        <v>4</v>
      </c>
      <c r="I393" s="130">
        <v>1</v>
      </c>
      <c r="J393" s="127">
        <f t="shared" si="127"/>
        <v>-75</v>
      </c>
      <c r="K393" s="104">
        <v>6</v>
      </c>
      <c r="L393" s="143">
        <v>2</v>
      </c>
      <c r="M393" s="150">
        <v>2</v>
      </c>
      <c r="N393" s="130"/>
      <c r="O393" s="127" t="str">
        <f t="shared" si="128"/>
        <v>-100,0</v>
      </c>
      <c r="P393" s="104">
        <v>2</v>
      </c>
      <c r="Q393" s="143"/>
      <c r="R393" s="24"/>
      <c r="S393" s="24"/>
      <c r="T393" s="24"/>
      <c r="U393" s="24"/>
      <c r="V393" s="24"/>
      <c r="W393" s="24"/>
    </row>
    <row r="394" spans="1:23" ht="21" customHeight="1" x14ac:dyDescent="0.25">
      <c r="A394" s="199">
        <v>10</v>
      </c>
      <c r="B394" s="160" t="s">
        <v>116</v>
      </c>
      <c r="C394" s="104"/>
      <c r="D394" s="130"/>
      <c r="E394" s="127">
        <f t="shared" si="126"/>
        <v>0</v>
      </c>
      <c r="F394" s="104"/>
      <c r="G394" s="143"/>
      <c r="H394" s="150">
        <v>5</v>
      </c>
      <c r="I394" s="130">
        <v>5</v>
      </c>
      <c r="J394" s="127">
        <f t="shared" si="127"/>
        <v>0</v>
      </c>
      <c r="K394" s="104">
        <v>7</v>
      </c>
      <c r="L394" s="143">
        <v>5</v>
      </c>
      <c r="M394" s="150">
        <v>2</v>
      </c>
      <c r="N394" s="130">
        <v>4</v>
      </c>
      <c r="O394" s="127" t="str">
        <f t="shared" si="128"/>
        <v>2 р</v>
      </c>
      <c r="P394" s="104">
        <v>2</v>
      </c>
      <c r="Q394" s="143">
        <v>4</v>
      </c>
      <c r="R394" s="24"/>
      <c r="S394" s="24"/>
      <c r="T394" s="24"/>
      <c r="U394" s="24"/>
      <c r="V394" s="24"/>
      <c r="W394" s="24"/>
    </row>
    <row r="395" spans="1:23" ht="21" customHeight="1" x14ac:dyDescent="0.25">
      <c r="A395" s="199">
        <v>11</v>
      </c>
      <c r="B395" s="160" t="s">
        <v>117</v>
      </c>
      <c r="C395" s="104"/>
      <c r="D395" s="130">
        <v>3</v>
      </c>
      <c r="E395" s="127">
        <f t="shared" si="126"/>
        <v>0</v>
      </c>
      <c r="F395" s="104"/>
      <c r="G395" s="143">
        <v>14</v>
      </c>
      <c r="H395" s="150"/>
      <c r="I395" s="130">
        <v>1</v>
      </c>
      <c r="J395" s="127">
        <f t="shared" si="127"/>
        <v>0</v>
      </c>
      <c r="K395" s="104"/>
      <c r="L395" s="143">
        <v>4</v>
      </c>
      <c r="M395" s="150">
        <v>1</v>
      </c>
      <c r="N395" s="130">
        <v>1</v>
      </c>
      <c r="O395" s="127">
        <f t="shared" si="128"/>
        <v>0</v>
      </c>
      <c r="P395" s="104">
        <v>1</v>
      </c>
      <c r="Q395" s="143">
        <v>2</v>
      </c>
      <c r="R395" s="24"/>
      <c r="S395" s="24"/>
      <c r="T395" s="24"/>
      <c r="U395" s="24"/>
      <c r="V395" s="24"/>
      <c r="W395" s="24"/>
    </row>
    <row r="396" spans="1:23" ht="21" customHeight="1" x14ac:dyDescent="0.25">
      <c r="A396" s="199">
        <v>12</v>
      </c>
      <c r="B396" s="160" t="s">
        <v>118</v>
      </c>
      <c r="C396" s="104"/>
      <c r="D396" s="130">
        <v>1</v>
      </c>
      <c r="E396" s="127">
        <f t="shared" si="126"/>
        <v>0</v>
      </c>
      <c r="F396" s="104"/>
      <c r="G396" s="143">
        <v>4</v>
      </c>
      <c r="H396" s="150">
        <v>2</v>
      </c>
      <c r="I396" s="130">
        <v>1</v>
      </c>
      <c r="J396" s="127">
        <f t="shared" si="127"/>
        <v>-50</v>
      </c>
      <c r="K396" s="104">
        <v>2</v>
      </c>
      <c r="L396" s="143">
        <v>1</v>
      </c>
      <c r="M396" s="150"/>
      <c r="N396" s="130"/>
      <c r="O396" s="127">
        <f t="shared" si="128"/>
        <v>0</v>
      </c>
      <c r="P396" s="104"/>
      <c r="Q396" s="143"/>
      <c r="R396" s="24"/>
      <c r="S396" s="24"/>
      <c r="T396" s="24"/>
      <c r="U396" s="24"/>
      <c r="V396" s="24"/>
      <c r="W396" s="24"/>
    </row>
    <row r="397" spans="1:23" ht="21" customHeight="1" x14ac:dyDescent="0.25">
      <c r="A397" s="199">
        <v>13</v>
      </c>
      <c r="B397" s="160" t="s">
        <v>119</v>
      </c>
      <c r="C397" s="104"/>
      <c r="D397" s="130"/>
      <c r="E397" s="127">
        <f t="shared" si="126"/>
        <v>0</v>
      </c>
      <c r="F397" s="104"/>
      <c r="G397" s="143"/>
      <c r="H397" s="150">
        <v>1</v>
      </c>
      <c r="I397" s="130">
        <v>2</v>
      </c>
      <c r="J397" s="127" t="str">
        <f t="shared" si="127"/>
        <v>2 р</v>
      </c>
      <c r="K397" s="104">
        <v>1</v>
      </c>
      <c r="L397" s="143">
        <v>4</v>
      </c>
      <c r="M397" s="150">
        <v>1</v>
      </c>
      <c r="N397" s="130">
        <v>6</v>
      </c>
      <c r="O397" s="127" t="str">
        <f t="shared" si="128"/>
        <v>6 р</v>
      </c>
      <c r="P397" s="104">
        <v>3</v>
      </c>
      <c r="Q397" s="143">
        <v>6</v>
      </c>
      <c r="R397" s="24"/>
      <c r="S397" s="24"/>
      <c r="T397" s="24"/>
      <c r="U397" s="24"/>
      <c r="V397" s="24"/>
      <c r="W397" s="24"/>
    </row>
    <row r="398" spans="1:23" ht="21" customHeight="1" x14ac:dyDescent="0.25">
      <c r="A398" s="199">
        <v>14</v>
      </c>
      <c r="B398" s="160" t="s">
        <v>120</v>
      </c>
      <c r="C398" s="104"/>
      <c r="D398" s="130">
        <v>1</v>
      </c>
      <c r="E398" s="127">
        <f t="shared" si="126"/>
        <v>0</v>
      </c>
      <c r="F398" s="104"/>
      <c r="G398" s="143">
        <v>4</v>
      </c>
      <c r="H398" s="150"/>
      <c r="I398" s="130">
        <v>1</v>
      </c>
      <c r="J398" s="127">
        <f t="shared" si="127"/>
        <v>0</v>
      </c>
      <c r="K398" s="104"/>
      <c r="L398" s="143">
        <v>1</v>
      </c>
      <c r="M398" s="150">
        <v>2</v>
      </c>
      <c r="N398" s="130">
        <v>1</v>
      </c>
      <c r="O398" s="127">
        <f t="shared" si="128"/>
        <v>-50</v>
      </c>
      <c r="P398" s="104">
        <v>10</v>
      </c>
      <c r="Q398" s="143">
        <v>1</v>
      </c>
      <c r="R398" s="24"/>
      <c r="S398" s="24"/>
      <c r="T398" s="24"/>
      <c r="U398" s="24"/>
      <c r="V398" s="24"/>
      <c r="W398" s="24"/>
    </row>
    <row r="399" spans="1:23" ht="21" customHeight="1" x14ac:dyDescent="0.25">
      <c r="A399" s="199">
        <v>15</v>
      </c>
      <c r="B399" s="160" t="s">
        <v>121</v>
      </c>
      <c r="C399" s="104"/>
      <c r="D399" s="130"/>
      <c r="E399" s="127">
        <f t="shared" si="126"/>
        <v>0</v>
      </c>
      <c r="F399" s="104"/>
      <c r="G399" s="143"/>
      <c r="H399" s="150"/>
      <c r="I399" s="130"/>
      <c r="J399" s="127">
        <f t="shared" si="127"/>
        <v>0</v>
      </c>
      <c r="K399" s="104"/>
      <c r="L399" s="143"/>
      <c r="M399" s="150"/>
      <c r="N399" s="130"/>
      <c r="O399" s="127">
        <f t="shared" si="128"/>
        <v>0</v>
      </c>
      <c r="P399" s="104"/>
      <c r="Q399" s="143"/>
      <c r="R399" s="24"/>
      <c r="S399" s="24"/>
      <c r="T399" s="24"/>
      <c r="U399" s="24"/>
      <c r="V399" s="24"/>
      <c r="W399" s="24"/>
    </row>
    <row r="400" spans="1:23" ht="21" customHeight="1" x14ac:dyDescent="0.25">
      <c r="A400" s="199">
        <v>16</v>
      </c>
      <c r="B400" s="160" t="s">
        <v>122</v>
      </c>
      <c r="C400" s="104"/>
      <c r="D400" s="130"/>
      <c r="E400" s="127">
        <f t="shared" si="126"/>
        <v>0</v>
      </c>
      <c r="F400" s="104"/>
      <c r="G400" s="143"/>
      <c r="H400" s="150"/>
      <c r="I400" s="130"/>
      <c r="J400" s="127">
        <f t="shared" si="127"/>
        <v>0</v>
      </c>
      <c r="K400" s="104"/>
      <c r="L400" s="143"/>
      <c r="M400" s="150">
        <v>2</v>
      </c>
      <c r="N400" s="130">
        <v>1</v>
      </c>
      <c r="O400" s="127">
        <f t="shared" si="128"/>
        <v>-50</v>
      </c>
      <c r="P400" s="104">
        <v>4</v>
      </c>
      <c r="Q400" s="143">
        <v>1</v>
      </c>
      <c r="R400" s="24"/>
      <c r="S400" s="24"/>
      <c r="T400" s="24"/>
      <c r="U400" s="24"/>
      <c r="V400" s="24"/>
      <c r="W400" s="24"/>
    </row>
    <row r="401" spans="1:23" ht="21" customHeight="1" x14ac:dyDescent="0.25">
      <c r="A401" s="199">
        <v>17</v>
      </c>
      <c r="B401" s="160" t="s">
        <v>123</v>
      </c>
      <c r="C401" s="104"/>
      <c r="D401" s="130">
        <v>1</v>
      </c>
      <c r="E401" s="127">
        <f t="shared" si="126"/>
        <v>0</v>
      </c>
      <c r="F401" s="104"/>
      <c r="G401" s="143">
        <v>3</v>
      </c>
      <c r="H401" s="150"/>
      <c r="I401" s="130">
        <v>1</v>
      </c>
      <c r="J401" s="127">
        <f t="shared" si="127"/>
        <v>0</v>
      </c>
      <c r="K401" s="104"/>
      <c r="L401" s="143">
        <v>3</v>
      </c>
      <c r="M401" s="150"/>
      <c r="N401" s="130"/>
      <c r="O401" s="127">
        <f t="shared" si="128"/>
        <v>0</v>
      </c>
      <c r="P401" s="104"/>
      <c r="Q401" s="143"/>
      <c r="R401" s="24"/>
      <c r="S401" s="24"/>
      <c r="T401" s="24"/>
      <c r="U401" s="24"/>
      <c r="V401" s="24"/>
      <c r="W401" s="24"/>
    </row>
    <row r="402" spans="1:23" ht="21" customHeight="1" x14ac:dyDescent="0.25">
      <c r="A402" s="199">
        <v>18</v>
      </c>
      <c r="B402" s="160" t="s">
        <v>124</v>
      </c>
      <c r="C402" s="104"/>
      <c r="D402" s="130">
        <v>1</v>
      </c>
      <c r="E402" s="127">
        <f t="shared" si="126"/>
        <v>0</v>
      </c>
      <c r="F402" s="104"/>
      <c r="G402" s="143">
        <v>6</v>
      </c>
      <c r="H402" s="150"/>
      <c r="I402" s="130">
        <v>1</v>
      </c>
      <c r="J402" s="127">
        <f t="shared" si="127"/>
        <v>0</v>
      </c>
      <c r="K402" s="104"/>
      <c r="L402" s="143">
        <v>1</v>
      </c>
      <c r="M402" s="150">
        <v>1</v>
      </c>
      <c r="N402" s="130"/>
      <c r="O402" s="127" t="str">
        <f t="shared" si="128"/>
        <v>-100,0</v>
      </c>
      <c r="P402" s="104">
        <v>1</v>
      </c>
      <c r="Q402" s="143"/>
      <c r="R402" s="24"/>
      <c r="S402" s="24"/>
      <c r="T402" s="24"/>
      <c r="U402" s="24"/>
      <c r="V402" s="24"/>
      <c r="W402" s="24"/>
    </row>
    <row r="403" spans="1:23" ht="21" customHeight="1" x14ac:dyDescent="0.25">
      <c r="A403" s="199">
        <v>19</v>
      </c>
      <c r="B403" s="160" t="s">
        <v>125</v>
      </c>
      <c r="C403" s="104">
        <v>1</v>
      </c>
      <c r="D403" s="130"/>
      <c r="E403" s="127" t="str">
        <f t="shared" si="126"/>
        <v>-100,0</v>
      </c>
      <c r="F403" s="104">
        <v>2</v>
      </c>
      <c r="G403" s="143"/>
      <c r="H403" s="150"/>
      <c r="I403" s="130">
        <v>2</v>
      </c>
      <c r="J403" s="127">
        <f t="shared" si="127"/>
        <v>0</v>
      </c>
      <c r="K403" s="104"/>
      <c r="L403" s="143">
        <v>2</v>
      </c>
      <c r="M403" s="150">
        <v>8</v>
      </c>
      <c r="N403" s="130">
        <v>4</v>
      </c>
      <c r="O403" s="127">
        <f t="shared" si="128"/>
        <v>-50</v>
      </c>
      <c r="P403" s="104">
        <v>9</v>
      </c>
      <c r="Q403" s="143">
        <v>5</v>
      </c>
      <c r="R403" s="24"/>
      <c r="S403" s="24"/>
      <c r="T403" s="24"/>
      <c r="U403" s="24"/>
      <c r="V403" s="24"/>
      <c r="W403" s="24"/>
    </row>
    <row r="404" spans="1:23" ht="21" customHeight="1" x14ac:dyDescent="0.25">
      <c r="A404" s="199">
        <v>20</v>
      </c>
      <c r="B404" s="160" t="s">
        <v>126</v>
      </c>
      <c r="C404" s="104"/>
      <c r="D404" s="130">
        <v>1</v>
      </c>
      <c r="E404" s="127">
        <f t="shared" si="126"/>
        <v>0</v>
      </c>
      <c r="F404" s="104"/>
      <c r="G404" s="143">
        <v>4</v>
      </c>
      <c r="H404" s="150"/>
      <c r="I404" s="130"/>
      <c r="J404" s="127">
        <f t="shared" si="127"/>
        <v>0</v>
      </c>
      <c r="K404" s="104"/>
      <c r="L404" s="143"/>
      <c r="M404" s="150"/>
      <c r="N404" s="130"/>
      <c r="O404" s="127">
        <f t="shared" si="128"/>
        <v>0</v>
      </c>
      <c r="P404" s="104"/>
      <c r="Q404" s="143"/>
      <c r="R404" s="24"/>
      <c r="S404" s="24"/>
      <c r="T404" s="24"/>
      <c r="U404" s="24"/>
      <c r="V404" s="24"/>
      <c r="W404" s="24"/>
    </row>
    <row r="405" spans="1:23" ht="21" customHeight="1" x14ac:dyDescent="0.25">
      <c r="A405" s="199">
        <v>21</v>
      </c>
      <c r="B405" s="160" t="s">
        <v>127</v>
      </c>
      <c r="C405" s="104"/>
      <c r="D405" s="130">
        <v>2</v>
      </c>
      <c r="E405" s="127">
        <f t="shared" si="126"/>
        <v>0</v>
      </c>
      <c r="F405" s="104"/>
      <c r="G405" s="143">
        <v>9</v>
      </c>
      <c r="H405" s="150">
        <v>1</v>
      </c>
      <c r="I405" s="130">
        <v>3</v>
      </c>
      <c r="J405" s="127" t="str">
        <f t="shared" si="127"/>
        <v>3 р</v>
      </c>
      <c r="K405" s="104">
        <v>1</v>
      </c>
      <c r="L405" s="143">
        <v>9</v>
      </c>
      <c r="M405" s="150">
        <v>4</v>
      </c>
      <c r="N405" s="130"/>
      <c r="O405" s="127" t="str">
        <f t="shared" si="128"/>
        <v>-100,0</v>
      </c>
      <c r="P405" s="104">
        <v>7</v>
      </c>
      <c r="Q405" s="143"/>
      <c r="R405" s="24"/>
      <c r="S405" s="24"/>
      <c r="T405" s="24"/>
      <c r="U405" s="24"/>
      <c r="V405" s="24"/>
      <c r="W405" s="24"/>
    </row>
    <row r="406" spans="1:23" ht="21" customHeight="1" x14ac:dyDescent="0.25">
      <c r="A406" s="199">
        <v>22</v>
      </c>
      <c r="B406" s="160" t="s">
        <v>128</v>
      </c>
      <c r="C406" s="104"/>
      <c r="D406" s="130">
        <v>1</v>
      </c>
      <c r="E406" s="127">
        <f t="shared" si="126"/>
        <v>0</v>
      </c>
      <c r="F406" s="104"/>
      <c r="G406" s="143">
        <v>4</v>
      </c>
      <c r="H406" s="150"/>
      <c r="I406" s="130"/>
      <c r="J406" s="127">
        <f t="shared" si="127"/>
        <v>0</v>
      </c>
      <c r="K406" s="104"/>
      <c r="L406" s="143"/>
      <c r="M406" s="150"/>
      <c r="N406" s="130"/>
      <c r="O406" s="127">
        <f t="shared" si="128"/>
        <v>0</v>
      </c>
      <c r="P406" s="104"/>
      <c r="Q406" s="143"/>
      <c r="R406" s="24"/>
      <c r="S406" s="24"/>
      <c r="T406" s="24"/>
      <c r="U406" s="24"/>
      <c r="V406" s="24"/>
      <c r="W406" s="24"/>
    </row>
    <row r="407" spans="1:23" ht="21" customHeight="1" x14ac:dyDescent="0.25">
      <c r="A407" s="199">
        <v>23</v>
      </c>
      <c r="B407" s="160" t="s">
        <v>129</v>
      </c>
      <c r="C407" s="104"/>
      <c r="D407" s="130">
        <v>1</v>
      </c>
      <c r="E407" s="127">
        <f t="shared" si="126"/>
        <v>0</v>
      </c>
      <c r="F407" s="104"/>
      <c r="G407" s="143">
        <v>3</v>
      </c>
      <c r="H407" s="150">
        <v>1</v>
      </c>
      <c r="I407" s="130">
        <v>2</v>
      </c>
      <c r="J407" s="127" t="str">
        <f t="shared" si="127"/>
        <v>2 р</v>
      </c>
      <c r="K407" s="104">
        <v>2</v>
      </c>
      <c r="L407" s="143">
        <v>2</v>
      </c>
      <c r="M407" s="150"/>
      <c r="N407" s="130">
        <v>1</v>
      </c>
      <c r="O407" s="127">
        <f t="shared" si="128"/>
        <v>0</v>
      </c>
      <c r="P407" s="104"/>
      <c r="Q407" s="143">
        <v>1</v>
      </c>
      <c r="R407" s="24"/>
      <c r="S407" s="24"/>
      <c r="T407" s="24"/>
      <c r="U407" s="24"/>
      <c r="V407" s="24"/>
      <c r="W407" s="24"/>
    </row>
    <row r="408" spans="1:23" ht="21" customHeight="1" x14ac:dyDescent="0.25">
      <c r="A408" s="199">
        <v>24</v>
      </c>
      <c r="B408" s="160" t="s">
        <v>130</v>
      </c>
      <c r="C408" s="104"/>
      <c r="D408" s="130"/>
      <c r="E408" s="127">
        <f t="shared" si="126"/>
        <v>0</v>
      </c>
      <c r="F408" s="104"/>
      <c r="G408" s="143"/>
      <c r="H408" s="150">
        <v>1</v>
      </c>
      <c r="I408" s="130"/>
      <c r="J408" s="127" t="str">
        <f t="shared" si="127"/>
        <v>-100,0</v>
      </c>
      <c r="K408" s="104">
        <v>1</v>
      </c>
      <c r="L408" s="143"/>
      <c r="M408" s="150"/>
      <c r="N408" s="130">
        <v>1</v>
      </c>
      <c r="O408" s="127">
        <f t="shared" si="128"/>
        <v>0</v>
      </c>
      <c r="P408" s="104"/>
      <c r="Q408" s="143">
        <v>1</v>
      </c>
      <c r="R408" s="24"/>
      <c r="S408" s="24"/>
      <c r="T408" s="24"/>
      <c r="U408" s="24"/>
      <c r="V408" s="24"/>
      <c r="W408" s="24"/>
    </row>
    <row r="409" spans="1:23" ht="21" customHeight="1" x14ac:dyDescent="0.25">
      <c r="A409" s="199">
        <v>25</v>
      </c>
      <c r="B409" s="160" t="s">
        <v>131</v>
      </c>
      <c r="C409" s="104"/>
      <c r="D409" s="130"/>
      <c r="E409" s="127">
        <f t="shared" si="126"/>
        <v>0</v>
      </c>
      <c r="F409" s="104"/>
      <c r="G409" s="143"/>
      <c r="H409" s="150">
        <v>1</v>
      </c>
      <c r="I409" s="130">
        <v>1</v>
      </c>
      <c r="J409" s="127">
        <f t="shared" si="127"/>
        <v>0</v>
      </c>
      <c r="K409" s="104">
        <v>1</v>
      </c>
      <c r="L409" s="143">
        <v>1</v>
      </c>
      <c r="M409" s="150"/>
      <c r="N409" s="130"/>
      <c r="O409" s="127">
        <f t="shared" si="128"/>
        <v>0</v>
      </c>
      <c r="P409" s="104"/>
      <c r="Q409" s="143"/>
      <c r="R409" s="24"/>
      <c r="S409" s="24"/>
      <c r="T409" s="24"/>
      <c r="U409" s="24"/>
      <c r="V409" s="24"/>
      <c r="W409" s="24"/>
    </row>
    <row r="410" spans="1:23" ht="21" customHeight="1" thickBot="1" x14ac:dyDescent="0.3">
      <c r="A410" s="199">
        <v>26</v>
      </c>
      <c r="B410" s="160" t="s">
        <v>132</v>
      </c>
      <c r="C410" s="104">
        <v>1</v>
      </c>
      <c r="D410" s="130"/>
      <c r="E410" s="127" t="str">
        <f t="shared" si="126"/>
        <v>-100,0</v>
      </c>
      <c r="F410" s="104">
        <v>4</v>
      </c>
      <c r="G410" s="143"/>
      <c r="H410" s="150"/>
      <c r="I410" s="130">
        <v>1</v>
      </c>
      <c r="J410" s="127">
        <f t="shared" si="127"/>
        <v>0</v>
      </c>
      <c r="K410" s="104"/>
      <c r="L410" s="143">
        <v>2</v>
      </c>
      <c r="M410" s="150">
        <v>1</v>
      </c>
      <c r="N410" s="130">
        <v>3</v>
      </c>
      <c r="O410" s="127" t="str">
        <f t="shared" si="128"/>
        <v>3 р</v>
      </c>
      <c r="P410" s="104">
        <v>1</v>
      </c>
      <c r="Q410" s="143">
        <v>3</v>
      </c>
      <c r="R410" s="24"/>
      <c r="S410" s="24"/>
      <c r="T410" s="24"/>
      <c r="U410" s="24"/>
      <c r="V410" s="24"/>
      <c r="W410" s="24"/>
    </row>
    <row r="411" spans="1:23" ht="21" customHeight="1" thickBot="1" x14ac:dyDescent="0.3">
      <c r="A411" s="157">
        <v>27</v>
      </c>
      <c r="B411" s="158" t="s">
        <v>253</v>
      </c>
      <c r="C411" s="132">
        <v>10</v>
      </c>
      <c r="D411" s="133">
        <v>17</v>
      </c>
      <c r="E411" s="21">
        <f t="shared" si="126"/>
        <v>70</v>
      </c>
      <c r="F411" s="132">
        <v>31</v>
      </c>
      <c r="G411" s="145">
        <v>71</v>
      </c>
      <c r="H411" s="152">
        <v>19</v>
      </c>
      <c r="I411" s="133">
        <v>33</v>
      </c>
      <c r="J411" s="21">
        <f t="shared" si="127"/>
        <v>73.7</v>
      </c>
      <c r="K411" s="132">
        <v>25</v>
      </c>
      <c r="L411" s="145">
        <v>50</v>
      </c>
      <c r="M411" s="152">
        <v>32</v>
      </c>
      <c r="N411" s="133">
        <v>48</v>
      </c>
      <c r="O411" s="21">
        <f t="shared" si="128"/>
        <v>50</v>
      </c>
      <c r="P411" s="132">
        <v>49</v>
      </c>
      <c r="Q411" s="145">
        <v>55</v>
      </c>
      <c r="R411" s="24"/>
      <c r="S411" s="24"/>
      <c r="T411" s="24"/>
      <c r="U411" s="24"/>
      <c r="V411" s="24"/>
      <c r="W411" s="24"/>
    </row>
    <row r="412" spans="1:23" ht="21" customHeight="1" thickBot="1" x14ac:dyDescent="0.3">
      <c r="A412" s="159">
        <v>28</v>
      </c>
      <c r="B412" s="158" t="s">
        <v>101</v>
      </c>
      <c r="C412" s="132">
        <v>2</v>
      </c>
      <c r="D412" s="133">
        <v>4</v>
      </c>
      <c r="E412" s="21" t="str">
        <f t="shared" si="126"/>
        <v>2 р</v>
      </c>
      <c r="F412" s="132">
        <v>3</v>
      </c>
      <c r="G412" s="145">
        <v>12</v>
      </c>
      <c r="H412" s="152">
        <v>3</v>
      </c>
      <c r="I412" s="133">
        <v>7</v>
      </c>
      <c r="J412" s="21" t="str">
        <f t="shared" si="127"/>
        <v>2,3 р</v>
      </c>
      <c r="K412" s="132">
        <v>21</v>
      </c>
      <c r="L412" s="145">
        <v>17</v>
      </c>
      <c r="M412" s="152">
        <v>2</v>
      </c>
      <c r="N412" s="133">
        <v>1</v>
      </c>
      <c r="O412" s="21">
        <f t="shared" si="128"/>
        <v>-50</v>
      </c>
      <c r="P412" s="132">
        <v>6</v>
      </c>
      <c r="Q412" s="145">
        <v>1</v>
      </c>
      <c r="R412" s="24"/>
      <c r="S412" s="24"/>
      <c r="T412" s="24"/>
      <c r="U412" s="24"/>
      <c r="V412" s="24"/>
      <c r="W412" s="24"/>
    </row>
    <row r="413" spans="1:23" ht="21" customHeight="1" x14ac:dyDescent="0.25">
      <c r="A413" s="223">
        <v>29</v>
      </c>
      <c r="B413" s="224" t="s">
        <v>287</v>
      </c>
      <c r="C413" s="225"/>
      <c r="D413" s="226">
        <v>2</v>
      </c>
      <c r="E413" s="227"/>
      <c r="F413" s="225"/>
      <c r="G413" s="228">
        <v>2</v>
      </c>
      <c r="H413" s="229"/>
      <c r="I413" s="226"/>
      <c r="J413" s="227"/>
      <c r="K413" s="225"/>
      <c r="L413" s="228"/>
      <c r="M413" s="229"/>
      <c r="N413" s="226"/>
      <c r="O413" s="227"/>
      <c r="P413" s="225"/>
      <c r="Q413" s="228"/>
      <c r="R413" s="24"/>
      <c r="S413" s="24"/>
      <c r="T413" s="24"/>
      <c r="U413" s="24"/>
      <c r="V413" s="24"/>
      <c r="W413" s="24"/>
    </row>
    <row r="414" spans="1:23" ht="21" customHeight="1" x14ac:dyDescent="0.25">
      <c r="A414" s="199">
        <v>30</v>
      </c>
      <c r="B414" s="160" t="s">
        <v>278</v>
      </c>
      <c r="C414" s="104">
        <v>1</v>
      </c>
      <c r="D414" s="130">
        <v>2</v>
      </c>
      <c r="E414" s="127" t="str">
        <f t="shared" si="126"/>
        <v>2 р</v>
      </c>
      <c r="F414" s="104">
        <v>1</v>
      </c>
      <c r="G414" s="143">
        <v>10</v>
      </c>
      <c r="H414" s="150">
        <v>2</v>
      </c>
      <c r="I414" s="130">
        <v>1</v>
      </c>
      <c r="J414" s="127">
        <f t="shared" si="127"/>
        <v>-50</v>
      </c>
      <c r="K414" s="104">
        <v>2</v>
      </c>
      <c r="L414" s="143">
        <v>9</v>
      </c>
      <c r="M414" s="150"/>
      <c r="N414" s="130"/>
      <c r="O414" s="127">
        <f t="shared" si="128"/>
        <v>0</v>
      </c>
      <c r="P414" s="104"/>
      <c r="Q414" s="143"/>
      <c r="R414" s="24"/>
      <c r="S414" s="24"/>
      <c r="T414" s="24"/>
      <c r="U414" s="24"/>
      <c r="V414" s="24"/>
      <c r="W414" s="24"/>
    </row>
    <row r="415" spans="1:23" ht="21" customHeight="1" x14ac:dyDescent="0.25">
      <c r="A415" s="199">
        <v>31</v>
      </c>
      <c r="B415" s="160" t="s">
        <v>279</v>
      </c>
      <c r="C415" s="104"/>
      <c r="D415" s="130"/>
      <c r="E415" s="127">
        <f t="shared" si="126"/>
        <v>0</v>
      </c>
      <c r="F415" s="104"/>
      <c r="G415" s="143"/>
      <c r="H415" s="150"/>
      <c r="I415" s="130"/>
      <c r="J415" s="127">
        <f t="shared" si="127"/>
        <v>0</v>
      </c>
      <c r="K415" s="104"/>
      <c r="L415" s="143"/>
      <c r="M415" s="150"/>
      <c r="N415" s="130"/>
      <c r="O415" s="127">
        <f t="shared" si="128"/>
        <v>0</v>
      </c>
      <c r="P415" s="104"/>
      <c r="Q415" s="143"/>
      <c r="R415" s="24"/>
      <c r="S415" s="24"/>
      <c r="T415" s="24"/>
      <c r="U415" s="24"/>
      <c r="V415" s="24"/>
      <c r="W415" s="24"/>
    </row>
    <row r="416" spans="1:23" ht="21" customHeight="1" x14ac:dyDescent="0.25">
      <c r="A416" s="199">
        <v>32</v>
      </c>
      <c r="B416" s="160" t="s">
        <v>280</v>
      </c>
      <c r="C416" s="104">
        <v>1</v>
      </c>
      <c r="D416" s="130"/>
      <c r="E416" s="127" t="str">
        <f t="shared" si="126"/>
        <v>-100,0</v>
      </c>
      <c r="F416" s="104">
        <v>2</v>
      </c>
      <c r="G416" s="143"/>
      <c r="H416" s="150"/>
      <c r="I416" s="130"/>
      <c r="J416" s="127">
        <f t="shared" si="127"/>
        <v>0</v>
      </c>
      <c r="K416" s="104"/>
      <c r="L416" s="143"/>
      <c r="M416" s="150"/>
      <c r="N416" s="130"/>
      <c r="O416" s="127">
        <f t="shared" si="128"/>
        <v>0</v>
      </c>
      <c r="P416" s="104"/>
      <c r="Q416" s="143"/>
      <c r="R416" s="24"/>
      <c r="S416" s="24"/>
      <c r="T416" s="24"/>
      <c r="U416" s="24"/>
      <c r="V416" s="24"/>
      <c r="W416" s="24"/>
    </row>
    <row r="417" spans="1:23" ht="21" customHeight="1" x14ac:dyDescent="0.25">
      <c r="A417" s="250">
        <v>33</v>
      </c>
      <c r="B417" s="267" t="s">
        <v>281</v>
      </c>
      <c r="C417" s="150"/>
      <c r="D417" s="130"/>
      <c r="E417" s="127">
        <f t="shared" si="126"/>
        <v>0</v>
      </c>
      <c r="F417" s="150"/>
      <c r="G417" s="143"/>
      <c r="H417" s="150"/>
      <c r="I417" s="130">
        <v>3</v>
      </c>
      <c r="J417" s="127">
        <f t="shared" si="127"/>
        <v>0</v>
      </c>
      <c r="K417" s="150"/>
      <c r="L417" s="143">
        <v>3</v>
      </c>
      <c r="M417" s="150"/>
      <c r="N417" s="130">
        <v>1</v>
      </c>
      <c r="O417" s="127">
        <f t="shared" si="128"/>
        <v>0</v>
      </c>
      <c r="P417" s="150"/>
      <c r="Q417" s="143">
        <v>1</v>
      </c>
      <c r="R417" s="24"/>
      <c r="S417" s="24"/>
      <c r="T417" s="24"/>
      <c r="U417" s="24"/>
      <c r="V417" s="24"/>
      <c r="W417" s="24"/>
    </row>
    <row r="418" spans="1:23" ht="21" customHeight="1" x14ac:dyDescent="0.25">
      <c r="A418" s="291">
        <v>34</v>
      </c>
      <c r="B418" s="292" t="s">
        <v>282</v>
      </c>
      <c r="C418" s="150"/>
      <c r="D418" s="130"/>
      <c r="E418" s="127">
        <f t="shared" si="126"/>
        <v>0</v>
      </c>
      <c r="F418" s="150"/>
      <c r="G418" s="143"/>
      <c r="H418" s="150"/>
      <c r="I418" s="130"/>
      <c r="J418" s="127">
        <f t="shared" si="127"/>
        <v>0</v>
      </c>
      <c r="K418" s="150"/>
      <c r="L418" s="143"/>
      <c r="M418" s="150"/>
      <c r="N418" s="130"/>
      <c r="O418" s="127">
        <f t="shared" si="128"/>
        <v>0</v>
      </c>
      <c r="P418" s="150"/>
      <c r="Q418" s="143"/>
      <c r="R418" s="24"/>
      <c r="S418" s="24"/>
      <c r="T418" s="24"/>
      <c r="U418" s="24"/>
      <c r="V418" s="24"/>
      <c r="W418" s="24"/>
    </row>
    <row r="419" spans="1:23" ht="21" customHeight="1" x14ac:dyDescent="0.25">
      <c r="A419" s="250">
        <v>35</v>
      </c>
      <c r="B419" s="246" t="s">
        <v>283</v>
      </c>
      <c r="C419" s="104"/>
      <c r="D419" s="130"/>
      <c r="E419" s="127">
        <f t="shared" si="126"/>
        <v>0</v>
      </c>
      <c r="F419" s="150"/>
      <c r="G419" s="282"/>
      <c r="H419" s="104"/>
      <c r="I419" s="130"/>
      <c r="J419" s="127">
        <f t="shared" si="127"/>
        <v>0</v>
      </c>
      <c r="K419" s="150"/>
      <c r="L419" s="282"/>
      <c r="M419" s="104"/>
      <c r="N419" s="130"/>
      <c r="O419" s="268">
        <f t="shared" si="128"/>
        <v>0</v>
      </c>
      <c r="P419" s="104"/>
      <c r="Q419" s="282"/>
      <c r="R419" s="317"/>
      <c r="S419" s="24"/>
      <c r="T419" s="24"/>
      <c r="U419" s="24"/>
      <c r="V419" s="24"/>
      <c r="W419" s="24"/>
    </row>
    <row r="420" spans="1:23" ht="21" customHeight="1" x14ac:dyDescent="0.25">
      <c r="A420" s="199">
        <v>36</v>
      </c>
      <c r="B420" s="160" t="s">
        <v>284</v>
      </c>
      <c r="C420" s="104"/>
      <c r="D420" s="130"/>
      <c r="E420" s="127">
        <f t="shared" si="126"/>
        <v>0</v>
      </c>
      <c r="F420" s="104"/>
      <c r="G420" s="143"/>
      <c r="H420" s="150">
        <v>1</v>
      </c>
      <c r="I420" s="130">
        <v>1</v>
      </c>
      <c r="J420" s="127">
        <f t="shared" si="127"/>
        <v>0</v>
      </c>
      <c r="K420" s="104">
        <v>19</v>
      </c>
      <c r="L420" s="143">
        <v>3</v>
      </c>
      <c r="M420" s="150">
        <v>2</v>
      </c>
      <c r="N420" s="130"/>
      <c r="O420" s="127" t="str">
        <f t="shared" si="128"/>
        <v>-100,0</v>
      </c>
      <c r="P420" s="150">
        <v>6</v>
      </c>
      <c r="Q420" s="143"/>
      <c r="R420" s="24"/>
      <c r="S420" s="24"/>
      <c r="T420" s="24"/>
      <c r="U420" s="24"/>
      <c r="V420" s="24"/>
      <c r="W420" s="24"/>
    </row>
    <row r="421" spans="1:23" ht="21" customHeight="1" x14ac:dyDescent="0.25">
      <c r="A421" s="250">
        <v>37</v>
      </c>
      <c r="B421" s="160" t="s">
        <v>286</v>
      </c>
      <c r="C421" s="104"/>
      <c r="D421" s="130"/>
      <c r="E421" s="127"/>
      <c r="F421" s="104"/>
      <c r="G421" s="143"/>
      <c r="H421" s="150"/>
      <c r="I421" s="130"/>
      <c r="J421" s="127"/>
      <c r="K421" s="104"/>
      <c r="L421" s="143"/>
      <c r="M421" s="150"/>
      <c r="N421" s="130"/>
      <c r="O421" s="127"/>
      <c r="P421" s="150"/>
      <c r="Q421" s="143"/>
      <c r="R421" s="24"/>
      <c r="S421" s="24"/>
      <c r="T421" s="24"/>
      <c r="U421" s="24"/>
      <c r="V421" s="24"/>
      <c r="W421" s="24"/>
    </row>
    <row r="422" spans="1:23" ht="21" customHeight="1" thickBot="1" x14ac:dyDescent="0.3">
      <c r="A422" s="327">
        <v>38</v>
      </c>
      <c r="B422" s="224" t="s">
        <v>285</v>
      </c>
      <c r="C422" s="225"/>
      <c r="D422" s="226"/>
      <c r="E422" s="227"/>
      <c r="F422" s="225"/>
      <c r="G422" s="228"/>
      <c r="H422" s="229"/>
      <c r="I422" s="226">
        <v>2</v>
      </c>
      <c r="J422" s="227"/>
      <c r="K422" s="225"/>
      <c r="L422" s="228">
        <v>2</v>
      </c>
      <c r="M422" s="229"/>
      <c r="N422" s="226"/>
      <c r="O422" s="227"/>
      <c r="P422" s="229"/>
      <c r="Q422" s="228"/>
      <c r="R422" s="24"/>
      <c r="S422" s="24"/>
      <c r="T422" s="24"/>
      <c r="U422" s="24"/>
      <c r="V422" s="24"/>
      <c r="W422" s="24"/>
    </row>
    <row r="423" spans="1:23" ht="21" customHeight="1" thickBot="1" x14ac:dyDescent="0.3">
      <c r="A423" s="159">
        <v>39</v>
      </c>
      <c r="B423" s="158" t="s">
        <v>254</v>
      </c>
      <c r="C423" s="235">
        <v>12</v>
      </c>
      <c r="D423" s="236">
        <v>21</v>
      </c>
      <c r="E423" s="237">
        <f t="shared" si="126"/>
        <v>75</v>
      </c>
      <c r="F423" s="235">
        <v>34</v>
      </c>
      <c r="G423" s="251">
        <v>83</v>
      </c>
      <c r="H423" s="253">
        <v>22</v>
      </c>
      <c r="I423" s="236">
        <v>40</v>
      </c>
      <c r="J423" s="237">
        <f t="shared" si="127"/>
        <v>81.8</v>
      </c>
      <c r="K423" s="235">
        <v>46</v>
      </c>
      <c r="L423" s="251">
        <v>67</v>
      </c>
      <c r="M423" s="253">
        <v>34</v>
      </c>
      <c r="N423" s="236">
        <v>49</v>
      </c>
      <c r="O423" s="237">
        <f t="shared" si="128"/>
        <v>44.1</v>
      </c>
      <c r="P423" s="235">
        <v>55</v>
      </c>
      <c r="Q423" s="251">
        <v>56</v>
      </c>
      <c r="R423" s="24"/>
      <c r="S423" s="24"/>
      <c r="T423" s="24"/>
      <c r="U423" s="24"/>
      <c r="V423" s="24"/>
      <c r="W423" s="24"/>
    </row>
    <row r="424" spans="1:23" ht="21" customHeight="1" x14ac:dyDescent="0.25">
      <c r="A424" s="328">
        <v>40</v>
      </c>
      <c r="B424" s="198" t="s">
        <v>237</v>
      </c>
      <c r="C424" s="149">
        <v>4</v>
      </c>
      <c r="D424" s="129"/>
      <c r="E424" s="126" t="str">
        <f t="shared" si="126"/>
        <v>-100,0</v>
      </c>
      <c r="F424" s="149">
        <v>29</v>
      </c>
      <c r="G424" s="142"/>
      <c r="H424" s="149"/>
      <c r="I424" s="129"/>
      <c r="J424" s="126">
        <f t="shared" si="127"/>
        <v>0</v>
      </c>
      <c r="K424" s="149"/>
      <c r="L424" s="142"/>
      <c r="M424" s="149"/>
      <c r="N424" s="129"/>
      <c r="O424" s="126">
        <f t="shared" si="128"/>
        <v>0</v>
      </c>
      <c r="P424" s="149"/>
      <c r="Q424" s="142"/>
      <c r="R424" s="24"/>
      <c r="S424" s="24"/>
      <c r="T424" s="24"/>
      <c r="U424" s="24"/>
      <c r="V424" s="24"/>
      <c r="W424" s="24"/>
    </row>
    <row r="425" spans="1:23" ht="21" customHeight="1" x14ac:dyDescent="0.25">
      <c r="A425" s="327">
        <v>41</v>
      </c>
      <c r="B425" s="160" t="s">
        <v>133</v>
      </c>
      <c r="C425" s="150"/>
      <c r="D425" s="130">
        <v>1</v>
      </c>
      <c r="E425" s="127">
        <f t="shared" si="126"/>
        <v>0</v>
      </c>
      <c r="F425" s="150"/>
      <c r="G425" s="143">
        <v>6</v>
      </c>
      <c r="H425" s="150">
        <v>1</v>
      </c>
      <c r="I425" s="130">
        <v>2</v>
      </c>
      <c r="J425" s="127" t="str">
        <f t="shared" si="127"/>
        <v>2 р</v>
      </c>
      <c r="K425" s="150">
        <v>1</v>
      </c>
      <c r="L425" s="143">
        <v>2</v>
      </c>
      <c r="M425" s="150">
        <v>14</v>
      </c>
      <c r="N425" s="130">
        <v>9</v>
      </c>
      <c r="O425" s="127">
        <f t="shared" si="128"/>
        <v>-35.700000000000003</v>
      </c>
      <c r="P425" s="150">
        <v>15</v>
      </c>
      <c r="Q425" s="143">
        <v>9</v>
      </c>
      <c r="R425" s="24"/>
      <c r="S425" s="24"/>
      <c r="T425" s="24"/>
      <c r="U425" s="24"/>
      <c r="V425" s="24"/>
      <c r="W425" s="24"/>
    </row>
    <row r="426" spans="1:23" ht="21" customHeight="1" x14ac:dyDescent="0.25">
      <c r="A426" s="291">
        <v>42</v>
      </c>
      <c r="B426" s="160" t="s">
        <v>134</v>
      </c>
      <c r="C426" s="150">
        <v>3</v>
      </c>
      <c r="D426" s="130">
        <v>1</v>
      </c>
      <c r="E426" s="127">
        <f t="shared" si="126"/>
        <v>-66.7</v>
      </c>
      <c r="F426" s="150">
        <v>13</v>
      </c>
      <c r="G426" s="143">
        <v>10</v>
      </c>
      <c r="H426" s="150">
        <v>1</v>
      </c>
      <c r="I426" s="130">
        <v>1</v>
      </c>
      <c r="J426" s="127">
        <f t="shared" si="127"/>
        <v>0</v>
      </c>
      <c r="K426" s="150">
        <v>1</v>
      </c>
      <c r="L426" s="143">
        <v>1</v>
      </c>
      <c r="M426" s="150">
        <v>7</v>
      </c>
      <c r="N426" s="130">
        <v>6</v>
      </c>
      <c r="O426" s="127">
        <f t="shared" si="128"/>
        <v>-14.3</v>
      </c>
      <c r="P426" s="150">
        <v>7</v>
      </c>
      <c r="Q426" s="143">
        <v>6</v>
      </c>
      <c r="R426" s="24"/>
      <c r="S426" s="24"/>
      <c r="T426" s="24"/>
      <c r="U426" s="24"/>
      <c r="V426" s="24"/>
      <c r="W426" s="24"/>
    </row>
    <row r="427" spans="1:23" ht="21" customHeight="1" x14ac:dyDescent="0.25">
      <c r="A427" s="250">
        <v>43</v>
      </c>
      <c r="B427" s="160" t="s">
        <v>135</v>
      </c>
      <c r="C427" s="150">
        <v>2</v>
      </c>
      <c r="D427" s="130"/>
      <c r="E427" s="127" t="str">
        <f t="shared" si="126"/>
        <v>-100,0</v>
      </c>
      <c r="F427" s="150">
        <v>6</v>
      </c>
      <c r="G427" s="143"/>
      <c r="H427" s="150">
        <v>1</v>
      </c>
      <c r="I427" s="130">
        <v>3</v>
      </c>
      <c r="J427" s="127" t="str">
        <f t="shared" si="127"/>
        <v>3 р</v>
      </c>
      <c r="K427" s="150">
        <v>1</v>
      </c>
      <c r="L427" s="143">
        <v>4</v>
      </c>
      <c r="M427" s="150">
        <v>9</v>
      </c>
      <c r="N427" s="130">
        <v>6</v>
      </c>
      <c r="O427" s="127">
        <f t="shared" si="128"/>
        <v>-33.299999999999997</v>
      </c>
      <c r="P427" s="150">
        <v>9</v>
      </c>
      <c r="Q427" s="143">
        <v>7</v>
      </c>
      <c r="R427" s="24"/>
      <c r="S427" s="24"/>
      <c r="T427" s="24"/>
      <c r="U427" s="24"/>
      <c r="V427" s="24"/>
      <c r="W427" s="24"/>
    </row>
    <row r="428" spans="1:23" ht="21" customHeight="1" thickBot="1" x14ac:dyDescent="0.3">
      <c r="A428" s="327">
        <v>44</v>
      </c>
      <c r="B428" s="269" t="s">
        <v>276</v>
      </c>
      <c r="C428" s="151"/>
      <c r="D428" s="131">
        <v>2</v>
      </c>
      <c r="E428" s="128">
        <f t="shared" si="126"/>
        <v>0</v>
      </c>
      <c r="F428" s="151"/>
      <c r="G428" s="144">
        <v>5</v>
      </c>
      <c r="H428" s="151"/>
      <c r="I428" s="131"/>
      <c r="J428" s="128">
        <f t="shared" si="127"/>
        <v>0</v>
      </c>
      <c r="K428" s="151"/>
      <c r="L428" s="144"/>
      <c r="M428" s="151">
        <v>1</v>
      </c>
      <c r="N428" s="131">
        <v>1</v>
      </c>
      <c r="O428" s="128">
        <f t="shared" si="128"/>
        <v>0</v>
      </c>
      <c r="P428" s="151">
        <v>1</v>
      </c>
      <c r="Q428" s="144">
        <v>1</v>
      </c>
      <c r="R428" s="24"/>
      <c r="S428" s="24"/>
      <c r="T428" s="24"/>
      <c r="U428" s="24"/>
      <c r="V428" s="24"/>
      <c r="W428" s="24"/>
    </row>
    <row r="429" spans="1:23" ht="21" customHeight="1" thickBot="1" x14ac:dyDescent="0.3">
      <c r="A429" s="159">
        <v>45</v>
      </c>
      <c r="B429" s="240" t="s">
        <v>255</v>
      </c>
      <c r="C429" s="241">
        <v>9</v>
      </c>
      <c r="D429" s="242">
        <v>4</v>
      </c>
      <c r="E429" s="243">
        <f t="shared" si="126"/>
        <v>-55.6</v>
      </c>
      <c r="F429" s="241">
        <v>48</v>
      </c>
      <c r="G429" s="252">
        <v>21</v>
      </c>
      <c r="H429" s="254">
        <v>3</v>
      </c>
      <c r="I429" s="242">
        <v>6</v>
      </c>
      <c r="J429" s="243" t="str">
        <f t="shared" si="127"/>
        <v>2 р</v>
      </c>
      <c r="K429" s="241">
        <v>3</v>
      </c>
      <c r="L429" s="252">
        <v>7</v>
      </c>
      <c r="M429" s="254">
        <v>31</v>
      </c>
      <c r="N429" s="242">
        <v>22</v>
      </c>
      <c r="O429" s="243">
        <f t="shared" si="128"/>
        <v>-29</v>
      </c>
      <c r="P429" s="241">
        <v>32</v>
      </c>
      <c r="Q429" s="252">
        <v>23</v>
      </c>
      <c r="R429" s="24"/>
      <c r="S429" s="24"/>
      <c r="T429" s="24"/>
      <c r="U429" s="24"/>
      <c r="V429" s="24"/>
      <c r="W429" s="24"/>
    </row>
    <row r="430" spans="1:23" ht="21" customHeight="1" thickBot="1" x14ac:dyDescent="0.3">
      <c r="A430" s="159">
        <v>46</v>
      </c>
      <c r="B430" s="200" t="s">
        <v>256</v>
      </c>
      <c r="C430" s="134">
        <v>21</v>
      </c>
      <c r="D430" s="135">
        <v>25</v>
      </c>
      <c r="E430" s="21">
        <f t="shared" si="126"/>
        <v>19</v>
      </c>
      <c r="F430" s="134">
        <v>82</v>
      </c>
      <c r="G430" s="146">
        <v>104</v>
      </c>
      <c r="H430" s="153">
        <v>25</v>
      </c>
      <c r="I430" s="135">
        <v>46</v>
      </c>
      <c r="J430" s="21">
        <f t="shared" si="127"/>
        <v>84</v>
      </c>
      <c r="K430" s="134">
        <v>49</v>
      </c>
      <c r="L430" s="146">
        <v>74</v>
      </c>
      <c r="M430" s="153">
        <v>65</v>
      </c>
      <c r="N430" s="135">
        <v>71</v>
      </c>
      <c r="O430" s="21">
        <f t="shared" si="128"/>
        <v>9.1999999999999993</v>
      </c>
      <c r="P430" s="134">
        <v>87</v>
      </c>
      <c r="Q430" s="146">
        <v>79</v>
      </c>
      <c r="R430" s="24"/>
      <c r="S430" s="24"/>
      <c r="T430" s="24"/>
      <c r="U430" s="24"/>
      <c r="V430" s="24"/>
      <c r="W430" s="24"/>
    </row>
    <row r="431" spans="1:23" ht="4.5" customHeight="1" x14ac:dyDescent="0.25">
      <c r="A431" s="32"/>
      <c r="B431" s="33"/>
      <c r="C431" s="34"/>
      <c r="D431" s="34"/>
      <c r="E431" s="35"/>
      <c r="F431" s="34"/>
      <c r="G431" s="34"/>
      <c r="H431" s="35"/>
      <c r="I431" s="36"/>
      <c r="J431" s="36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</row>
    <row r="432" spans="1:23" ht="15.75" x14ac:dyDescent="0.25">
      <c r="A432" s="37" t="s">
        <v>5</v>
      </c>
      <c r="B432" s="37"/>
      <c r="C432" s="37"/>
      <c r="D432" s="37"/>
      <c r="E432" s="37"/>
      <c r="F432" s="37"/>
      <c r="G432" s="37"/>
      <c r="H432" s="37"/>
      <c r="I432" s="37"/>
      <c r="J432" s="37"/>
      <c r="K432" s="24"/>
      <c r="L432" s="24"/>
      <c r="M432" s="24"/>
      <c r="N432" s="24"/>
      <c r="O432" s="24"/>
      <c r="P432" s="24"/>
      <c r="Q432" s="24"/>
      <c r="R432" s="24"/>
      <c r="S432" s="24"/>
      <c r="T432" s="24"/>
    </row>
    <row r="433" spans="1:20" ht="4.5" customHeight="1" thickBot="1" x14ac:dyDescent="0.3">
      <c r="A433" s="24"/>
      <c r="B433" s="24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24"/>
      <c r="R433" s="24"/>
      <c r="S433" s="24"/>
      <c r="T433" s="24"/>
    </row>
    <row r="434" spans="1:20" ht="16.5" thickBot="1" x14ac:dyDescent="0.3">
      <c r="A434" s="863" t="s">
        <v>105</v>
      </c>
      <c r="B434" s="866" t="s">
        <v>106</v>
      </c>
      <c r="C434" s="932" t="s">
        <v>204</v>
      </c>
      <c r="D434" s="932"/>
      <c r="E434" s="932"/>
      <c r="F434" s="906" t="s">
        <v>6</v>
      </c>
      <c r="G434" s="906"/>
      <c r="H434" s="906"/>
      <c r="I434" s="927" t="s">
        <v>151</v>
      </c>
      <c r="J434" s="928"/>
      <c r="K434" s="928"/>
      <c r="L434" s="928"/>
      <c r="M434" s="928"/>
      <c r="N434" s="928"/>
      <c r="O434" s="928"/>
      <c r="P434" s="928"/>
      <c r="Q434" s="928"/>
      <c r="R434" s="203"/>
      <c r="S434" s="203"/>
      <c r="T434" s="204"/>
    </row>
    <row r="435" spans="1:20" ht="66" customHeight="1" thickBot="1" x14ac:dyDescent="0.3">
      <c r="A435" s="864"/>
      <c r="B435" s="866"/>
      <c r="C435" s="932"/>
      <c r="D435" s="932"/>
      <c r="E435" s="932"/>
      <c r="F435" s="906"/>
      <c r="G435" s="906"/>
      <c r="H435" s="906"/>
      <c r="I435" s="906" t="s">
        <v>78</v>
      </c>
      <c r="J435" s="906"/>
      <c r="K435" s="906"/>
      <c r="L435" s="927" t="s">
        <v>62</v>
      </c>
      <c r="M435" s="928"/>
      <c r="N435" s="929"/>
      <c r="O435" s="906" t="s">
        <v>63</v>
      </c>
      <c r="P435" s="906"/>
      <c r="Q435" s="906"/>
      <c r="R435" s="906" t="s">
        <v>81</v>
      </c>
      <c r="S435" s="906"/>
      <c r="T435" s="906"/>
    </row>
    <row r="436" spans="1:20" ht="16.5" thickBot="1" x14ac:dyDescent="0.3">
      <c r="A436" s="865"/>
      <c r="B436" s="866"/>
      <c r="C436" s="438">
        <f>$C$20</f>
        <v>2016</v>
      </c>
      <c r="D436" s="439">
        <f>$D$20</f>
        <v>2017</v>
      </c>
      <c r="E436" s="148" t="s">
        <v>107</v>
      </c>
      <c r="F436" s="438">
        <f>$C$20</f>
        <v>2016</v>
      </c>
      <c r="G436" s="439">
        <f>$D$20</f>
        <v>2017</v>
      </c>
      <c r="H436" s="148" t="s">
        <v>107</v>
      </c>
      <c r="I436" s="438">
        <f>$C$20</f>
        <v>2016</v>
      </c>
      <c r="J436" s="439">
        <f>$D$20</f>
        <v>2017</v>
      </c>
      <c r="K436" s="148" t="s">
        <v>107</v>
      </c>
      <c r="L436" s="438">
        <f>$C$20</f>
        <v>2016</v>
      </c>
      <c r="M436" s="439">
        <f>$D$20</f>
        <v>2017</v>
      </c>
      <c r="N436" s="148" t="s">
        <v>107</v>
      </c>
      <c r="O436" s="438">
        <f>$C$20</f>
        <v>2016</v>
      </c>
      <c r="P436" s="439">
        <f>$D$20</f>
        <v>2017</v>
      </c>
      <c r="Q436" s="148" t="s">
        <v>107</v>
      </c>
      <c r="R436" s="438">
        <f>$C$20</f>
        <v>2016</v>
      </c>
      <c r="S436" s="439">
        <f>$D$20</f>
        <v>2017</v>
      </c>
      <c r="T436" s="148" t="s">
        <v>107</v>
      </c>
    </row>
    <row r="437" spans="1:20" ht="21" customHeight="1" x14ac:dyDescent="0.25">
      <c r="A437" s="197">
        <v>1</v>
      </c>
      <c r="B437" s="198" t="s">
        <v>249</v>
      </c>
      <c r="C437" s="103"/>
      <c r="D437" s="129"/>
      <c r="E437" s="126">
        <f t="shared" ref="E437:E482" si="129">IF(C437=0,0,IF(D437=0,"-100,0",IF(D437*100/C437&lt;200,ROUND(D437*100/C437-100,1),ROUND(D437/C437,1)&amp;" р")))</f>
        <v>0</v>
      </c>
      <c r="F437" s="103"/>
      <c r="G437" s="129"/>
      <c r="H437" s="126">
        <f t="shared" ref="H437:H482" si="130">IF(F437=0,0,IF(G437=0,"-100,0",IF(G437*100/F437&lt;200,ROUND(G437*100/F437-100,1),ROUND(G437/F437,1)&amp;" р")))</f>
        <v>0</v>
      </c>
      <c r="I437" s="103"/>
      <c r="J437" s="129"/>
      <c r="K437" s="126">
        <f t="shared" ref="K437:K482" si="131">IF(I437=0,0,IF(J437=0,"-100,0",IF(J437*100/I437&lt;200,ROUND(J437*100/I437-100,1),ROUND(J437/I437,1)&amp;" р")))</f>
        <v>0</v>
      </c>
      <c r="L437" s="103"/>
      <c r="M437" s="129"/>
      <c r="N437" s="126">
        <f t="shared" ref="N437:N482" si="132">IF(L437=0,0,IF(M437=0,"-100,0",IF(M437*100/L437&lt;200,ROUND(M437*100/L437-100,1),ROUND(M437/L437,1)&amp;" р")))</f>
        <v>0</v>
      </c>
      <c r="O437" s="103"/>
      <c r="P437" s="129"/>
      <c r="Q437" s="126">
        <f t="shared" ref="Q437:Q482" si="133">IF(O437=0,0,IF(P437=0,"-100,0",IF(P437*100/O437&lt;200,ROUND(P437*100/O437-100,1),ROUND(P437/O437,1)&amp;" р")))</f>
        <v>0</v>
      </c>
      <c r="R437" s="103"/>
      <c r="S437" s="129"/>
      <c r="T437" s="126">
        <f t="shared" ref="T437:T482" si="134">IF(R437=0,0,IF(S437=0,"-100,0",IF(S437*100/R437&lt;200,ROUND(S437*100/R437-100,1),ROUND(S437/R437,1)&amp;" р")))</f>
        <v>0</v>
      </c>
    </row>
    <row r="438" spans="1:20" ht="21" customHeight="1" x14ac:dyDescent="0.25">
      <c r="A438" s="199">
        <v>2</v>
      </c>
      <c r="B438" s="160" t="s">
        <v>108</v>
      </c>
      <c r="C438" s="104"/>
      <c r="D438" s="130">
        <v>2</v>
      </c>
      <c r="E438" s="127">
        <f t="shared" si="129"/>
        <v>0</v>
      </c>
      <c r="F438" s="104"/>
      <c r="G438" s="130">
        <v>1</v>
      </c>
      <c r="H438" s="127">
        <f t="shared" si="130"/>
        <v>0</v>
      </c>
      <c r="I438" s="104"/>
      <c r="J438" s="130"/>
      <c r="K438" s="127">
        <f t="shared" si="131"/>
        <v>0</v>
      </c>
      <c r="L438" s="104"/>
      <c r="M438" s="130"/>
      <c r="N438" s="127">
        <f t="shared" si="132"/>
        <v>0</v>
      </c>
      <c r="O438" s="104"/>
      <c r="P438" s="130">
        <v>1</v>
      </c>
      <c r="Q438" s="127">
        <f t="shared" si="133"/>
        <v>0</v>
      </c>
      <c r="R438" s="104"/>
      <c r="S438" s="130"/>
      <c r="T438" s="127">
        <f t="shared" si="134"/>
        <v>0</v>
      </c>
    </row>
    <row r="439" spans="1:20" ht="21" customHeight="1" x14ac:dyDescent="0.25">
      <c r="A439" s="199">
        <v>3</v>
      </c>
      <c r="B439" s="160" t="s">
        <v>109</v>
      </c>
      <c r="C439" s="104"/>
      <c r="D439" s="130"/>
      <c r="E439" s="127">
        <f t="shared" si="129"/>
        <v>0</v>
      </c>
      <c r="F439" s="104"/>
      <c r="G439" s="130"/>
      <c r="H439" s="127">
        <f t="shared" si="130"/>
        <v>0</v>
      </c>
      <c r="I439" s="104"/>
      <c r="J439" s="130"/>
      <c r="K439" s="127">
        <f t="shared" si="131"/>
        <v>0</v>
      </c>
      <c r="L439" s="104"/>
      <c r="M439" s="130"/>
      <c r="N439" s="127">
        <f t="shared" si="132"/>
        <v>0</v>
      </c>
      <c r="O439" s="104"/>
      <c r="P439" s="130"/>
      <c r="Q439" s="127">
        <f t="shared" si="133"/>
        <v>0</v>
      </c>
      <c r="R439" s="104"/>
      <c r="S439" s="130"/>
      <c r="T439" s="127">
        <f t="shared" si="134"/>
        <v>0</v>
      </c>
    </row>
    <row r="440" spans="1:20" ht="21" customHeight="1" x14ac:dyDescent="0.25">
      <c r="A440" s="199">
        <v>4</v>
      </c>
      <c r="B440" s="160" t="s">
        <v>110</v>
      </c>
      <c r="C440" s="104">
        <v>1</v>
      </c>
      <c r="D440" s="130"/>
      <c r="E440" s="127" t="str">
        <f t="shared" si="129"/>
        <v>-100,0</v>
      </c>
      <c r="F440" s="104">
        <v>1</v>
      </c>
      <c r="G440" s="130"/>
      <c r="H440" s="127" t="str">
        <f t="shared" si="130"/>
        <v>-100,0</v>
      </c>
      <c r="I440" s="104">
        <v>1</v>
      </c>
      <c r="J440" s="130"/>
      <c r="K440" s="127" t="str">
        <f t="shared" si="131"/>
        <v>-100,0</v>
      </c>
      <c r="L440" s="104"/>
      <c r="M440" s="130"/>
      <c r="N440" s="127">
        <f t="shared" si="132"/>
        <v>0</v>
      </c>
      <c r="O440" s="104"/>
      <c r="P440" s="130"/>
      <c r="Q440" s="127">
        <f t="shared" si="133"/>
        <v>0</v>
      </c>
      <c r="R440" s="104"/>
      <c r="S440" s="130"/>
      <c r="T440" s="127">
        <f t="shared" si="134"/>
        <v>0</v>
      </c>
    </row>
    <row r="441" spans="1:20" ht="21" customHeight="1" x14ac:dyDescent="0.25">
      <c r="A441" s="199">
        <v>5</v>
      </c>
      <c r="B441" s="160" t="s">
        <v>111</v>
      </c>
      <c r="C441" s="104"/>
      <c r="D441" s="130"/>
      <c r="E441" s="127">
        <f t="shared" si="129"/>
        <v>0</v>
      </c>
      <c r="F441" s="104"/>
      <c r="G441" s="130"/>
      <c r="H441" s="127">
        <f t="shared" si="130"/>
        <v>0</v>
      </c>
      <c r="I441" s="104"/>
      <c r="J441" s="130"/>
      <c r="K441" s="127">
        <f t="shared" si="131"/>
        <v>0</v>
      </c>
      <c r="L441" s="104"/>
      <c r="M441" s="130"/>
      <c r="N441" s="127">
        <f t="shared" si="132"/>
        <v>0</v>
      </c>
      <c r="O441" s="104"/>
      <c r="P441" s="130"/>
      <c r="Q441" s="127">
        <f t="shared" si="133"/>
        <v>0</v>
      </c>
      <c r="R441" s="104"/>
      <c r="S441" s="130"/>
      <c r="T441" s="127">
        <f t="shared" si="134"/>
        <v>0</v>
      </c>
    </row>
    <row r="442" spans="1:20" ht="21" customHeight="1" x14ac:dyDescent="0.25">
      <c r="A442" s="199">
        <v>6</v>
      </c>
      <c r="B442" s="160" t="s">
        <v>112</v>
      </c>
      <c r="C442" s="104"/>
      <c r="D442" s="130"/>
      <c r="E442" s="127">
        <f t="shared" si="129"/>
        <v>0</v>
      </c>
      <c r="F442" s="104"/>
      <c r="G442" s="130"/>
      <c r="H442" s="127">
        <f t="shared" si="130"/>
        <v>0</v>
      </c>
      <c r="I442" s="104"/>
      <c r="J442" s="130"/>
      <c r="K442" s="127">
        <f t="shared" si="131"/>
        <v>0</v>
      </c>
      <c r="L442" s="104"/>
      <c r="M442" s="130"/>
      <c r="N442" s="127">
        <f t="shared" si="132"/>
        <v>0</v>
      </c>
      <c r="O442" s="104"/>
      <c r="P442" s="130"/>
      <c r="Q442" s="127">
        <f t="shared" si="133"/>
        <v>0</v>
      </c>
      <c r="R442" s="104"/>
      <c r="S442" s="130"/>
      <c r="T442" s="127">
        <f t="shared" si="134"/>
        <v>0</v>
      </c>
    </row>
    <row r="443" spans="1:20" ht="21" customHeight="1" x14ac:dyDescent="0.25">
      <c r="A443" s="199">
        <v>7</v>
      </c>
      <c r="B443" s="160" t="s">
        <v>113</v>
      </c>
      <c r="C443" s="104"/>
      <c r="D443" s="130"/>
      <c r="E443" s="127">
        <f t="shared" si="129"/>
        <v>0</v>
      </c>
      <c r="F443" s="104"/>
      <c r="G443" s="130"/>
      <c r="H443" s="127">
        <f t="shared" si="130"/>
        <v>0</v>
      </c>
      <c r="I443" s="104"/>
      <c r="J443" s="130"/>
      <c r="K443" s="127">
        <f t="shared" si="131"/>
        <v>0</v>
      </c>
      <c r="L443" s="104"/>
      <c r="M443" s="130"/>
      <c r="N443" s="127">
        <f t="shared" si="132"/>
        <v>0</v>
      </c>
      <c r="O443" s="104"/>
      <c r="P443" s="130"/>
      <c r="Q443" s="127">
        <f t="shared" si="133"/>
        <v>0</v>
      </c>
      <c r="R443" s="104"/>
      <c r="S443" s="130"/>
      <c r="T443" s="127">
        <f t="shared" si="134"/>
        <v>0</v>
      </c>
    </row>
    <row r="444" spans="1:20" ht="21" customHeight="1" x14ac:dyDescent="0.25">
      <c r="A444" s="199">
        <v>8</v>
      </c>
      <c r="B444" s="160" t="s">
        <v>114</v>
      </c>
      <c r="C444" s="104"/>
      <c r="D444" s="130"/>
      <c r="E444" s="127">
        <f t="shared" si="129"/>
        <v>0</v>
      </c>
      <c r="F444" s="104"/>
      <c r="G444" s="130"/>
      <c r="H444" s="127">
        <f t="shared" si="130"/>
        <v>0</v>
      </c>
      <c r="I444" s="104"/>
      <c r="J444" s="130"/>
      <c r="K444" s="127">
        <f t="shared" si="131"/>
        <v>0</v>
      </c>
      <c r="L444" s="104"/>
      <c r="M444" s="130"/>
      <c r="N444" s="127">
        <f t="shared" si="132"/>
        <v>0</v>
      </c>
      <c r="O444" s="104"/>
      <c r="P444" s="130"/>
      <c r="Q444" s="127">
        <f t="shared" si="133"/>
        <v>0</v>
      </c>
      <c r="R444" s="104"/>
      <c r="S444" s="130"/>
      <c r="T444" s="127">
        <f t="shared" si="134"/>
        <v>0</v>
      </c>
    </row>
    <row r="445" spans="1:20" ht="21" customHeight="1" x14ac:dyDescent="0.25">
      <c r="A445" s="199">
        <v>9</v>
      </c>
      <c r="B445" s="160" t="s">
        <v>115</v>
      </c>
      <c r="C445" s="104"/>
      <c r="D445" s="130"/>
      <c r="E445" s="127">
        <f t="shared" si="129"/>
        <v>0</v>
      </c>
      <c r="F445" s="104"/>
      <c r="G445" s="130"/>
      <c r="H445" s="127">
        <f t="shared" si="130"/>
        <v>0</v>
      </c>
      <c r="I445" s="104"/>
      <c r="J445" s="130"/>
      <c r="K445" s="127">
        <f t="shared" si="131"/>
        <v>0</v>
      </c>
      <c r="L445" s="104"/>
      <c r="M445" s="130"/>
      <c r="N445" s="127">
        <f t="shared" si="132"/>
        <v>0</v>
      </c>
      <c r="O445" s="104"/>
      <c r="P445" s="130"/>
      <c r="Q445" s="127">
        <f t="shared" si="133"/>
        <v>0</v>
      </c>
      <c r="R445" s="104"/>
      <c r="S445" s="130"/>
      <c r="T445" s="127">
        <f t="shared" si="134"/>
        <v>0</v>
      </c>
    </row>
    <row r="446" spans="1:20" ht="21" customHeight="1" x14ac:dyDescent="0.25">
      <c r="A446" s="199">
        <v>10</v>
      </c>
      <c r="B446" s="160" t="s">
        <v>116</v>
      </c>
      <c r="C446" s="104"/>
      <c r="D446" s="130"/>
      <c r="E446" s="127">
        <f t="shared" si="129"/>
        <v>0</v>
      </c>
      <c r="F446" s="104"/>
      <c r="G446" s="130"/>
      <c r="H446" s="127">
        <f t="shared" si="130"/>
        <v>0</v>
      </c>
      <c r="I446" s="104"/>
      <c r="J446" s="130"/>
      <c r="K446" s="127">
        <f t="shared" si="131"/>
        <v>0</v>
      </c>
      <c r="L446" s="104"/>
      <c r="M446" s="130"/>
      <c r="N446" s="127">
        <f t="shared" si="132"/>
        <v>0</v>
      </c>
      <c r="O446" s="104"/>
      <c r="P446" s="130"/>
      <c r="Q446" s="127">
        <f t="shared" si="133"/>
        <v>0</v>
      </c>
      <c r="R446" s="104"/>
      <c r="S446" s="130"/>
      <c r="T446" s="127">
        <f t="shared" si="134"/>
        <v>0</v>
      </c>
    </row>
    <row r="447" spans="1:20" ht="21" customHeight="1" x14ac:dyDescent="0.25">
      <c r="A447" s="199">
        <v>11</v>
      </c>
      <c r="B447" s="160" t="s">
        <v>117</v>
      </c>
      <c r="C447" s="104"/>
      <c r="D447" s="130"/>
      <c r="E447" s="127">
        <f t="shared" si="129"/>
        <v>0</v>
      </c>
      <c r="F447" s="104"/>
      <c r="G447" s="130"/>
      <c r="H447" s="127">
        <f t="shared" si="130"/>
        <v>0</v>
      </c>
      <c r="I447" s="104"/>
      <c r="J447" s="130"/>
      <c r="K447" s="127">
        <f t="shared" si="131"/>
        <v>0</v>
      </c>
      <c r="L447" s="104"/>
      <c r="M447" s="130"/>
      <c r="N447" s="127">
        <f t="shared" si="132"/>
        <v>0</v>
      </c>
      <c r="O447" s="104"/>
      <c r="P447" s="130"/>
      <c r="Q447" s="127">
        <f t="shared" si="133"/>
        <v>0</v>
      </c>
      <c r="R447" s="104"/>
      <c r="S447" s="130"/>
      <c r="T447" s="127">
        <f t="shared" si="134"/>
        <v>0</v>
      </c>
    </row>
    <row r="448" spans="1:20" ht="21" customHeight="1" x14ac:dyDescent="0.25">
      <c r="A448" s="199">
        <v>12</v>
      </c>
      <c r="B448" s="160" t="s">
        <v>118</v>
      </c>
      <c r="C448" s="104"/>
      <c r="D448" s="130"/>
      <c r="E448" s="127">
        <f t="shared" si="129"/>
        <v>0</v>
      </c>
      <c r="F448" s="104"/>
      <c r="G448" s="130"/>
      <c r="H448" s="127">
        <f t="shared" si="130"/>
        <v>0</v>
      </c>
      <c r="I448" s="104"/>
      <c r="J448" s="130"/>
      <c r="K448" s="127">
        <f t="shared" si="131"/>
        <v>0</v>
      </c>
      <c r="L448" s="104"/>
      <c r="M448" s="130"/>
      <c r="N448" s="127">
        <f t="shared" si="132"/>
        <v>0</v>
      </c>
      <c r="O448" s="104"/>
      <c r="P448" s="130"/>
      <c r="Q448" s="127">
        <f t="shared" si="133"/>
        <v>0</v>
      </c>
      <c r="R448" s="104"/>
      <c r="S448" s="130"/>
      <c r="T448" s="127">
        <f t="shared" si="134"/>
        <v>0</v>
      </c>
    </row>
    <row r="449" spans="1:20" ht="21" customHeight="1" x14ac:dyDescent="0.25">
      <c r="A449" s="199">
        <v>13</v>
      </c>
      <c r="B449" s="160" t="s">
        <v>119</v>
      </c>
      <c r="C449" s="104"/>
      <c r="D449" s="130"/>
      <c r="E449" s="127">
        <f t="shared" si="129"/>
        <v>0</v>
      </c>
      <c r="F449" s="104"/>
      <c r="G449" s="130"/>
      <c r="H449" s="127">
        <f t="shared" si="130"/>
        <v>0</v>
      </c>
      <c r="I449" s="104"/>
      <c r="J449" s="130"/>
      <c r="K449" s="127">
        <f t="shared" si="131"/>
        <v>0</v>
      </c>
      <c r="L449" s="104"/>
      <c r="M449" s="130"/>
      <c r="N449" s="127">
        <f t="shared" si="132"/>
        <v>0</v>
      </c>
      <c r="O449" s="104"/>
      <c r="P449" s="130"/>
      <c r="Q449" s="127">
        <f t="shared" si="133"/>
        <v>0</v>
      </c>
      <c r="R449" s="104"/>
      <c r="S449" s="130"/>
      <c r="T449" s="127">
        <f t="shared" si="134"/>
        <v>0</v>
      </c>
    </row>
    <row r="450" spans="1:20" ht="21" customHeight="1" x14ac:dyDescent="0.25">
      <c r="A450" s="199">
        <v>14</v>
      </c>
      <c r="B450" s="160" t="s">
        <v>120</v>
      </c>
      <c r="C450" s="104"/>
      <c r="D450" s="130"/>
      <c r="E450" s="127">
        <f t="shared" si="129"/>
        <v>0</v>
      </c>
      <c r="F450" s="104"/>
      <c r="G450" s="130"/>
      <c r="H450" s="127">
        <f t="shared" si="130"/>
        <v>0</v>
      </c>
      <c r="I450" s="104"/>
      <c r="J450" s="130"/>
      <c r="K450" s="127">
        <f t="shared" si="131"/>
        <v>0</v>
      </c>
      <c r="L450" s="104"/>
      <c r="M450" s="130"/>
      <c r="N450" s="127">
        <f t="shared" si="132"/>
        <v>0</v>
      </c>
      <c r="O450" s="104"/>
      <c r="P450" s="130"/>
      <c r="Q450" s="127">
        <f t="shared" si="133"/>
        <v>0</v>
      </c>
      <c r="R450" s="104"/>
      <c r="S450" s="130"/>
      <c r="T450" s="127">
        <f t="shared" si="134"/>
        <v>0</v>
      </c>
    </row>
    <row r="451" spans="1:20" ht="21" customHeight="1" x14ac:dyDescent="0.25">
      <c r="A451" s="199">
        <v>15</v>
      </c>
      <c r="B451" s="160" t="s">
        <v>121</v>
      </c>
      <c r="C451" s="104"/>
      <c r="D451" s="130"/>
      <c r="E451" s="127">
        <f t="shared" si="129"/>
        <v>0</v>
      </c>
      <c r="F451" s="104"/>
      <c r="G451" s="130"/>
      <c r="H451" s="127">
        <f t="shared" si="130"/>
        <v>0</v>
      </c>
      <c r="I451" s="104"/>
      <c r="J451" s="130"/>
      <c r="K451" s="127">
        <f t="shared" si="131"/>
        <v>0</v>
      </c>
      <c r="L451" s="104"/>
      <c r="M451" s="130"/>
      <c r="N451" s="127">
        <f t="shared" si="132"/>
        <v>0</v>
      </c>
      <c r="O451" s="104"/>
      <c r="P451" s="130"/>
      <c r="Q451" s="127">
        <f t="shared" si="133"/>
        <v>0</v>
      </c>
      <c r="R451" s="104"/>
      <c r="S451" s="130"/>
      <c r="T451" s="127">
        <f t="shared" si="134"/>
        <v>0</v>
      </c>
    </row>
    <row r="452" spans="1:20" ht="21" customHeight="1" x14ac:dyDescent="0.25">
      <c r="A452" s="199">
        <v>16</v>
      </c>
      <c r="B452" s="160" t="s">
        <v>122</v>
      </c>
      <c r="C452" s="104"/>
      <c r="D452" s="130"/>
      <c r="E452" s="127">
        <f t="shared" si="129"/>
        <v>0</v>
      </c>
      <c r="F452" s="104"/>
      <c r="G452" s="130"/>
      <c r="H452" s="127">
        <f t="shared" si="130"/>
        <v>0</v>
      </c>
      <c r="I452" s="104"/>
      <c r="J452" s="130"/>
      <c r="K452" s="127">
        <f t="shared" si="131"/>
        <v>0</v>
      </c>
      <c r="L452" s="104"/>
      <c r="M452" s="130"/>
      <c r="N452" s="127">
        <f t="shared" si="132"/>
        <v>0</v>
      </c>
      <c r="O452" s="104"/>
      <c r="P452" s="130"/>
      <c r="Q452" s="127">
        <f t="shared" si="133"/>
        <v>0</v>
      </c>
      <c r="R452" s="104"/>
      <c r="S452" s="130"/>
      <c r="T452" s="127">
        <f t="shared" si="134"/>
        <v>0</v>
      </c>
    </row>
    <row r="453" spans="1:20" ht="21" customHeight="1" x14ac:dyDescent="0.25">
      <c r="A453" s="199">
        <v>17</v>
      </c>
      <c r="B453" s="160" t="s">
        <v>123</v>
      </c>
      <c r="C453" s="104"/>
      <c r="D453" s="130"/>
      <c r="E453" s="127">
        <f t="shared" si="129"/>
        <v>0</v>
      </c>
      <c r="F453" s="104"/>
      <c r="G453" s="130"/>
      <c r="H453" s="127">
        <f t="shared" si="130"/>
        <v>0</v>
      </c>
      <c r="I453" s="104"/>
      <c r="J453" s="130"/>
      <c r="K453" s="127">
        <f t="shared" si="131"/>
        <v>0</v>
      </c>
      <c r="L453" s="104"/>
      <c r="M453" s="130"/>
      <c r="N453" s="127">
        <f t="shared" si="132"/>
        <v>0</v>
      </c>
      <c r="O453" s="104"/>
      <c r="P453" s="130"/>
      <c r="Q453" s="127">
        <f t="shared" si="133"/>
        <v>0</v>
      </c>
      <c r="R453" s="104"/>
      <c r="S453" s="130"/>
      <c r="T453" s="127">
        <f t="shared" si="134"/>
        <v>0</v>
      </c>
    </row>
    <row r="454" spans="1:20" ht="21" customHeight="1" x14ac:dyDescent="0.25">
      <c r="A454" s="199">
        <v>18</v>
      </c>
      <c r="B454" s="160" t="s">
        <v>124</v>
      </c>
      <c r="C454" s="104"/>
      <c r="D454" s="130"/>
      <c r="E454" s="127">
        <f t="shared" si="129"/>
        <v>0</v>
      </c>
      <c r="F454" s="104"/>
      <c r="G454" s="130"/>
      <c r="H454" s="127">
        <f t="shared" si="130"/>
        <v>0</v>
      </c>
      <c r="I454" s="104"/>
      <c r="J454" s="130"/>
      <c r="K454" s="127">
        <f t="shared" si="131"/>
        <v>0</v>
      </c>
      <c r="L454" s="104"/>
      <c r="M454" s="130"/>
      <c r="N454" s="127">
        <f t="shared" si="132"/>
        <v>0</v>
      </c>
      <c r="O454" s="104"/>
      <c r="P454" s="130"/>
      <c r="Q454" s="127">
        <f t="shared" si="133"/>
        <v>0</v>
      </c>
      <c r="R454" s="104"/>
      <c r="S454" s="130"/>
      <c r="T454" s="127">
        <f t="shared" si="134"/>
        <v>0</v>
      </c>
    </row>
    <row r="455" spans="1:20" ht="21" customHeight="1" x14ac:dyDescent="0.25">
      <c r="A455" s="199">
        <v>19</v>
      </c>
      <c r="B455" s="160" t="s">
        <v>125</v>
      </c>
      <c r="C455" s="104"/>
      <c r="D455" s="130"/>
      <c r="E455" s="127">
        <f t="shared" si="129"/>
        <v>0</v>
      </c>
      <c r="F455" s="104"/>
      <c r="G455" s="130"/>
      <c r="H455" s="127">
        <f t="shared" si="130"/>
        <v>0</v>
      </c>
      <c r="I455" s="104"/>
      <c r="J455" s="130"/>
      <c r="K455" s="127">
        <f t="shared" si="131"/>
        <v>0</v>
      </c>
      <c r="L455" s="104"/>
      <c r="M455" s="130"/>
      <c r="N455" s="127">
        <f t="shared" si="132"/>
        <v>0</v>
      </c>
      <c r="O455" s="104"/>
      <c r="P455" s="130"/>
      <c r="Q455" s="127">
        <f t="shared" si="133"/>
        <v>0</v>
      </c>
      <c r="R455" s="104"/>
      <c r="S455" s="130"/>
      <c r="T455" s="127">
        <f t="shared" si="134"/>
        <v>0</v>
      </c>
    </row>
    <row r="456" spans="1:20" ht="21" customHeight="1" x14ac:dyDescent="0.25">
      <c r="A456" s="199">
        <v>20</v>
      </c>
      <c r="B456" s="160" t="s">
        <v>126</v>
      </c>
      <c r="C456" s="104"/>
      <c r="D456" s="130"/>
      <c r="E456" s="127">
        <f t="shared" si="129"/>
        <v>0</v>
      </c>
      <c r="F456" s="104"/>
      <c r="G456" s="130"/>
      <c r="H456" s="127">
        <f t="shared" si="130"/>
        <v>0</v>
      </c>
      <c r="I456" s="104"/>
      <c r="J456" s="130"/>
      <c r="K456" s="127">
        <f t="shared" si="131"/>
        <v>0</v>
      </c>
      <c r="L456" s="104"/>
      <c r="M456" s="130"/>
      <c r="N456" s="127">
        <f t="shared" si="132"/>
        <v>0</v>
      </c>
      <c r="O456" s="104"/>
      <c r="P456" s="130"/>
      <c r="Q456" s="127">
        <f t="shared" si="133"/>
        <v>0</v>
      </c>
      <c r="R456" s="104"/>
      <c r="S456" s="130"/>
      <c r="T456" s="127">
        <f t="shared" si="134"/>
        <v>0</v>
      </c>
    </row>
    <row r="457" spans="1:20" ht="21" customHeight="1" x14ac:dyDescent="0.25">
      <c r="A457" s="199">
        <v>21</v>
      </c>
      <c r="B457" s="160" t="s">
        <v>127</v>
      </c>
      <c r="C457" s="104"/>
      <c r="D457" s="130"/>
      <c r="E457" s="127">
        <f t="shared" si="129"/>
        <v>0</v>
      </c>
      <c r="F457" s="104"/>
      <c r="G457" s="130"/>
      <c r="H457" s="127">
        <f t="shared" si="130"/>
        <v>0</v>
      </c>
      <c r="I457" s="104"/>
      <c r="J457" s="130"/>
      <c r="K457" s="127">
        <f t="shared" si="131"/>
        <v>0</v>
      </c>
      <c r="L457" s="104"/>
      <c r="M457" s="130"/>
      <c r="N457" s="127">
        <f t="shared" si="132"/>
        <v>0</v>
      </c>
      <c r="O457" s="104"/>
      <c r="P457" s="130"/>
      <c r="Q457" s="127">
        <f t="shared" si="133"/>
        <v>0</v>
      </c>
      <c r="R457" s="104"/>
      <c r="S457" s="130"/>
      <c r="T457" s="127">
        <f t="shared" si="134"/>
        <v>0</v>
      </c>
    </row>
    <row r="458" spans="1:20" ht="21" customHeight="1" x14ac:dyDescent="0.25">
      <c r="A458" s="199">
        <v>22</v>
      </c>
      <c r="B458" s="160" t="s">
        <v>128</v>
      </c>
      <c r="C458" s="104"/>
      <c r="D458" s="130"/>
      <c r="E458" s="127">
        <f t="shared" si="129"/>
        <v>0</v>
      </c>
      <c r="F458" s="104"/>
      <c r="G458" s="130"/>
      <c r="H458" s="127">
        <f t="shared" si="130"/>
        <v>0</v>
      </c>
      <c r="I458" s="104"/>
      <c r="J458" s="130"/>
      <c r="K458" s="127">
        <f t="shared" si="131"/>
        <v>0</v>
      </c>
      <c r="L458" s="104"/>
      <c r="M458" s="130"/>
      <c r="N458" s="127">
        <f t="shared" si="132"/>
        <v>0</v>
      </c>
      <c r="O458" s="104"/>
      <c r="P458" s="130"/>
      <c r="Q458" s="127">
        <f t="shared" si="133"/>
        <v>0</v>
      </c>
      <c r="R458" s="104"/>
      <c r="S458" s="130"/>
      <c r="T458" s="127">
        <f t="shared" si="134"/>
        <v>0</v>
      </c>
    </row>
    <row r="459" spans="1:20" ht="21" customHeight="1" x14ac:dyDescent="0.25">
      <c r="A459" s="199">
        <v>23</v>
      </c>
      <c r="B459" s="160" t="s">
        <v>129</v>
      </c>
      <c r="C459" s="104"/>
      <c r="D459" s="130"/>
      <c r="E459" s="127">
        <f t="shared" si="129"/>
        <v>0</v>
      </c>
      <c r="F459" s="104"/>
      <c r="G459" s="130"/>
      <c r="H459" s="127">
        <f t="shared" si="130"/>
        <v>0</v>
      </c>
      <c r="I459" s="104"/>
      <c r="J459" s="130"/>
      <c r="K459" s="127">
        <f t="shared" si="131"/>
        <v>0</v>
      </c>
      <c r="L459" s="104"/>
      <c r="M459" s="130"/>
      <c r="N459" s="127">
        <f t="shared" si="132"/>
        <v>0</v>
      </c>
      <c r="O459" s="104"/>
      <c r="P459" s="130"/>
      <c r="Q459" s="127">
        <f t="shared" si="133"/>
        <v>0</v>
      </c>
      <c r="R459" s="104"/>
      <c r="S459" s="130"/>
      <c r="T459" s="127">
        <f t="shared" si="134"/>
        <v>0</v>
      </c>
    </row>
    <row r="460" spans="1:20" ht="21" customHeight="1" x14ac:dyDescent="0.25">
      <c r="A460" s="199">
        <v>24</v>
      </c>
      <c r="B460" s="160" t="s">
        <v>130</v>
      </c>
      <c r="C460" s="104"/>
      <c r="D460" s="130">
        <v>1</v>
      </c>
      <c r="E460" s="127">
        <f t="shared" si="129"/>
        <v>0</v>
      </c>
      <c r="F460" s="104"/>
      <c r="G460" s="130">
        <v>1</v>
      </c>
      <c r="H460" s="127">
        <f t="shared" si="130"/>
        <v>0</v>
      </c>
      <c r="I460" s="104"/>
      <c r="J460" s="130"/>
      <c r="K460" s="127">
        <f t="shared" si="131"/>
        <v>0</v>
      </c>
      <c r="L460" s="104"/>
      <c r="M460" s="130">
        <v>1</v>
      </c>
      <c r="N460" s="127">
        <f t="shared" si="132"/>
        <v>0</v>
      </c>
      <c r="O460" s="104"/>
      <c r="P460" s="130"/>
      <c r="Q460" s="127">
        <f t="shared" si="133"/>
        <v>0</v>
      </c>
      <c r="R460" s="104"/>
      <c r="S460" s="130"/>
      <c r="T460" s="127">
        <f t="shared" si="134"/>
        <v>0</v>
      </c>
    </row>
    <row r="461" spans="1:20" ht="21" customHeight="1" x14ac:dyDescent="0.25">
      <c r="A461" s="199">
        <v>25</v>
      </c>
      <c r="B461" s="160" t="s">
        <v>131</v>
      </c>
      <c r="C461" s="104"/>
      <c r="D461" s="130"/>
      <c r="E461" s="127">
        <f t="shared" si="129"/>
        <v>0</v>
      </c>
      <c r="F461" s="104"/>
      <c r="G461" s="130"/>
      <c r="H461" s="127">
        <f t="shared" si="130"/>
        <v>0</v>
      </c>
      <c r="I461" s="104"/>
      <c r="J461" s="130"/>
      <c r="K461" s="127">
        <f t="shared" si="131"/>
        <v>0</v>
      </c>
      <c r="L461" s="104"/>
      <c r="M461" s="130"/>
      <c r="N461" s="127">
        <f t="shared" si="132"/>
        <v>0</v>
      </c>
      <c r="O461" s="104"/>
      <c r="P461" s="130"/>
      <c r="Q461" s="127">
        <f t="shared" si="133"/>
        <v>0</v>
      </c>
      <c r="R461" s="104"/>
      <c r="S461" s="130"/>
      <c r="T461" s="127">
        <f t="shared" si="134"/>
        <v>0</v>
      </c>
    </row>
    <row r="462" spans="1:20" ht="21" customHeight="1" thickBot="1" x14ac:dyDescent="0.3">
      <c r="A462" s="199">
        <v>26</v>
      </c>
      <c r="B462" s="160" t="s">
        <v>132</v>
      </c>
      <c r="C462" s="104"/>
      <c r="D462" s="130"/>
      <c r="E462" s="127">
        <f t="shared" si="129"/>
        <v>0</v>
      </c>
      <c r="F462" s="104"/>
      <c r="G462" s="130"/>
      <c r="H462" s="127">
        <f t="shared" si="130"/>
        <v>0</v>
      </c>
      <c r="I462" s="104"/>
      <c r="J462" s="130"/>
      <c r="K462" s="127">
        <f t="shared" si="131"/>
        <v>0</v>
      </c>
      <c r="L462" s="104"/>
      <c r="M462" s="130"/>
      <c r="N462" s="127">
        <f t="shared" si="132"/>
        <v>0</v>
      </c>
      <c r="O462" s="104"/>
      <c r="P462" s="130"/>
      <c r="Q462" s="127">
        <f t="shared" si="133"/>
        <v>0</v>
      </c>
      <c r="R462" s="104"/>
      <c r="S462" s="130"/>
      <c r="T462" s="127">
        <f t="shared" si="134"/>
        <v>0</v>
      </c>
    </row>
    <row r="463" spans="1:20" ht="21" customHeight="1" thickBot="1" x14ac:dyDescent="0.3">
      <c r="A463" s="157">
        <v>27</v>
      </c>
      <c r="B463" s="158" t="s">
        <v>253</v>
      </c>
      <c r="C463" s="132">
        <v>1</v>
      </c>
      <c r="D463" s="133">
        <v>3</v>
      </c>
      <c r="E463" s="21" t="str">
        <f t="shared" si="129"/>
        <v>3 р</v>
      </c>
      <c r="F463" s="132">
        <v>1</v>
      </c>
      <c r="G463" s="133">
        <v>2</v>
      </c>
      <c r="H463" s="21" t="str">
        <f t="shared" si="130"/>
        <v>2 р</v>
      </c>
      <c r="I463" s="132">
        <v>1</v>
      </c>
      <c r="J463" s="133">
        <v>0</v>
      </c>
      <c r="K463" s="21" t="str">
        <f t="shared" si="131"/>
        <v>-100,0</v>
      </c>
      <c r="L463" s="132">
        <v>0</v>
      </c>
      <c r="M463" s="133">
        <v>1</v>
      </c>
      <c r="N463" s="21">
        <f t="shared" si="132"/>
        <v>0</v>
      </c>
      <c r="O463" s="132">
        <v>0</v>
      </c>
      <c r="P463" s="133">
        <v>1</v>
      </c>
      <c r="Q463" s="21">
        <f t="shared" si="133"/>
        <v>0</v>
      </c>
      <c r="R463" s="132">
        <v>0</v>
      </c>
      <c r="S463" s="133">
        <v>0</v>
      </c>
      <c r="T463" s="21">
        <f t="shared" si="134"/>
        <v>0</v>
      </c>
    </row>
    <row r="464" spans="1:20" ht="21" customHeight="1" thickBot="1" x14ac:dyDescent="0.3">
      <c r="A464" s="159">
        <v>28</v>
      </c>
      <c r="B464" s="158" t="s">
        <v>101</v>
      </c>
      <c r="C464" s="132">
        <v>5</v>
      </c>
      <c r="D464" s="133">
        <v>4</v>
      </c>
      <c r="E464" s="21">
        <f t="shared" si="129"/>
        <v>-20</v>
      </c>
      <c r="F464" s="132">
        <v>5</v>
      </c>
      <c r="G464" s="133">
        <v>3</v>
      </c>
      <c r="H464" s="21">
        <f t="shared" si="130"/>
        <v>-40</v>
      </c>
      <c r="I464" s="132">
        <v>0</v>
      </c>
      <c r="J464" s="133">
        <v>0</v>
      </c>
      <c r="K464" s="21">
        <f t="shared" si="131"/>
        <v>0</v>
      </c>
      <c r="L464" s="132">
        <v>0</v>
      </c>
      <c r="M464" s="133">
        <v>0</v>
      </c>
      <c r="N464" s="21">
        <f t="shared" si="132"/>
        <v>0</v>
      </c>
      <c r="O464" s="132">
        <v>3</v>
      </c>
      <c r="P464" s="133">
        <v>0</v>
      </c>
      <c r="Q464" s="21" t="str">
        <f t="shared" si="133"/>
        <v>-100,0</v>
      </c>
      <c r="R464" s="132">
        <v>2</v>
      </c>
      <c r="S464" s="133">
        <v>3</v>
      </c>
      <c r="T464" s="21">
        <f t="shared" si="134"/>
        <v>50</v>
      </c>
    </row>
    <row r="465" spans="1:21" ht="21" customHeight="1" thickBot="1" x14ac:dyDescent="0.3">
      <c r="A465" s="223">
        <v>29</v>
      </c>
      <c r="B465" s="224" t="s">
        <v>287</v>
      </c>
      <c r="C465" s="331"/>
      <c r="D465" s="332"/>
      <c r="E465" s="333"/>
      <c r="F465" s="331"/>
      <c r="G465" s="332"/>
      <c r="H465" s="333"/>
      <c r="I465" s="331"/>
      <c r="J465" s="332"/>
      <c r="K465" s="333"/>
      <c r="L465" s="331"/>
      <c r="M465" s="332"/>
      <c r="N465" s="333"/>
      <c r="O465" s="331"/>
      <c r="P465" s="332"/>
      <c r="Q465" s="333"/>
      <c r="R465" s="331"/>
      <c r="S465" s="332"/>
      <c r="T465" s="237"/>
    </row>
    <row r="466" spans="1:21" ht="21" customHeight="1" x14ac:dyDescent="0.25">
      <c r="A466" s="199">
        <v>30</v>
      </c>
      <c r="B466" s="160" t="s">
        <v>278</v>
      </c>
      <c r="C466" s="104">
        <v>3</v>
      </c>
      <c r="D466" s="130">
        <v>3</v>
      </c>
      <c r="E466" s="127">
        <f t="shared" si="129"/>
        <v>0</v>
      </c>
      <c r="F466" s="104">
        <v>3</v>
      </c>
      <c r="G466" s="130">
        <v>3</v>
      </c>
      <c r="H466" s="127">
        <f t="shared" si="130"/>
        <v>0</v>
      </c>
      <c r="I466" s="104"/>
      <c r="J466" s="130"/>
      <c r="K466" s="127">
        <f t="shared" si="131"/>
        <v>0</v>
      </c>
      <c r="L466" s="104"/>
      <c r="M466" s="130"/>
      <c r="N466" s="127">
        <f t="shared" si="132"/>
        <v>0</v>
      </c>
      <c r="O466" s="104">
        <v>3</v>
      </c>
      <c r="P466" s="130"/>
      <c r="Q466" s="127" t="str">
        <f t="shared" si="133"/>
        <v>-100,0</v>
      </c>
      <c r="R466" s="104"/>
      <c r="S466" s="130">
        <v>3</v>
      </c>
      <c r="T466" s="126">
        <f t="shared" si="134"/>
        <v>0</v>
      </c>
    </row>
    <row r="467" spans="1:21" ht="21" customHeight="1" x14ac:dyDescent="0.25">
      <c r="A467" s="199">
        <v>31</v>
      </c>
      <c r="B467" s="160" t="s">
        <v>279</v>
      </c>
      <c r="C467" s="104"/>
      <c r="D467" s="130"/>
      <c r="E467" s="127">
        <f t="shared" si="129"/>
        <v>0</v>
      </c>
      <c r="F467" s="104"/>
      <c r="G467" s="130"/>
      <c r="H467" s="127">
        <f t="shared" si="130"/>
        <v>0</v>
      </c>
      <c r="I467" s="104"/>
      <c r="J467" s="130"/>
      <c r="K467" s="127">
        <f t="shared" si="131"/>
        <v>0</v>
      </c>
      <c r="L467" s="104"/>
      <c r="M467" s="130"/>
      <c r="N467" s="127">
        <f t="shared" si="132"/>
        <v>0</v>
      </c>
      <c r="O467" s="104"/>
      <c r="P467" s="130"/>
      <c r="Q467" s="127">
        <f t="shared" si="133"/>
        <v>0</v>
      </c>
      <c r="R467" s="104"/>
      <c r="S467" s="130"/>
      <c r="T467" s="127">
        <f t="shared" si="134"/>
        <v>0</v>
      </c>
    </row>
    <row r="468" spans="1:21" ht="21" customHeight="1" x14ac:dyDescent="0.25">
      <c r="A468" s="199">
        <v>32</v>
      </c>
      <c r="B468" s="160" t="s">
        <v>280</v>
      </c>
      <c r="C468" s="104"/>
      <c r="D468" s="130"/>
      <c r="E468" s="127">
        <f t="shared" si="129"/>
        <v>0</v>
      </c>
      <c r="F468" s="104"/>
      <c r="G468" s="130"/>
      <c r="H468" s="127">
        <f t="shared" si="130"/>
        <v>0</v>
      </c>
      <c r="I468" s="104"/>
      <c r="J468" s="130"/>
      <c r="K468" s="127">
        <f t="shared" si="131"/>
        <v>0</v>
      </c>
      <c r="L468" s="104"/>
      <c r="M468" s="130"/>
      <c r="N468" s="127">
        <f t="shared" si="132"/>
        <v>0</v>
      </c>
      <c r="O468" s="104"/>
      <c r="P468" s="130"/>
      <c r="Q468" s="127">
        <f t="shared" si="133"/>
        <v>0</v>
      </c>
      <c r="R468" s="104"/>
      <c r="S468" s="130"/>
      <c r="T468" s="127">
        <f t="shared" si="134"/>
        <v>0</v>
      </c>
    </row>
    <row r="469" spans="1:21" ht="21" customHeight="1" x14ac:dyDescent="0.25">
      <c r="A469" s="250">
        <v>33</v>
      </c>
      <c r="B469" s="267" t="s">
        <v>281</v>
      </c>
      <c r="C469" s="150"/>
      <c r="D469" s="130"/>
      <c r="E469" s="127">
        <f t="shared" si="129"/>
        <v>0</v>
      </c>
      <c r="F469" s="150"/>
      <c r="G469" s="130"/>
      <c r="H469" s="127">
        <f t="shared" si="130"/>
        <v>0</v>
      </c>
      <c r="I469" s="150"/>
      <c r="J469" s="130"/>
      <c r="K469" s="127">
        <f t="shared" si="131"/>
        <v>0</v>
      </c>
      <c r="L469" s="150"/>
      <c r="M469" s="130"/>
      <c r="N469" s="127">
        <f t="shared" si="132"/>
        <v>0</v>
      </c>
      <c r="O469" s="150"/>
      <c r="P469" s="130"/>
      <c r="Q469" s="127">
        <f t="shared" si="133"/>
        <v>0</v>
      </c>
      <c r="R469" s="150"/>
      <c r="S469" s="130"/>
      <c r="T469" s="127">
        <f t="shared" si="134"/>
        <v>0</v>
      </c>
    </row>
    <row r="470" spans="1:21" ht="21" customHeight="1" x14ac:dyDescent="0.25">
      <c r="A470" s="291">
        <v>34</v>
      </c>
      <c r="B470" s="292" t="s">
        <v>282</v>
      </c>
      <c r="C470" s="150"/>
      <c r="D470" s="130"/>
      <c r="E470" s="127">
        <f t="shared" si="129"/>
        <v>0</v>
      </c>
      <c r="F470" s="150"/>
      <c r="G470" s="130"/>
      <c r="H470" s="127">
        <f t="shared" si="130"/>
        <v>0</v>
      </c>
      <c r="I470" s="150"/>
      <c r="J470" s="130"/>
      <c r="K470" s="127">
        <f t="shared" si="131"/>
        <v>0</v>
      </c>
      <c r="L470" s="150"/>
      <c r="M470" s="130"/>
      <c r="N470" s="127">
        <f t="shared" si="132"/>
        <v>0</v>
      </c>
      <c r="O470" s="150"/>
      <c r="P470" s="130"/>
      <c r="Q470" s="127">
        <f t="shared" si="133"/>
        <v>0</v>
      </c>
      <c r="R470" s="150"/>
      <c r="S470" s="130"/>
      <c r="T470" s="127">
        <f t="shared" si="134"/>
        <v>0</v>
      </c>
    </row>
    <row r="471" spans="1:21" ht="21" customHeight="1" x14ac:dyDescent="0.25">
      <c r="A471" s="250">
        <v>35</v>
      </c>
      <c r="B471" s="246" t="s">
        <v>283</v>
      </c>
      <c r="C471" s="104"/>
      <c r="D471" s="130"/>
      <c r="E471" s="268">
        <f t="shared" si="129"/>
        <v>0</v>
      </c>
      <c r="F471" s="104"/>
      <c r="G471" s="130"/>
      <c r="H471" s="127">
        <f t="shared" si="130"/>
        <v>0</v>
      </c>
      <c r="I471" s="150"/>
      <c r="J471" s="130"/>
      <c r="K471" s="268">
        <f t="shared" si="131"/>
        <v>0</v>
      </c>
      <c r="L471" s="104"/>
      <c r="M471" s="130"/>
      <c r="N471" s="268">
        <f t="shared" si="132"/>
        <v>0</v>
      </c>
      <c r="O471" s="104"/>
      <c r="P471" s="130"/>
      <c r="Q471" s="268">
        <f t="shared" si="133"/>
        <v>0</v>
      </c>
      <c r="R471" s="104"/>
      <c r="S471" s="130"/>
      <c r="T471" s="127">
        <f t="shared" si="134"/>
        <v>0</v>
      </c>
      <c r="U471" s="306"/>
    </row>
    <row r="472" spans="1:21" ht="21" customHeight="1" x14ac:dyDescent="0.25">
      <c r="A472" s="199">
        <v>36</v>
      </c>
      <c r="B472" s="160" t="s">
        <v>284</v>
      </c>
      <c r="C472" s="104">
        <v>2</v>
      </c>
      <c r="D472" s="130"/>
      <c r="E472" s="127" t="str">
        <f t="shared" si="129"/>
        <v>-100,0</v>
      </c>
      <c r="F472" s="104">
        <v>2</v>
      </c>
      <c r="G472" s="130"/>
      <c r="H472" s="127" t="str">
        <f t="shared" si="130"/>
        <v>-100,0</v>
      </c>
      <c r="I472" s="104"/>
      <c r="J472" s="130"/>
      <c r="K472" s="127">
        <f t="shared" si="131"/>
        <v>0</v>
      </c>
      <c r="L472" s="104"/>
      <c r="M472" s="130"/>
      <c r="N472" s="127">
        <f t="shared" si="132"/>
        <v>0</v>
      </c>
      <c r="O472" s="104"/>
      <c r="P472" s="130"/>
      <c r="Q472" s="127">
        <f t="shared" si="133"/>
        <v>0</v>
      </c>
      <c r="R472" s="150">
        <v>2</v>
      </c>
      <c r="S472" s="130"/>
      <c r="T472" s="127" t="str">
        <f t="shared" si="134"/>
        <v>-100,0</v>
      </c>
    </row>
    <row r="473" spans="1:21" ht="21" customHeight="1" x14ac:dyDescent="0.25">
      <c r="A473" s="250">
        <v>37</v>
      </c>
      <c r="B473" s="160" t="s">
        <v>286</v>
      </c>
      <c r="C473" s="104"/>
      <c r="D473" s="130"/>
      <c r="E473" s="127"/>
      <c r="F473" s="104"/>
      <c r="G473" s="130"/>
      <c r="H473" s="127"/>
      <c r="I473" s="104"/>
      <c r="J473" s="130"/>
      <c r="K473" s="127"/>
      <c r="L473" s="104"/>
      <c r="M473" s="130"/>
      <c r="N473" s="127"/>
      <c r="O473" s="104"/>
      <c r="P473" s="130"/>
      <c r="Q473" s="127"/>
      <c r="R473" s="150"/>
      <c r="S473" s="130"/>
      <c r="T473" s="127"/>
    </row>
    <row r="474" spans="1:21" ht="21" customHeight="1" thickBot="1" x14ac:dyDescent="0.3">
      <c r="A474" s="327">
        <v>38</v>
      </c>
      <c r="B474" s="224" t="s">
        <v>285</v>
      </c>
      <c r="C474" s="225"/>
      <c r="D474" s="226">
        <v>1</v>
      </c>
      <c r="E474" s="227"/>
      <c r="F474" s="225"/>
      <c r="G474" s="226"/>
      <c r="H474" s="227"/>
      <c r="I474" s="225"/>
      <c r="J474" s="226"/>
      <c r="K474" s="227"/>
      <c r="L474" s="225"/>
      <c r="M474" s="226"/>
      <c r="N474" s="227"/>
      <c r="O474" s="225"/>
      <c r="P474" s="226"/>
      <c r="Q474" s="227"/>
      <c r="R474" s="229"/>
      <c r="S474" s="226"/>
      <c r="T474" s="227"/>
    </row>
    <row r="475" spans="1:21" ht="21" customHeight="1" thickBot="1" x14ac:dyDescent="0.3">
      <c r="A475" s="159">
        <v>39</v>
      </c>
      <c r="B475" s="158" t="s">
        <v>254</v>
      </c>
      <c r="C475" s="235">
        <v>6</v>
      </c>
      <c r="D475" s="236">
        <v>7</v>
      </c>
      <c r="E475" s="237">
        <f t="shared" si="129"/>
        <v>16.7</v>
      </c>
      <c r="F475" s="235">
        <v>6</v>
      </c>
      <c r="G475" s="236">
        <v>5</v>
      </c>
      <c r="H475" s="237">
        <f t="shared" si="130"/>
        <v>-16.7</v>
      </c>
      <c r="I475" s="235">
        <v>1</v>
      </c>
      <c r="J475" s="236">
        <v>0</v>
      </c>
      <c r="K475" s="237" t="str">
        <f t="shared" si="131"/>
        <v>-100,0</v>
      </c>
      <c r="L475" s="235">
        <v>0</v>
      </c>
      <c r="M475" s="236">
        <v>1</v>
      </c>
      <c r="N475" s="237">
        <f t="shared" si="132"/>
        <v>0</v>
      </c>
      <c r="O475" s="235">
        <v>3</v>
      </c>
      <c r="P475" s="236">
        <v>1</v>
      </c>
      <c r="Q475" s="237">
        <f t="shared" si="133"/>
        <v>-66.7</v>
      </c>
      <c r="R475" s="235">
        <v>2</v>
      </c>
      <c r="S475" s="236">
        <v>3</v>
      </c>
      <c r="T475" s="21">
        <f t="shared" si="134"/>
        <v>50</v>
      </c>
    </row>
    <row r="476" spans="1:21" ht="21" customHeight="1" x14ac:dyDescent="0.25">
      <c r="A476" s="328">
        <v>40</v>
      </c>
      <c r="B476" s="198" t="s">
        <v>237</v>
      </c>
      <c r="C476" s="149"/>
      <c r="D476" s="129"/>
      <c r="E476" s="126">
        <f t="shared" si="129"/>
        <v>0</v>
      </c>
      <c r="F476" s="149"/>
      <c r="G476" s="129"/>
      <c r="H476" s="126">
        <f t="shared" si="130"/>
        <v>0</v>
      </c>
      <c r="I476" s="149"/>
      <c r="J476" s="129"/>
      <c r="K476" s="126">
        <f t="shared" si="131"/>
        <v>0</v>
      </c>
      <c r="L476" s="149"/>
      <c r="M476" s="129"/>
      <c r="N476" s="126">
        <f t="shared" si="132"/>
        <v>0</v>
      </c>
      <c r="O476" s="149"/>
      <c r="P476" s="129"/>
      <c r="Q476" s="126">
        <f t="shared" si="133"/>
        <v>0</v>
      </c>
      <c r="R476" s="149"/>
      <c r="S476" s="129"/>
      <c r="T476" s="126">
        <f t="shared" si="134"/>
        <v>0</v>
      </c>
    </row>
    <row r="477" spans="1:21" ht="21" customHeight="1" x14ac:dyDescent="0.25">
      <c r="A477" s="327">
        <v>41</v>
      </c>
      <c r="B477" s="160" t="s">
        <v>133</v>
      </c>
      <c r="C477" s="150"/>
      <c r="D477" s="130"/>
      <c r="E477" s="127">
        <f t="shared" si="129"/>
        <v>0</v>
      </c>
      <c r="F477" s="150"/>
      <c r="G477" s="130"/>
      <c r="H477" s="127">
        <f t="shared" si="130"/>
        <v>0</v>
      </c>
      <c r="I477" s="150"/>
      <c r="J477" s="130"/>
      <c r="K477" s="127">
        <f t="shared" si="131"/>
        <v>0</v>
      </c>
      <c r="L477" s="150"/>
      <c r="M477" s="130"/>
      <c r="N477" s="127">
        <f t="shared" si="132"/>
        <v>0</v>
      </c>
      <c r="O477" s="150"/>
      <c r="P477" s="130"/>
      <c r="Q477" s="127">
        <f t="shared" si="133"/>
        <v>0</v>
      </c>
      <c r="R477" s="150"/>
      <c r="S477" s="130"/>
      <c r="T477" s="127">
        <f t="shared" si="134"/>
        <v>0</v>
      </c>
    </row>
    <row r="478" spans="1:21" ht="21" customHeight="1" x14ac:dyDescent="0.25">
      <c r="A478" s="291">
        <v>42</v>
      </c>
      <c r="B478" s="160" t="s">
        <v>134</v>
      </c>
      <c r="C478" s="150"/>
      <c r="D478" s="130"/>
      <c r="E478" s="127">
        <f t="shared" si="129"/>
        <v>0</v>
      </c>
      <c r="F478" s="150"/>
      <c r="G478" s="130"/>
      <c r="H478" s="127">
        <f t="shared" si="130"/>
        <v>0</v>
      </c>
      <c r="I478" s="150"/>
      <c r="J478" s="130"/>
      <c r="K478" s="127">
        <f t="shared" si="131"/>
        <v>0</v>
      </c>
      <c r="L478" s="150"/>
      <c r="M478" s="130"/>
      <c r="N478" s="127">
        <f t="shared" si="132"/>
        <v>0</v>
      </c>
      <c r="O478" s="150"/>
      <c r="P478" s="130"/>
      <c r="Q478" s="127">
        <f t="shared" si="133"/>
        <v>0</v>
      </c>
      <c r="R478" s="150"/>
      <c r="S478" s="130"/>
      <c r="T478" s="127">
        <f t="shared" si="134"/>
        <v>0</v>
      </c>
    </row>
    <row r="479" spans="1:21" ht="21" customHeight="1" x14ac:dyDescent="0.25">
      <c r="A479" s="250">
        <v>43</v>
      </c>
      <c r="B479" s="160" t="s">
        <v>135</v>
      </c>
      <c r="C479" s="150"/>
      <c r="D479" s="130"/>
      <c r="E479" s="127">
        <f t="shared" si="129"/>
        <v>0</v>
      </c>
      <c r="F479" s="150"/>
      <c r="G479" s="130"/>
      <c r="H479" s="127">
        <f t="shared" si="130"/>
        <v>0</v>
      </c>
      <c r="I479" s="150"/>
      <c r="J479" s="130"/>
      <c r="K479" s="127">
        <f t="shared" si="131"/>
        <v>0</v>
      </c>
      <c r="L479" s="150"/>
      <c r="M479" s="130"/>
      <c r="N479" s="127">
        <f t="shared" si="132"/>
        <v>0</v>
      </c>
      <c r="O479" s="150"/>
      <c r="P479" s="130"/>
      <c r="Q479" s="127">
        <f t="shared" si="133"/>
        <v>0</v>
      </c>
      <c r="R479" s="150"/>
      <c r="S479" s="130"/>
      <c r="T479" s="127">
        <f t="shared" si="134"/>
        <v>0</v>
      </c>
    </row>
    <row r="480" spans="1:21" ht="21" customHeight="1" thickBot="1" x14ac:dyDescent="0.3">
      <c r="A480" s="327">
        <v>44</v>
      </c>
      <c r="B480" s="269" t="s">
        <v>276</v>
      </c>
      <c r="C480" s="151"/>
      <c r="D480" s="131"/>
      <c r="E480" s="128">
        <f t="shared" si="129"/>
        <v>0</v>
      </c>
      <c r="F480" s="151"/>
      <c r="G480" s="131"/>
      <c r="H480" s="128">
        <f t="shared" si="130"/>
        <v>0</v>
      </c>
      <c r="I480" s="151"/>
      <c r="J480" s="131"/>
      <c r="K480" s="128">
        <f t="shared" si="131"/>
        <v>0</v>
      </c>
      <c r="L480" s="151"/>
      <c r="M480" s="131"/>
      <c r="N480" s="285">
        <f t="shared" si="132"/>
        <v>0</v>
      </c>
      <c r="O480" s="105"/>
      <c r="P480" s="131"/>
      <c r="Q480" s="128">
        <f t="shared" si="133"/>
        <v>0</v>
      </c>
      <c r="R480" s="151"/>
      <c r="S480" s="131"/>
      <c r="T480" s="128">
        <f t="shared" si="134"/>
        <v>0</v>
      </c>
    </row>
    <row r="481" spans="1:20" ht="21" customHeight="1" thickBot="1" x14ac:dyDescent="0.3">
      <c r="A481" s="159">
        <v>45</v>
      </c>
      <c r="B481" s="240" t="s">
        <v>255</v>
      </c>
      <c r="C481" s="241">
        <v>0</v>
      </c>
      <c r="D481" s="242">
        <v>0</v>
      </c>
      <c r="E481" s="243">
        <f t="shared" si="129"/>
        <v>0</v>
      </c>
      <c r="F481" s="241">
        <v>0</v>
      </c>
      <c r="G481" s="242">
        <v>0</v>
      </c>
      <c r="H481" s="243">
        <f t="shared" si="130"/>
        <v>0</v>
      </c>
      <c r="I481" s="254">
        <v>0</v>
      </c>
      <c r="J481" s="242">
        <v>0</v>
      </c>
      <c r="K481" s="243">
        <f t="shared" si="131"/>
        <v>0</v>
      </c>
      <c r="L481" s="241">
        <v>0</v>
      </c>
      <c r="M481" s="242">
        <v>0</v>
      </c>
      <c r="N481" s="243">
        <f t="shared" si="132"/>
        <v>0</v>
      </c>
      <c r="O481" s="241">
        <v>0</v>
      </c>
      <c r="P481" s="242">
        <v>0</v>
      </c>
      <c r="Q481" s="243">
        <f t="shared" si="133"/>
        <v>0</v>
      </c>
      <c r="R481" s="241">
        <v>0</v>
      </c>
      <c r="S481" s="242">
        <v>0</v>
      </c>
      <c r="T481" s="243">
        <f t="shared" si="134"/>
        <v>0</v>
      </c>
    </row>
    <row r="482" spans="1:20" ht="21" customHeight="1" thickBot="1" x14ac:dyDescent="0.3">
      <c r="A482" s="159">
        <v>46</v>
      </c>
      <c r="B482" s="200" t="s">
        <v>256</v>
      </c>
      <c r="C482" s="134">
        <v>6</v>
      </c>
      <c r="D482" s="135">
        <v>7</v>
      </c>
      <c r="E482" s="21">
        <f t="shared" si="129"/>
        <v>16.7</v>
      </c>
      <c r="F482" s="134">
        <v>6</v>
      </c>
      <c r="G482" s="135">
        <v>5</v>
      </c>
      <c r="H482" s="21">
        <f t="shared" si="130"/>
        <v>-16.7</v>
      </c>
      <c r="I482" s="134">
        <v>1</v>
      </c>
      <c r="J482" s="135">
        <v>0</v>
      </c>
      <c r="K482" s="21" t="str">
        <f t="shared" si="131"/>
        <v>-100,0</v>
      </c>
      <c r="L482" s="134">
        <v>0</v>
      </c>
      <c r="M482" s="135">
        <v>1</v>
      </c>
      <c r="N482" s="21">
        <f t="shared" si="132"/>
        <v>0</v>
      </c>
      <c r="O482" s="134">
        <v>3</v>
      </c>
      <c r="P482" s="135">
        <v>1</v>
      </c>
      <c r="Q482" s="21">
        <f t="shared" si="133"/>
        <v>-66.7</v>
      </c>
      <c r="R482" s="134">
        <v>2</v>
      </c>
      <c r="S482" s="135">
        <v>3</v>
      </c>
      <c r="T482" s="21">
        <f t="shared" si="134"/>
        <v>50</v>
      </c>
    </row>
    <row r="483" spans="1:20" ht="5.25" customHeight="1" x14ac:dyDescent="0.25">
      <c r="A483" s="32"/>
      <c r="B483" s="33"/>
      <c r="C483" s="34"/>
      <c r="D483" s="34"/>
      <c r="E483" s="35"/>
      <c r="F483" s="34"/>
      <c r="G483" s="34"/>
      <c r="H483" s="35"/>
      <c r="I483" s="36"/>
      <c r="J483" s="36"/>
      <c r="K483" s="24"/>
      <c r="L483" s="24"/>
      <c r="M483" s="24"/>
      <c r="N483" s="24"/>
      <c r="O483" s="24"/>
      <c r="P483" s="24"/>
      <c r="Q483" s="24"/>
      <c r="R483" s="24"/>
      <c r="S483" s="24"/>
      <c r="T483" s="24"/>
    </row>
    <row r="484" spans="1:20" ht="15.75" x14ac:dyDescent="0.25">
      <c r="A484" s="37" t="s">
        <v>9</v>
      </c>
      <c r="B484" s="37"/>
      <c r="C484" s="37"/>
      <c r="D484" s="37"/>
      <c r="E484" s="37"/>
      <c r="F484" s="37"/>
      <c r="G484" s="37"/>
      <c r="H484" s="37"/>
      <c r="I484" s="37"/>
      <c r="J484" s="37"/>
      <c r="K484" s="24"/>
      <c r="L484" s="24"/>
      <c r="M484" s="24"/>
      <c r="N484" s="24"/>
      <c r="O484" s="24"/>
      <c r="P484" s="24"/>
      <c r="Q484" s="24"/>
      <c r="R484" s="24"/>
      <c r="S484" s="24"/>
      <c r="T484" s="24"/>
    </row>
    <row r="485" spans="1:20" ht="5.25" customHeight="1" thickBot="1" x14ac:dyDescent="0.3">
      <c r="A485" s="24"/>
      <c r="B485" s="24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24"/>
      <c r="R485" s="24"/>
      <c r="S485" s="24"/>
      <c r="T485" s="24"/>
    </row>
    <row r="486" spans="1:20" ht="16.5" customHeight="1" thickBot="1" x14ac:dyDescent="0.3">
      <c r="A486" s="863" t="s">
        <v>105</v>
      </c>
      <c r="B486" s="866" t="s">
        <v>106</v>
      </c>
      <c r="C486" s="932" t="s">
        <v>8</v>
      </c>
      <c r="D486" s="932"/>
      <c r="E486" s="932"/>
      <c r="F486" s="906" t="s">
        <v>6</v>
      </c>
      <c r="G486" s="906"/>
      <c r="H486" s="906"/>
      <c r="I486" s="927" t="s">
        <v>151</v>
      </c>
      <c r="J486" s="928"/>
      <c r="K486" s="928"/>
      <c r="L486" s="928"/>
      <c r="M486" s="928"/>
      <c r="N486" s="928"/>
      <c r="O486" s="928"/>
      <c r="P486" s="928"/>
      <c r="Q486" s="928"/>
      <c r="R486" s="928"/>
      <c r="S486" s="928"/>
      <c r="T486" s="929"/>
    </row>
    <row r="487" spans="1:20" ht="60" customHeight="1" thickBot="1" x14ac:dyDescent="0.3">
      <c r="A487" s="864"/>
      <c r="B487" s="866"/>
      <c r="C487" s="932"/>
      <c r="D487" s="932"/>
      <c r="E487" s="932"/>
      <c r="F487" s="906"/>
      <c r="G487" s="906"/>
      <c r="H487" s="906"/>
      <c r="I487" s="906" t="s">
        <v>78</v>
      </c>
      <c r="J487" s="906"/>
      <c r="K487" s="906"/>
      <c r="L487" s="927" t="s">
        <v>62</v>
      </c>
      <c r="M487" s="928"/>
      <c r="N487" s="929"/>
      <c r="O487" s="906" t="s">
        <v>63</v>
      </c>
      <c r="P487" s="906"/>
      <c r="Q487" s="906"/>
      <c r="R487" s="906" t="s">
        <v>81</v>
      </c>
      <c r="S487" s="906"/>
      <c r="T487" s="906"/>
    </row>
    <row r="488" spans="1:20" ht="21.95" customHeight="1" thickBot="1" x14ac:dyDescent="0.3">
      <c r="A488" s="865"/>
      <c r="B488" s="866"/>
      <c r="C488" s="438">
        <f>$C$20</f>
        <v>2016</v>
      </c>
      <c r="D488" s="439">
        <f>$D$20</f>
        <v>2017</v>
      </c>
      <c r="E488" s="148" t="s">
        <v>107</v>
      </c>
      <c r="F488" s="438">
        <f>$C$20</f>
        <v>2016</v>
      </c>
      <c r="G488" s="439">
        <f>$D$20</f>
        <v>2017</v>
      </c>
      <c r="H488" s="148" t="s">
        <v>107</v>
      </c>
      <c r="I488" s="438">
        <f>$C$20</f>
        <v>2016</v>
      </c>
      <c r="J488" s="439">
        <f>$D$20</f>
        <v>2017</v>
      </c>
      <c r="K488" s="148" t="s">
        <v>107</v>
      </c>
      <c r="L488" s="438">
        <f>$C$20</f>
        <v>2016</v>
      </c>
      <c r="M488" s="439">
        <f>$D$20</f>
        <v>2017</v>
      </c>
      <c r="N488" s="148" t="s">
        <v>107</v>
      </c>
      <c r="O488" s="438">
        <f>$C$20</f>
        <v>2016</v>
      </c>
      <c r="P488" s="439">
        <f>$D$20</f>
        <v>2017</v>
      </c>
      <c r="Q488" s="148" t="s">
        <v>107</v>
      </c>
      <c r="R488" s="438">
        <f>$C$20</f>
        <v>2016</v>
      </c>
      <c r="S488" s="439">
        <f>$D$20</f>
        <v>2017</v>
      </c>
      <c r="T488" s="148" t="s">
        <v>107</v>
      </c>
    </row>
    <row r="489" spans="1:20" ht="21" customHeight="1" x14ac:dyDescent="0.25">
      <c r="A489" s="197">
        <v>1</v>
      </c>
      <c r="B489" s="198" t="s">
        <v>249</v>
      </c>
      <c r="C489" s="103"/>
      <c r="D489" s="129"/>
      <c r="E489" s="126">
        <f t="shared" ref="E489:E534" si="135">IF(C489=0,0,IF(D489=0,"-100,0",IF(D489*100/C489&lt;200,ROUND(D489*100/C489-100,1),ROUND(D489/C489,1)&amp;" р")))</f>
        <v>0</v>
      </c>
      <c r="F489" s="103"/>
      <c r="G489" s="129"/>
      <c r="H489" s="126">
        <f t="shared" ref="H489:H534" si="136">IF(F489=0,0,IF(G489=0,"-100,0",IF(G489*100/F489&lt;200,ROUND(G489*100/F489-100,1),ROUND(G489/F489,1)&amp;" р")))</f>
        <v>0</v>
      </c>
      <c r="I489" s="103"/>
      <c r="J489" s="129"/>
      <c r="K489" s="126">
        <f t="shared" ref="K489:K534" si="137">IF(I489=0,0,IF(J489=0,"-100,0",IF(J489*100/I489&lt;200,ROUND(J489*100/I489-100,1),ROUND(J489/I489,1)&amp;" р")))</f>
        <v>0</v>
      </c>
      <c r="L489" s="103"/>
      <c r="M489" s="129"/>
      <c r="N489" s="126">
        <f t="shared" ref="N489:N534" si="138">IF(L489=0,0,IF(M489=0,"-100,0",IF(M489*100/L489&lt;200,ROUND(M489*100/L489-100,1),ROUND(M489/L489,1)&amp;" р")))</f>
        <v>0</v>
      </c>
      <c r="O489" s="103"/>
      <c r="P489" s="129"/>
      <c r="Q489" s="126">
        <f t="shared" ref="Q489:Q534" si="139">IF(O489=0,0,IF(P489=0,"-100,0",IF(P489*100/O489&lt;200,ROUND(P489*100/O489-100,1),ROUND(P489/O489,1)&amp;" р")))</f>
        <v>0</v>
      </c>
      <c r="R489" s="103"/>
      <c r="S489" s="129"/>
      <c r="T489" s="126">
        <f t="shared" ref="T489:T534" si="140">IF(R489=0,0,IF(S489=0,"-100,0",IF(S489*100/R489&lt;200,ROUND(S489*100/R489-100,1),ROUND(S489/R489,1)&amp;" р")))</f>
        <v>0</v>
      </c>
    </row>
    <row r="490" spans="1:20" ht="21" customHeight="1" x14ac:dyDescent="0.25">
      <c r="A490" s="199">
        <v>2</v>
      </c>
      <c r="B490" s="160" t="s">
        <v>108</v>
      </c>
      <c r="C490" s="104"/>
      <c r="D490" s="130">
        <v>1</v>
      </c>
      <c r="E490" s="127">
        <f t="shared" si="135"/>
        <v>0</v>
      </c>
      <c r="F490" s="104"/>
      <c r="G490" s="130">
        <v>1</v>
      </c>
      <c r="H490" s="127">
        <f t="shared" si="136"/>
        <v>0</v>
      </c>
      <c r="I490" s="104"/>
      <c r="J490" s="130"/>
      <c r="K490" s="127">
        <f t="shared" si="137"/>
        <v>0</v>
      </c>
      <c r="L490" s="104"/>
      <c r="M490" s="130"/>
      <c r="N490" s="127">
        <f t="shared" si="138"/>
        <v>0</v>
      </c>
      <c r="O490" s="104"/>
      <c r="P490" s="130">
        <v>1</v>
      </c>
      <c r="Q490" s="127">
        <f t="shared" si="139"/>
        <v>0</v>
      </c>
      <c r="R490" s="104"/>
      <c r="S490" s="130"/>
      <c r="T490" s="127">
        <f t="shared" si="140"/>
        <v>0</v>
      </c>
    </row>
    <row r="491" spans="1:20" ht="21" customHeight="1" x14ac:dyDescent="0.25">
      <c r="A491" s="199">
        <v>3</v>
      </c>
      <c r="B491" s="160" t="s">
        <v>109</v>
      </c>
      <c r="C491" s="104"/>
      <c r="D491" s="130"/>
      <c r="E491" s="127">
        <f t="shared" si="135"/>
        <v>0</v>
      </c>
      <c r="F491" s="104"/>
      <c r="G491" s="130"/>
      <c r="H491" s="127">
        <f t="shared" si="136"/>
        <v>0</v>
      </c>
      <c r="I491" s="104"/>
      <c r="J491" s="130"/>
      <c r="K491" s="127">
        <f t="shared" si="137"/>
        <v>0</v>
      </c>
      <c r="L491" s="104"/>
      <c r="M491" s="130"/>
      <c r="N491" s="127">
        <f t="shared" si="138"/>
        <v>0</v>
      </c>
      <c r="O491" s="104"/>
      <c r="P491" s="130"/>
      <c r="Q491" s="127">
        <f t="shared" si="139"/>
        <v>0</v>
      </c>
      <c r="R491" s="104"/>
      <c r="S491" s="130"/>
      <c r="T491" s="127">
        <f t="shared" si="140"/>
        <v>0</v>
      </c>
    </row>
    <row r="492" spans="1:20" ht="21" customHeight="1" x14ac:dyDescent="0.25">
      <c r="A492" s="199">
        <v>4</v>
      </c>
      <c r="B492" s="160" t="s">
        <v>110</v>
      </c>
      <c r="C492" s="104">
        <v>2</v>
      </c>
      <c r="D492" s="130">
        <v>1</v>
      </c>
      <c r="E492" s="127">
        <f t="shared" si="135"/>
        <v>-50</v>
      </c>
      <c r="F492" s="104">
        <v>2</v>
      </c>
      <c r="G492" s="130">
        <v>1</v>
      </c>
      <c r="H492" s="127">
        <f t="shared" si="136"/>
        <v>-50</v>
      </c>
      <c r="I492" s="104"/>
      <c r="J492" s="130"/>
      <c r="K492" s="127">
        <f t="shared" si="137"/>
        <v>0</v>
      </c>
      <c r="L492" s="104"/>
      <c r="M492" s="130"/>
      <c r="N492" s="127">
        <f t="shared" si="138"/>
        <v>0</v>
      </c>
      <c r="O492" s="104">
        <v>1</v>
      </c>
      <c r="P492" s="130">
        <v>1</v>
      </c>
      <c r="Q492" s="127">
        <f t="shared" si="139"/>
        <v>0</v>
      </c>
      <c r="R492" s="104">
        <v>1</v>
      </c>
      <c r="S492" s="130"/>
      <c r="T492" s="127" t="str">
        <f t="shared" si="140"/>
        <v>-100,0</v>
      </c>
    </row>
    <row r="493" spans="1:20" ht="21" customHeight="1" x14ac:dyDescent="0.25">
      <c r="A493" s="199">
        <v>5</v>
      </c>
      <c r="B493" s="160" t="s">
        <v>111</v>
      </c>
      <c r="C493" s="104"/>
      <c r="D493" s="130"/>
      <c r="E493" s="127">
        <f t="shared" si="135"/>
        <v>0</v>
      </c>
      <c r="F493" s="104"/>
      <c r="G493" s="130"/>
      <c r="H493" s="127">
        <f t="shared" si="136"/>
        <v>0</v>
      </c>
      <c r="I493" s="104"/>
      <c r="J493" s="130"/>
      <c r="K493" s="127">
        <f t="shared" si="137"/>
        <v>0</v>
      </c>
      <c r="L493" s="104"/>
      <c r="M493" s="130"/>
      <c r="N493" s="127">
        <f t="shared" si="138"/>
        <v>0</v>
      </c>
      <c r="O493" s="104"/>
      <c r="P493" s="130"/>
      <c r="Q493" s="127">
        <f t="shared" si="139"/>
        <v>0</v>
      </c>
      <c r="R493" s="104"/>
      <c r="S493" s="130"/>
      <c r="T493" s="127">
        <f t="shared" si="140"/>
        <v>0</v>
      </c>
    </row>
    <row r="494" spans="1:20" ht="21" customHeight="1" x14ac:dyDescent="0.25">
      <c r="A494" s="199">
        <v>6</v>
      </c>
      <c r="B494" s="160" t="s">
        <v>112</v>
      </c>
      <c r="C494" s="104"/>
      <c r="D494" s="130">
        <v>2</v>
      </c>
      <c r="E494" s="127">
        <f t="shared" si="135"/>
        <v>0</v>
      </c>
      <c r="F494" s="104"/>
      <c r="G494" s="130">
        <v>2</v>
      </c>
      <c r="H494" s="127">
        <f t="shared" si="136"/>
        <v>0</v>
      </c>
      <c r="I494" s="104"/>
      <c r="J494" s="130"/>
      <c r="K494" s="127">
        <f t="shared" si="137"/>
        <v>0</v>
      </c>
      <c r="L494" s="104"/>
      <c r="M494" s="130"/>
      <c r="N494" s="127">
        <f t="shared" si="138"/>
        <v>0</v>
      </c>
      <c r="O494" s="104"/>
      <c r="P494" s="130">
        <v>2</v>
      </c>
      <c r="Q494" s="127">
        <f t="shared" si="139"/>
        <v>0</v>
      </c>
      <c r="R494" s="104"/>
      <c r="S494" s="130"/>
      <c r="T494" s="127">
        <f t="shared" si="140"/>
        <v>0</v>
      </c>
    </row>
    <row r="495" spans="1:20" ht="21" customHeight="1" x14ac:dyDescent="0.25">
      <c r="A495" s="199">
        <v>7</v>
      </c>
      <c r="B495" s="160" t="s">
        <v>113</v>
      </c>
      <c r="C495" s="104"/>
      <c r="D495" s="130"/>
      <c r="E495" s="127">
        <f t="shared" si="135"/>
        <v>0</v>
      </c>
      <c r="F495" s="104"/>
      <c r="G495" s="130"/>
      <c r="H495" s="127">
        <f t="shared" si="136"/>
        <v>0</v>
      </c>
      <c r="I495" s="104"/>
      <c r="J495" s="130"/>
      <c r="K495" s="127">
        <f t="shared" si="137"/>
        <v>0</v>
      </c>
      <c r="L495" s="104"/>
      <c r="M495" s="130"/>
      <c r="N495" s="127">
        <f t="shared" si="138"/>
        <v>0</v>
      </c>
      <c r="O495" s="104"/>
      <c r="P495" s="130"/>
      <c r="Q495" s="127">
        <f t="shared" si="139"/>
        <v>0</v>
      </c>
      <c r="R495" s="104"/>
      <c r="S495" s="130"/>
      <c r="T495" s="127">
        <f t="shared" si="140"/>
        <v>0</v>
      </c>
    </row>
    <row r="496" spans="1:20" ht="21" customHeight="1" x14ac:dyDescent="0.25">
      <c r="A496" s="199">
        <v>8</v>
      </c>
      <c r="B496" s="160" t="s">
        <v>114</v>
      </c>
      <c r="C496" s="104"/>
      <c r="D496" s="130"/>
      <c r="E496" s="127">
        <f t="shared" si="135"/>
        <v>0</v>
      </c>
      <c r="F496" s="104"/>
      <c r="G496" s="130"/>
      <c r="H496" s="127">
        <f t="shared" si="136"/>
        <v>0</v>
      </c>
      <c r="I496" s="104"/>
      <c r="J496" s="130"/>
      <c r="K496" s="127">
        <f t="shared" si="137"/>
        <v>0</v>
      </c>
      <c r="L496" s="104"/>
      <c r="M496" s="130"/>
      <c r="N496" s="127">
        <f t="shared" si="138"/>
        <v>0</v>
      </c>
      <c r="O496" s="104"/>
      <c r="P496" s="130"/>
      <c r="Q496" s="127">
        <f t="shared" si="139"/>
        <v>0</v>
      </c>
      <c r="R496" s="104"/>
      <c r="S496" s="130"/>
      <c r="T496" s="127">
        <f t="shared" si="140"/>
        <v>0</v>
      </c>
    </row>
    <row r="497" spans="1:20" ht="21" customHeight="1" x14ac:dyDescent="0.25">
      <c r="A497" s="199">
        <v>9</v>
      </c>
      <c r="B497" s="160" t="s">
        <v>115</v>
      </c>
      <c r="C497" s="104"/>
      <c r="D497" s="130"/>
      <c r="E497" s="127">
        <f t="shared" si="135"/>
        <v>0</v>
      </c>
      <c r="F497" s="104"/>
      <c r="G497" s="130"/>
      <c r="H497" s="127">
        <f t="shared" si="136"/>
        <v>0</v>
      </c>
      <c r="I497" s="104"/>
      <c r="J497" s="130"/>
      <c r="K497" s="127">
        <f t="shared" si="137"/>
        <v>0</v>
      </c>
      <c r="L497" s="104"/>
      <c r="M497" s="130"/>
      <c r="N497" s="127">
        <f t="shared" si="138"/>
        <v>0</v>
      </c>
      <c r="O497" s="104"/>
      <c r="P497" s="130"/>
      <c r="Q497" s="127">
        <f t="shared" si="139"/>
        <v>0</v>
      </c>
      <c r="R497" s="104"/>
      <c r="S497" s="130"/>
      <c r="T497" s="127">
        <f t="shared" si="140"/>
        <v>0</v>
      </c>
    </row>
    <row r="498" spans="1:20" ht="21" customHeight="1" x14ac:dyDescent="0.25">
      <c r="A498" s="199">
        <v>10</v>
      </c>
      <c r="B498" s="160" t="s">
        <v>116</v>
      </c>
      <c r="C498" s="104">
        <v>1</v>
      </c>
      <c r="D498" s="130">
        <v>1</v>
      </c>
      <c r="E498" s="127">
        <f t="shared" si="135"/>
        <v>0</v>
      </c>
      <c r="F498" s="104">
        <v>1</v>
      </c>
      <c r="G498" s="130">
        <v>1</v>
      </c>
      <c r="H498" s="127">
        <f t="shared" si="136"/>
        <v>0</v>
      </c>
      <c r="I498" s="104"/>
      <c r="J498" s="130"/>
      <c r="K498" s="127">
        <f t="shared" si="137"/>
        <v>0</v>
      </c>
      <c r="L498" s="104"/>
      <c r="M498" s="130"/>
      <c r="N498" s="127">
        <f t="shared" si="138"/>
        <v>0</v>
      </c>
      <c r="O498" s="104">
        <v>1</v>
      </c>
      <c r="P498" s="130">
        <v>1</v>
      </c>
      <c r="Q498" s="127">
        <f t="shared" si="139"/>
        <v>0</v>
      </c>
      <c r="R498" s="104"/>
      <c r="S498" s="130"/>
      <c r="T498" s="127">
        <f t="shared" si="140"/>
        <v>0</v>
      </c>
    </row>
    <row r="499" spans="1:20" ht="21" customHeight="1" x14ac:dyDescent="0.25">
      <c r="A499" s="199">
        <v>11</v>
      </c>
      <c r="B499" s="160" t="s">
        <v>117</v>
      </c>
      <c r="C499" s="104">
        <v>2</v>
      </c>
      <c r="D499" s="130">
        <v>1</v>
      </c>
      <c r="E499" s="127">
        <f t="shared" si="135"/>
        <v>-50</v>
      </c>
      <c r="F499" s="104">
        <v>1</v>
      </c>
      <c r="G499" s="130">
        <v>1</v>
      </c>
      <c r="H499" s="127">
        <f t="shared" si="136"/>
        <v>0</v>
      </c>
      <c r="I499" s="104"/>
      <c r="J499" s="130">
        <v>1</v>
      </c>
      <c r="K499" s="127">
        <f t="shared" si="137"/>
        <v>0</v>
      </c>
      <c r="L499" s="104"/>
      <c r="M499" s="130"/>
      <c r="N499" s="127">
        <f t="shared" si="138"/>
        <v>0</v>
      </c>
      <c r="O499" s="104">
        <v>1</v>
      </c>
      <c r="P499" s="130"/>
      <c r="Q499" s="127" t="str">
        <f t="shared" si="139"/>
        <v>-100,0</v>
      </c>
      <c r="R499" s="104"/>
      <c r="S499" s="130"/>
      <c r="T499" s="127">
        <f t="shared" si="140"/>
        <v>0</v>
      </c>
    </row>
    <row r="500" spans="1:20" ht="21" customHeight="1" x14ac:dyDescent="0.25">
      <c r="A500" s="199">
        <v>12</v>
      </c>
      <c r="B500" s="160" t="s">
        <v>118</v>
      </c>
      <c r="C500" s="104"/>
      <c r="D500" s="130"/>
      <c r="E500" s="127">
        <f t="shared" si="135"/>
        <v>0</v>
      </c>
      <c r="F500" s="104"/>
      <c r="G500" s="130"/>
      <c r="H500" s="127">
        <f t="shared" si="136"/>
        <v>0</v>
      </c>
      <c r="I500" s="104"/>
      <c r="J500" s="130"/>
      <c r="K500" s="127">
        <f t="shared" si="137"/>
        <v>0</v>
      </c>
      <c r="L500" s="104"/>
      <c r="M500" s="130"/>
      <c r="N500" s="127">
        <f t="shared" si="138"/>
        <v>0</v>
      </c>
      <c r="O500" s="104"/>
      <c r="P500" s="130"/>
      <c r="Q500" s="127">
        <f t="shared" si="139"/>
        <v>0</v>
      </c>
      <c r="R500" s="104"/>
      <c r="S500" s="130"/>
      <c r="T500" s="127">
        <f t="shared" si="140"/>
        <v>0</v>
      </c>
    </row>
    <row r="501" spans="1:20" ht="21" customHeight="1" x14ac:dyDescent="0.25">
      <c r="A501" s="199">
        <v>13</v>
      </c>
      <c r="B501" s="160" t="s">
        <v>119</v>
      </c>
      <c r="C501" s="104"/>
      <c r="D501" s="130">
        <v>6</v>
      </c>
      <c r="E501" s="127">
        <f t="shared" si="135"/>
        <v>0</v>
      </c>
      <c r="F501" s="104"/>
      <c r="G501" s="130">
        <v>6</v>
      </c>
      <c r="H501" s="127">
        <f t="shared" si="136"/>
        <v>0</v>
      </c>
      <c r="I501" s="104"/>
      <c r="J501" s="130"/>
      <c r="K501" s="127">
        <f t="shared" si="137"/>
        <v>0</v>
      </c>
      <c r="L501" s="104"/>
      <c r="M501" s="130"/>
      <c r="N501" s="127">
        <f t="shared" si="138"/>
        <v>0</v>
      </c>
      <c r="O501" s="104"/>
      <c r="P501" s="130">
        <v>3</v>
      </c>
      <c r="Q501" s="127">
        <f t="shared" si="139"/>
        <v>0</v>
      </c>
      <c r="R501" s="104"/>
      <c r="S501" s="130">
        <v>3</v>
      </c>
      <c r="T501" s="127">
        <f t="shared" si="140"/>
        <v>0</v>
      </c>
    </row>
    <row r="502" spans="1:20" ht="21" customHeight="1" x14ac:dyDescent="0.25">
      <c r="A502" s="199">
        <v>14</v>
      </c>
      <c r="B502" s="160" t="s">
        <v>120</v>
      </c>
      <c r="C502" s="104"/>
      <c r="D502" s="130"/>
      <c r="E502" s="127">
        <f t="shared" si="135"/>
        <v>0</v>
      </c>
      <c r="F502" s="104"/>
      <c r="G502" s="130"/>
      <c r="H502" s="127">
        <f t="shared" si="136"/>
        <v>0</v>
      </c>
      <c r="I502" s="104"/>
      <c r="J502" s="130"/>
      <c r="K502" s="127">
        <f t="shared" si="137"/>
        <v>0</v>
      </c>
      <c r="L502" s="104"/>
      <c r="M502" s="130"/>
      <c r="N502" s="127">
        <f t="shared" si="138"/>
        <v>0</v>
      </c>
      <c r="O502" s="104"/>
      <c r="P502" s="130"/>
      <c r="Q502" s="127">
        <f t="shared" si="139"/>
        <v>0</v>
      </c>
      <c r="R502" s="104"/>
      <c r="S502" s="130"/>
      <c r="T502" s="127">
        <f t="shared" si="140"/>
        <v>0</v>
      </c>
    </row>
    <row r="503" spans="1:20" ht="21" customHeight="1" x14ac:dyDescent="0.25">
      <c r="A503" s="199">
        <v>15</v>
      </c>
      <c r="B503" s="160" t="s">
        <v>121</v>
      </c>
      <c r="C503" s="104"/>
      <c r="D503" s="130"/>
      <c r="E503" s="127">
        <f t="shared" si="135"/>
        <v>0</v>
      </c>
      <c r="F503" s="104"/>
      <c r="G503" s="130"/>
      <c r="H503" s="127">
        <f t="shared" si="136"/>
        <v>0</v>
      </c>
      <c r="I503" s="104"/>
      <c r="J503" s="130"/>
      <c r="K503" s="127">
        <f t="shared" si="137"/>
        <v>0</v>
      </c>
      <c r="L503" s="104"/>
      <c r="M503" s="130"/>
      <c r="N503" s="127">
        <f t="shared" si="138"/>
        <v>0</v>
      </c>
      <c r="O503" s="104"/>
      <c r="P503" s="130"/>
      <c r="Q503" s="127">
        <f t="shared" si="139"/>
        <v>0</v>
      </c>
      <c r="R503" s="104"/>
      <c r="S503" s="130"/>
      <c r="T503" s="127">
        <f t="shared" si="140"/>
        <v>0</v>
      </c>
    </row>
    <row r="504" spans="1:20" ht="21" customHeight="1" x14ac:dyDescent="0.25">
      <c r="A504" s="199">
        <v>16</v>
      </c>
      <c r="B504" s="160" t="s">
        <v>122</v>
      </c>
      <c r="C504" s="104"/>
      <c r="D504" s="130"/>
      <c r="E504" s="127">
        <f t="shared" si="135"/>
        <v>0</v>
      </c>
      <c r="F504" s="104"/>
      <c r="G504" s="130"/>
      <c r="H504" s="127">
        <f t="shared" si="136"/>
        <v>0</v>
      </c>
      <c r="I504" s="104"/>
      <c r="J504" s="130"/>
      <c r="K504" s="127">
        <f t="shared" si="137"/>
        <v>0</v>
      </c>
      <c r="L504" s="104"/>
      <c r="M504" s="130"/>
      <c r="N504" s="127">
        <f t="shared" si="138"/>
        <v>0</v>
      </c>
      <c r="O504" s="104"/>
      <c r="P504" s="130"/>
      <c r="Q504" s="127">
        <f t="shared" si="139"/>
        <v>0</v>
      </c>
      <c r="R504" s="104"/>
      <c r="S504" s="130"/>
      <c r="T504" s="127">
        <f t="shared" si="140"/>
        <v>0</v>
      </c>
    </row>
    <row r="505" spans="1:20" ht="21" customHeight="1" x14ac:dyDescent="0.25">
      <c r="A505" s="199">
        <v>17</v>
      </c>
      <c r="B505" s="160" t="s">
        <v>123</v>
      </c>
      <c r="C505" s="104">
        <v>1</v>
      </c>
      <c r="D505" s="130"/>
      <c r="E505" s="127" t="str">
        <f t="shared" si="135"/>
        <v>-100,0</v>
      </c>
      <c r="F505" s="104">
        <v>1</v>
      </c>
      <c r="G505" s="130"/>
      <c r="H505" s="127" t="str">
        <f t="shared" si="136"/>
        <v>-100,0</v>
      </c>
      <c r="I505" s="104"/>
      <c r="J505" s="130"/>
      <c r="K505" s="127">
        <f t="shared" si="137"/>
        <v>0</v>
      </c>
      <c r="L505" s="104"/>
      <c r="M505" s="130"/>
      <c r="N505" s="127">
        <f t="shared" si="138"/>
        <v>0</v>
      </c>
      <c r="O505" s="104">
        <v>1</v>
      </c>
      <c r="P505" s="130"/>
      <c r="Q505" s="127" t="str">
        <f t="shared" si="139"/>
        <v>-100,0</v>
      </c>
      <c r="R505" s="104"/>
      <c r="S505" s="130"/>
      <c r="T505" s="127">
        <f t="shared" si="140"/>
        <v>0</v>
      </c>
    </row>
    <row r="506" spans="1:20" ht="21" customHeight="1" x14ac:dyDescent="0.25">
      <c r="A506" s="199">
        <v>18</v>
      </c>
      <c r="B506" s="160" t="s">
        <v>124</v>
      </c>
      <c r="C506" s="104"/>
      <c r="D506" s="130"/>
      <c r="E506" s="127">
        <f t="shared" si="135"/>
        <v>0</v>
      </c>
      <c r="F506" s="104"/>
      <c r="G506" s="130"/>
      <c r="H506" s="127">
        <f t="shared" si="136"/>
        <v>0</v>
      </c>
      <c r="I506" s="104"/>
      <c r="J506" s="130"/>
      <c r="K506" s="127">
        <f t="shared" si="137"/>
        <v>0</v>
      </c>
      <c r="L506" s="104"/>
      <c r="M506" s="130"/>
      <c r="N506" s="127">
        <f t="shared" si="138"/>
        <v>0</v>
      </c>
      <c r="O506" s="104"/>
      <c r="P506" s="130"/>
      <c r="Q506" s="127">
        <f t="shared" si="139"/>
        <v>0</v>
      </c>
      <c r="R506" s="104"/>
      <c r="S506" s="130"/>
      <c r="T506" s="127">
        <f t="shared" si="140"/>
        <v>0</v>
      </c>
    </row>
    <row r="507" spans="1:20" ht="21" customHeight="1" x14ac:dyDescent="0.25">
      <c r="A507" s="199">
        <v>19</v>
      </c>
      <c r="B507" s="160" t="s">
        <v>125</v>
      </c>
      <c r="C507" s="104">
        <v>1</v>
      </c>
      <c r="D507" s="130"/>
      <c r="E507" s="127" t="str">
        <f t="shared" si="135"/>
        <v>-100,0</v>
      </c>
      <c r="F507" s="104">
        <v>1</v>
      </c>
      <c r="G507" s="130"/>
      <c r="H507" s="127" t="str">
        <f t="shared" si="136"/>
        <v>-100,0</v>
      </c>
      <c r="I507" s="104"/>
      <c r="J507" s="130"/>
      <c r="K507" s="127">
        <f t="shared" si="137"/>
        <v>0</v>
      </c>
      <c r="L507" s="104"/>
      <c r="M507" s="130"/>
      <c r="N507" s="127">
        <f t="shared" si="138"/>
        <v>0</v>
      </c>
      <c r="O507" s="104"/>
      <c r="P507" s="130"/>
      <c r="Q507" s="127">
        <f t="shared" si="139"/>
        <v>0</v>
      </c>
      <c r="R507" s="104">
        <v>1</v>
      </c>
      <c r="S507" s="130"/>
      <c r="T507" s="127" t="str">
        <f t="shared" si="140"/>
        <v>-100,0</v>
      </c>
    </row>
    <row r="508" spans="1:20" ht="21" customHeight="1" x14ac:dyDescent="0.25">
      <c r="A508" s="199">
        <v>20</v>
      </c>
      <c r="B508" s="160" t="s">
        <v>126</v>
      </c>
      <c r="C508" s="104"/>
      <c r="D508" s="130"/>
      <c r="E508" s="127">
        <f t="shared" si="135"/>
        <v>0</v>
      </c>
      <c r="F508" s="104"/>
      <c r="G508" s="130"/>
      <c r="H508" s="127">
        <f t="shared" si="136"/>
        <v>0</v>
      </c>
      <c r="I508" s="104"/>
      <c r="J508" s="130"/>
      <c r="K508" s="127">
        <f t="shared" si="137"/>
        <v>0</v>
      </c>
      <c r="L508" s="104"/>
      <c r="M508" s="130"/>
      <c r="N508" s="127">
        <f t="shared" si="138"/>
        <v>0</v>
      </c>
      <c r="O508" s="104"/>
      <c r="P508" s="130"/>
      <c r="Q508" s="127">
        <f t="shared" si="139"/>
        <v>0</v>
      </c>
      <c r="R508" s="104"/>
      <c r="S508" s="130"/>
      <c r="T508" s="127">
        <f t="shared" si="140"/>
        <v>0</v>
      </c>
    </row>
    <row r="509" spans="1:20" ht="21" customHeight="1" x14ac:dyDescent="0.25">
      <c r="A509" s="199">
        <v>21</v>
      </c>
      <c r="B509" s="160" t="s">
        <v>127</v>
      </c>
      <c r="C509" s="104"/>
      <c r="D509" s="130"/>
      <c r="E509" s="127">
        <f t="shared" si="135"/>
        <v>0</v>
      </c>
      <c r="F509" s="104"/>
      <c r="G509" s="130"/>
      <c r="H509" s="127">
        <f t="shared" si="136"/>
        <v>0</v>
      </c>
      <c r="I509" s="104"/>
      <c r="J509" s="130"/>
      <c r="K509" s="127">
        <f t="shared" si="137"/>
        <v>0</v>
      </c>
      <c r="L509" s="104"/>
      <c r="M509" s="130"/>
      <c r="N509" s="127">
        <f t="shared" si="138"/>
        <v>0</v>
      </c>
      <c r="O509" s="104"/>
      <c r="P509" s="130"/>
      <c r="Q509" s="127">
        <f t="shared" si="139"/>
        <v>0</v>
      </c>
      <c r="R509" s="104"/>
      <c r="S509" s="130"/>
      <c r="T509" s="127">
        <f t="shared" si="140"/>
        <v>0</v>
      </c>
    </row>
    <row r="510" spans="1:20" ht="21" customHeight="1" x14ac:dyDescent="0.25">
      <c r="A510" s="199">
        <v>22</v>
      </c>
      <c r="B510" s="160" t="s">
        <v>128</v>
      </c>
      <c r="C510" s="104"/>
      <c r="D510" s="130"/>
      <c r="E510" s="127">
        <f t="shared" si="135"/>
        <v>0</v>
      </c>
      <c r="F510" s="104"/>
      <c r="G510" s="130"/>
      <c r="H510" s="127">
        <f t="shared" si="136"/>
        <v>0</v>
      </c>
      <c r="I510" s="104"/>
      <c r="J510" s="130"/>
      <c r="K510" s="127">
        <f t="shared" si="137"/>
        <v>0</v>
      </c>
      <c r="L510" s="104"/>
      <c r="M510" s="130"/>
      <c r="N510" s="127">
        <f t="shared" si="138"/>
        <v>0</v>
      </c>
      <c r="O510" s="104"/>
      <c r="P510" s="130"/>
      <c r="Q510" s="127">
        <f t="shared" si="139"/>
        <v>0</v>
      </c>
      <c r="R510" s="104"/>
      <c r="S510" s="130"/>
      <c r="T510" s="127">
        <f t="shared" si="140"/>
        <v>0</v>
      </c>
    </row>
    <row r="511" spans="1:20" ht="21" customHeight="1" x14ac:dyDescent="0.25">
      <c r="A511" s="199">
        <v>23</v>
      </c>
      <c r="B511" s="160" t="s">
        <v>129</v>
      </c>
      <c r="C511" s="104"/>
      <c r="D511" s="130"/>
      <c r="E511" s="127">
        <f t="shared" si="135"/>
        <v>0</v>
      </c>
      <c r="F511" s="104"/>
      <c r="G511" s="130"/>
      <c r="H511" s="127">
        <f t="shared" si="136"/>
        <v>0</v>
      </c>
      <c r="I511" s="104"/>
      <c r="J511" s="130"/>
      <c r="K511" s="127">
        <f t="shared" si="137"/>
        <v>0</v>
      </c>
      <c r="L511" s="104"/>
      <c r="M511" s="130"/>
      <c r="N511" s="127">
        <f t="shared" si="138"/>
        <v>0</v>
      </c>
      <c r="O511" s="104"/>
      <c r="P511" s="130"/>
      <c r="Q511" s="127">
        <f t="shared" si="139"/>
        <v>0</v>
      </c>
      <c r="R511" s="104"/>
      <c r="S511" s="130"/>
      <c r="T511" s="127">
        <f t="shared" si="140"/>
        <v>0</v>
      </c>
    </row>
    <row r="512" spans="1:20" ht="21" customHeight="1" x14ac:dyDescent="0.25">
      <c r="A512" s="199">
        <v>24</v>
      </c>
      <c r="B512" s="160" t="s">
        <v>130</v>
      </c>
      <c r="C512" s="104"/>
      <c r="D512" s="130"/>
      <c r="E512" s="127">
        <f t="shared" si="135"/>
        <v>0</v>
      </c>
      <c r="F512" s="104"/>
      <c r="G512" s="130"/>
      <c r="H512" s="127">
        <f t="shared" si="136"/>
        <v>0</v>
      </c>
      <c r="I512" s="104"/>
      <c r="J512" s="130"/>
      <c r="K512" s="127">
        <f t="shared" si="137"/>
        <v>0</v>
      </c>
      <c r="L512" s="104"/>
      <c r="M512" s="130"/>
      <c r="N512" s="127">
        <f t="shared" si="138"/>
        <v>0</v>
      </c>
      <c r="O512" s="104"/>
      <c r="P512" s="130"/>
      <c r="Q512" s="127">
        <f t="shared" si="139"/>
        <v>0</v>
      </c>
      <c r="R512" s="104"/>
      <c r="S512" s="130"/>
      <c r="T512" s="127">
        <f t="shared" si="140"/>
        <v>0</v>
      </c>
    </row>
    <row r="513" spans="1:21" ht="21" customHeight="1" x14ac:dyDescent="0.25">
      <c r="A513" s="199">
        <v>25</v>
      </c>
      <c r="B513" s="160" t="s">
        <v>131</v>
      </c>
      <c r="C513" s="104"/>
      <c r="D513" s="130"/>
      <c r="E513" s="127">
        <f t="shared" si="135"/>
        <v>0</v>
      </c>
      <c r="F513" s="104"/>
      <c r="G513" s="130"/>
      <c r="H513" s="127">
        <f t="shared" si="136"/>
        <v>0</v>
      </c>
      <c r="I513" s="104"/>
      <c r="J513" s="130"/>
      <c r="K513" s="127">
        <f t="shared" si="137"/>
        <v>0</v>
      </c>
      <c r="L513" s="104"/>
      <c r="M513" s="130"/>
      <c r="N513" s="127">
        <f t="shared" si="138"/>
        <v>0</v>
      </c>
      <c r="O513" s="104"/>
      <c r="P513" s="130"/>
      <c r="Q513" s="127">
        <f t="shared" si="139"/>
        <v>0</v>
      </c>
      <c r="R513" s="104"/>
      <c r="S513" s="130"/>
      <c r="T513" s="127">
        <f t="shared" si="140"/>
        <v>0</v>
      </c>
    </row>
    <row r="514" spans="1:21" ht="21" customHeight="1" thickBot="1" x14ac:dyDescent="0.3">
      <c r="A514" s="199">
        <v>26</v>
      </c>
      <c r="B514" s="160" t="s">
        <v>132</v>
      </c>
      <c r="C514" s="104"/>
      <c r="D514" s="130"/>
      <c r="E514" s="127">
        <f t="shared" si="135"/>
        <v>0</v>
      </c>
      <c r="F514" s="104"/>
      <c r="G514" s="130"/>
      <c r="H514" s="127">
        <f t="shared" si="136"/>
        <v>0</v>
      </c>
      <c r="I514" s="104"/>
      <c r="J514" s="130"/>
      <c r="K514" s="127">
        <f t="shared" si="137"/>
        <v>0</v>
      </c>
      <c r="L514" s="104"/>
      <c r="M514" s="130"/>
      <c r="N514" s="127">
        <f t="shared" si="138"/>
        <v>0</v>
      </c>
      <c r="O514" s="104"/>
      <c r="P514" s="130"/>
      <c r="Q514" s="127">
        <f t="shared" si="139"/>
        <v>0</v>
      </c>
      <c r="R514" s="104"/>
      <c r="S514" s="130"/>
      <c r="T514" s="127">
        <f t="shared" si="140"/>
        <v>0</v>
      </c>
    </row>
    <row r="515" spans="1:21" ht="21" customHeight="1" thickBot="1" x14ac:dyDescent="0.3">
      <c r="A515" s="157">
        <v>27</v>
      </c>
      <c r="B515" s="158" t="s">
        <v>253</v>
      </c>
      <c r="C515" s="132">
        <v>7</v>
      </c>
      <c r="D515" s="133">
        <v>12</v>
      </c>
      <c r="E515" s="21">
        <f t="shared" si="135"/>
        <v>71.400000000000006</v>
      </c>
      <c r="F515" s="132">
        <v>6</v>
      </c>
      <c r="G515" s="133">
        <v>12</v>
      </c>
      <c r="H515" s="21" t="str">
        <f t="shared" si="136"/>
        <v>2 р</v>
      </c>
      <c r="I515" s="132">
        <v>0</v>
      </c>
      <c r="J515" s="133">
        <v>1</v>
      </c>
      <c r="K515" s="21">
        <f t="shared" si="137"/>
        <v>0</v>
      </c>
      <c r="L515" s="132">
        <v>0</v>
      </c>
      <c r="M515" s="133">
        <v>0</v>
      </c>
      <c r="N515" s="21">
        <f t="shared" si="138"/>
        <v>0</v>
      </c>
      <c r="O515" s="132">
        <v>4</v>
      </c>
      <c r="P515" s="133">
        <v>8</v>
      </c>
      <c r="Q515" s="21" t="str">
        <f t="shared" si="139"/>
        <v>2 р</v>
      </c>
      <c r="R515" s="132">
        <v>2</v>
      </c>
      <c r="S515" s="133">
        <v>3</v>
      </c>
      <c r="T515" s="21">
        <f t="shared" si="140"/>
        <v>50</v>
      </c>
    </row>
    <row r="516" spans="1:21" ht="21" customHeight="1" thickBot="1" x14ac:dyDescent="0.3">
      <c r="A516" s="159">
        <v>28</v>
      </c>
      <c r="B516" s="158" t="s">
        <v>101</v>
      </c>
      <c r="C516" s="132">
        <v>1</v>
      </c>
      <c r="D516" s="133">
        <v>2</v>
      </c>
      <c r="E516" s="21" t="str">
        <f t="shared" si="135"/>
        <v>2 р</v>
      </c>
      <c r="F516" s="132">
        <v>1</v>
      </c>
      <c r="G516" s="133">
        <v>2</v>
      </c>
      <c r="H516" s="21" t="str">
        <f t="shared" si="136"/>
        <v>2 р</v>
      </c>
      <c r="I516" s="132">
        <v>0</v>
      </c>
      <c r="J516" s="133">
        <v>1</v>
      </c>
      <c r="K516" s="21">
        <f t="shared" si="137"/>
        <v>0</v>
      </c>
      <c r="L516" s="132">
        <v>0</v>
      </c>
      <c r="M516" s="133">
        <v>0</v>
      </c>
      <c r="N516" s="21">
        <f t="shared" si="138"/>
        <v>0</v>
      </c>
      <c r="O516" s="132">
        <v>1</v>
      </c>
      <c r="P516" s="133">
        <v>0</v>
      </c>
      <c r="Q516" s="21" t="str">
        <f t="shared" si="139"/>
        <v>-100,0</v>
      </c>
      <c r="R516" s="132">
        <v>0</v>
      </c>
      <c r="S516" s="133">
        <v>1</v>
      </c>
      <c r="T516" s="21">
        <f t="shared" si="140"/>
        <v>0</v>
      </c>
    </row>
    <row r="517" spans="1:21" ht="21" customHeight="1" x14ac:dyDescent="0.25">
      <c r="A517" s="223">
        <v>29</v>
      </c>
      <c r="B517" s="224" t="s">
        <v>287</v>
      </c>
      <c r="C517" s="331"/>
      <c r="D517" s="332"/>
      <c r="E517" s="333"/>
      <c r="F517" s="331"/>
      <c r="G517" s="332"/>
      <c r="H517" s="333"/>
      <c r="I517" s="331"/>
      <c r="J517" s="332"/>
      <c r="K517" s="333"/>
      <c r="L517" s="331"/>
      <c r="M517" s="332"/>
      <c r="N517" s="333"/>
      <c r="O517" s="331"/>
      <c r="P517" s="332"/>
      <c r="Q517" s="333"/>
      <c r="R517" s="331"/>
      <c r="S517" s="332"/>
      <c r="T517" s="366"/>
    </row>
    <row r="518" spans="1:21" ht="21" customHeight="1" x14ac:dyDescent="0.25">
      <c r="A518" s="199">
        <v>30</v>
      </c>
      <c r="B518" s="160" t="s">
        <v>278</v>
      </c>
      <c r="C518" s="104">
        <v>1</v>
      </c>
      <c r="D518" s="130"/>
      <c r="E518" s="127" t="str">
        <f t="shared" si="135"/>
        <v>-100,0</v>
      </c>
      <c r="F518" s="104">
        <v>1</v>
      </c>
      <c r="G518" s="130"/>
      <c r="H518" s="127" t="str">
        <f t="shared" si="136"/>
        <v>-100,0</v>
      </c>
      <c r="I518" s="104"/>
      <c r="J518" s="130"/>
      <c r="K518" s="127">
        <f t="shared" si="137"/>
        <v>0</v>
      </c>
      <c r="L518" s="104"/>
      <c r="M518" s="130"/>
      <c r="N518" s="127">
        <f t="shared" si="138"/>
        <v>0</v>
      </c>
      <c r="O518" s="104">
        <v>1</v>
      </c>
      <c r="P518" s="130"/>
      <c r="Q518" s="127" t="str">
        <f t="shared" si="139"/>
        <v>-100,0</v>
      </c>
      <c r="R518" s="104"/>
      <c r="S518" s="130"/>
      <c r="T518" s="299">
        <f t="shared" si="140"/>
        <v>0</v>
      </c>
    </row>
    <row r="519" spans="1:21" ht="21" customHeight="1" x14ac:dyDescent="0.25">
      <c r="A519" s="199">
        <v>31</v>
      </c>
      <c r="B519" s="160" t="s">
        <v>279</v>
      </c>
      <c r="C519" s="104"/>
      <c r="D519" s="130"/>
      <c r="E519" s="127">
        <f t="shared" si="135"/>
        <v>0</v>
      </c>
      <c r="F519" s="104"/>
      <c r="G519" s="130"/>
      <c r="H519" s="127">
        <f t="shared" si="136"/>
        <v>0</v>
      </c>
      <c r="I519" s="104"/>
      <c r="J519" s="130"/>
      <c r="K519" s="127">
        <f t="shared" si="137"/>
        <v>0</v>
      </c>
      <c r="L519" s="104"/>
      <c r="M519" s="130"/>
      <c r="N519" s="127">
        <f t="shared" si="138"/>
        <v>0</v>
      </c>
      <c r="O519" s="104"/>
      <c r="P519" s="130"/>
      <c r="Q519" s="127">
        <f t="shared" si="139"/>
        <v>0</v>
      </c>
      <c r="R519" s="104"/>
      <c r="S519" s="130"/>
      <c r="T519" s="127">
        <f t="shared" si="140"/>
        <v>0</v>
      </c>
    </row>
    <row r="520" spans="1:21" ht="21" customHeight="1" x14ac:dyDescent="0.25">
      <c r="A520" s="199">
        <v>32</v>
      </c>
      <c r="B520" s="160" t="s">
        <v>280</v>
      </c>
      <c r="C520" s="104"/>
      <c r="D520" s="130"/>
      <c r="E520" s="127">
        <f t="shared" si="135"/>
        <v>0</v>
      </c>
      <c r="F520" s="104"/>
      <c r="G520" s="130"/>
      <c r="H520" s="127">
        <f t="shared" si="136"/>
        <v>0</v>
      </c>
      <c r="I520" s="104"/>
      <c r="J520" s="130"/>
      <c r="K520" s="127">
        <f t="shared" si="137"/>
        <v>0</v>
      </c>
      <c r="L520" s="104"/>
      <c r="M520" s="130"/>
      <c r="N520" s="127">
        <f t="shared" si="138"/>
        <v>0</v>
      </c>
      <c r="O520" s="104"/>
      <c r="P520" s="130"/>
      <c r="Q520" s="127">
        <f t="shared" si="139"/>
        <v>0</v>
      </c>
      <c r="R520" s="104"/>
      <c r="S520" s="130"/>
      <c r="T520" s="127">
        <f t="shared" si="140"/>
        <v>0</v>
      </c>
    </row>
    <row r="521" spans="1:21" ht="21" customHeight="1" x14ac:dyDescent="0.25">
      <c r="A521" s="250">
        <v>33</v>
      </c>
      <c r="B521" s="267" t="s">
        <v>281</v>
      </c>
      <c r="C521" s="150"/>
      <c r="D521" s="130"/>
      <c r="E521" s="127">
        <f t="shared" si="135"/>
        <v>0</v>
      </c>
      <c r="F521" s="150"/>
      <c r="G521" s="130"/>
      <c r="H521" s="127">
        <f t="shared" si="136"/>
        <v>0</v>
      </c>
      <c r="I521" s="150"/>
      <c r="J521" s="130"/>
      <c r="K521" s="127">
        <f t="shared" si="137"/>
        <v>0</v>
      </c>
      <c r="L521" s="150"/>
      <c r="M521" s="130"/>
      <c r="N521" s="127">
        <f t="shared" si="138"/>
        <v>0</v>
      </c>
      <c r="O521" s="150"/>
      <c r="P521" s="130"/>
      <c r="Q521" s="127">
        <f t="shared" si="139"/>
        <v>0</v>
      </c>
      <c r="R521" s="150"/>
      <c r="S521" s="130"/>
      <c r="T521" s="127">
        <f t="shared" si="140"/>
        <v>0</v>
      </c>
    </row>
    <row r="522" spans="1:21" ht="21" customHeight="1" x14ac:dyDescent="0.25">
      <c r="A522" s="291">
        <v>34</v>
      </c>
      <c r="B522" s="292" t="s">
        <v>282</v>
      </c>
      <c r="C522" s="150"/>
      <c r="D522" s="130"/>
      <c r="E522" s="127">
        <f t="shared" si="135"/>
        <v>0</v>
      </c>
      <c r="F522" s="150"/>
      <c r="G522" s="130"/>
      <c r="H522" s="127">
        <f t="shared" si="136"/>
        <v>0</v>
      </c>
      <c r="I522" s="150"/>
      <c r="J522" s="130"/>
      <c r="K522" s="127">
        <f t="shared" si="137"/>
        <v>0</v>
      </c>
      <c r="L522" s="150"/>
      <c r="M522" s="130"/>
      <c r="N522" s="127">
        <f t="shared" si="138"/>
        <v>0</v>
      </c>
      <c r="O522" s="150"/>
      <c r="P522" s="130"/>
      <c r="Q522" s="127">
        <f t="shared" si="139"/>
        <v>0</v>
      </c>
      <c r="R522" s="150"/>
      <c r="S522" s="130"/>
      <c r="T522" s="127">
        <f t="shared" si="140"/>
        <v>0</v>
      </c>
    </row>
    <row r="523" spans="1:21" ht="21" customHeight="1" x14ac:dyDescent="0.25">
      <c r="A523" s="250">
        <v>35</v>
      </c>
      <c r="B523" s="246" t="s">
        <v>283</v>
      </c>
      <c r="C523" s="104"/>
      <c r="D523" s="130"/>
      <c r="E523" s="268">
        <f t="shared" si="135"/>
        <v>0</v>
      </c>
      <c r="F523" s="104"/>
      <c r="G523" s="130"/>
      <c r="H523" s="127">
        <f t="shared" si="136"/>
        <v>0</v>
      </c>
      <c r="I523" s="150"/>
      <c r="J523" s="130"/>
      <c r="K523" s="268">
        <f t="shared" si="137"/>
        <v>0</v>
      </c>
      <c r="L523" s="104"/>
      <c r="M523" s="130"/>
      <c r="N523" s="268">
        <f t="shared" si="138"/>
        <v>0</v>
      </c>
      <c r="O523" s="104"/>
      <c r="P523" s="130"/>
      <c r="Q523" s="268">
        <f t="shared" si="139"/>
        <v>0</v>
      </c>
      <c r="R523" s="104"/>
      <c r="S523" s="130"/>
      <c r="T523" s="127">
        <f t="shared" si="140"/>
        <v>0</v>
      </c>
      <c r="U523" s="306"/>
    </row>
    <row r="524" spans="1:21" ht="21" customHeight="1" x14ac:dyDescent="0.25">
      <c r="A524" s="199">
        <v>36</v>
      </c>
      <c r="B524" s="160" t="s">
        <v>284</v>
      </c>
      <c r="C524" s="104"/>
      <c r="D524" s="130">
        <v>1</v>
      </c>
      <c r="E524" s="127">
        <f t="shared" si="135"/>
        <v>0</v>
      </c>
      <c r="F524" s="104"/>
      <c r="G524" s="130">
        <v>1</v>
      </c>
      <c r="H524" s="127">
        <f t="shared" si="136"/>
        <v>0</v>
      </c>
      <c r="I524" s="104"/>
      <c r="J524" s="130"/>
      <c r="K524" s="127">
        <f t="shared" si="137"/>
        <v>0</v>
      </c>
      <c r="L524" s="104"/>
      <c r="M524" s="130"/>
      <c r="N524" s="127">
        <f t="shared" si="138"/>
        <v>0</v>
      </c>
      <c r="O524" s="104"/>
      <c r="P524" s="130"/>
      <c r="Q524" s="127">
        <f t="shared" si="139"/>
        <v>0</v>
      </c>
      <c r="R524" s="104"/>
      <c r="S524" s="130">
        <v>1</v>
      </c>
      <c r="T524" s="127">
        <f t="shared" si="140"/>
        <v>0</v>
      </c>
    </row>
    <row r="525" spans="1:21" ht="21" customHeight="1" x14ac:dyDescent="0.25">
      <c r="A525" s="250">
        <v>37</v>
      </c>
      <c r="B525" s="160" t="s">
        <v>286</v>
      </c>
      <c r="C525" s="104"/>
      <c r="D525" s="130"/>
      <c r="E525" s="127"/>
      <c r="F525" s="104"/>
      <c r="G525" s="130"/>
      <c r="H525" s="127"/>
      <c r="I525" s="104"/>
      <c r="J525" s="130"/>
      <c r="K525" s="127"/>
      <c r="L525" s="104"/>
      <c r="M525" s="130"/>
      <c r="N525" s="127"/>
      <c r="O525" s="104"/>
      <c r="P525" s="130"/>
      <c r="Q525" s="127"/>
      <c r="R525" s="104"/>
      <c r="S525" s="130"/>
      <c r="T525" s="127"/>
    </row>
    <row r="526" spans="1:21" ht="21" customHeight="1" thickBot="1" x14ac:dyDescent="0.3">
      <c r="A526" s="327">
        <v>38</v>
      </c>
      <c r="B526" s="224" t="s">
        <v>285</v>
      </c>
      <c r="C526" s="225"/>
      <c r="D526" s="226">
        <v>1</v>
      </c>
      <c r="E526" s="227"/>
      <c r="F526" s="225"/>
      <c r="G526" s="226">
        <v>1</v>
      </c>
      <c r="H526" s="227"/>
      <c r="I526" s="225"/>
      <c r="J526" s="226">
        <v>1</v>
      </c>
      <c r="K526" s="227"/>
      <c r="L526" s="225"/>
      <c r="M526" s="226"/>
      <c r="N526" s="227"/>
      <c r="O526" s="225"/>
      <c r="P526" s="226"/>
      <c r="Q526" s="227"/>
      <c r="R526" s="225"/>
      <c r="S526" s="226"/>
      <c r="T526" s="227"/>
    </row>
    <row r="527" spans="1:21" ht="21" customHeight="1" thickBot="1" x14ac:dyDescent="0.3">
      <c r="A527" s="159">
        <v>39</v>
      </c>
      <c r="B527" s="158" t="s">
        <v>254</v>
      </c>
      <c r="C527" s="235">
        <v>8</v>
      </c>
      <c r="D527" s="236">
        <v>14</v>
      </c>
      <c r="E527" s="237">
        <f t="shared" si="135"/>
        <v>75</v>
      </c>
      <c r="F527" s="235">
        <v>7</v>
      </c>
      <c r="G527" s="236">
        <v>14</v>
      </c>
      <c r="H527" s="237" t="str">
        <f t="shared" si="136"/>
        <v>2 р</v>
      </c>
      <c r="I527" s="235">
        <v>0</v>
      </c>
      <c r="J527" s="236">
        <v>2</v>
      </c>
      <c r="K527" s="237">
        <f t="shared" si="137"/>
        <v>0</v>
      </c>
      <c r="L527" s="235">
        <v>0</v>
      </c>
      <c r="M527" s="236">
        <v>0</v>
      </c>
      <c r="N527" s="237">
        <f t="shared" si="138"/>
        <v>0</v>
      </c>
      <c r="O527" s="235">
        <v>5</v>
      </c>
      <c r="P527" s="236">
        <v>8</v>
      </c>
      <c r="Q527" s="237">
        <f t="shared" si="139"/>
        <v>60</v>
      </c>
      <c r="R527" s="235">
        <v>2</v>
      </c>
      <c r="S527" s="236">
        <v>4</v>
      </c>
      <c r="T527" s="21" t="str">
        <f t="shared" si="140"/>
        <v>2 р</v>
      </c>
    </row>
    <row r="528" spans="1:21" ht="21" customHeight="1" x14ac:dyDescent="0.25">
      <c r="A528" s="328">
        <v>40</v>
      </c>
      <c r="B528" s="198" t="s">
        <v>237</v>
      </c>
      <c r="C528" s="149"/>
      <c r="D528" s="129"/>
      <c r="E528" s="126">
        <f t="shared" si="135"/>
        <v>0</v>
      </c>
      <c r="F528" s="149"/>
      <c r="G528" s="129"/>
      <c r="H528" s="126">
        <f t="shared" si="136"/>
        <v>0</v>
      </c>
      <c r="I528" s="149"/>
      <c r="J528" s="129"/>
      <c r="K528" s="126">
        <f t="shared" si="137"/>
        <v>0</v>
      </c>
      <c r="L528" s="149"/>
      <c r="M528" s="129"/>
      <c r="N528" s="126">
        <f t="shared" si="138"/>
        <v>0</v>
      </c>
      <c r="O528" s="149"/>
      <c r="P528" s="129"/>
      <c r="Q528" s="126">
        <f t="shared" si="139"/>
        <v>0</v>
      </c>
      <c r="R528" s="149"/>
      <c r="S528" s="129"/>
      <c r="T528" s="126">
        <f t="shared" si="140"/>
        <v>0</v>
      </c>
    </row>
    <row r="529" spans="1:20" ht="21" customHeight="1" x14ac:dyDescent="0.25">
      <c r="A529" s="327">
        <v>41</v>
      </c>
      <c r="B529" s="160" t="s">
        <v>133</v>
      </c>
      <c r="C529" s="150"/>
      <c r="D529" s="130"/>
      <c r="E529" s="127">
        <f t="shared" si="135"/>
        <v>0</v>
      </c>
      <c r="F529" s="150"/>
      <c r="G529" s="130"/>
      <c r="H529" s="127">
        <f t="shared" si="136"/>
        <v>0</v>
      </c>
      <c r="I529" s="150"/>
      <c r="J529" s="130"/>
      <c r="K529" s="127">
        <f t="shared" si="137"/>
        <v>0</v>
      </c>
      <c r="L529" s="150"/>
      <c r="M529" s="130"/>
      <c r="N529" s="127">
        <f t="shared" si="138"/>
        <v>0</v>
      </c>
      <c r="O529" s="150"/>
      <c r="P529" s="130"/>
      <c r="Q529" s="127">
        <f t="shared" si="139"/>
        <v>0</v>
      </c>
      <c r="R529" s="150"/>
      <c r="S529" s="130"/>
      <c r="T529" s="127">
        <f t="shared" si="140"/>
        <v>0</v>
      </c>
    </row>
    <row r="530" spans="1:20" ht="21" customHeight="1" x14ac:dyDescent="0.25">
      <c r="A530" s="291">
        <v>42</v>
      </c>
      <c r="B530" s="160" t="s">
        <v>134</v>
      </c>
      <c r="C530" s="150"/>
      <c r="D530" s="130"/>
      <c r="E530" s="127">
        <f t="shared" si="135"/>
        <v>0</v>
      </c>
      <c r="F530" s="150"/>
      <c r="G530" s="130"/>
      <c r="H530" s="127">
        <f t="shared" si="136"/>
        <v>0</v>
      </c>
      <c r="I530" s="150"/>
      <c r="J530" s="130"/>
      <c r="K530" s="127">
        <f t="shared" si="137"/>
        <v>0</v>
      </c>
      <c r="L530" s="150"/>
      <c r="M530" s="130"/>
      <c r="N530" s="127">
        <f t="shared" si="138"/>
        <v>0</v>
      </c>
      <c r="O530" s="150"/>
      <c r="P530" s="130"/>
      <c r="Q530" s="127">
        <f t="shared" si="139"/>
        <v>0</v>
      </c>
      <c r="R530" s="150"/>
      <c r="S530" s="130"/>
      <c r="T530" s="127">
        <f t="shared" si="140"/>
        <v>0</v>
      </c>
    </row>
    <row r="531" spans="1:20" ht="21" customHeight="1" x14ac:dyDescent="0.25">
      <c r="A531" s="250">
        <v>43</v>
      </c>
      <c r="B531" s="160" t="s">
        <v>135</v>
      </c>
      <c r="C531" s="150"/>
      <c r="D531" s="130"/>
      <c r="E531" s="127">
        <f t="shared" si="135"/>
        <v>0</v>
      </c>
      <c r="F531" s="150"/>
      <c r="G531" s="130"/>
      <c r="H531" s="127">
        <f t="shared" si="136"/>
        <v>0</v>
      </c>
      <c r="I531" s="150"/>
      <c r="J531" s="130"/>
      <c r="K531" s="127">
        <f t="shared" si="137"/>
        <v>0</v>
      </c>
      <c r="L531" s="150"/>
      <c r="M531" s="130"/>
      <c r="N531" s="127">
        <f t="shared" si="138"/>
        <v>0</v>
      </c>
      <c r="O531" s="150"/>
      <c r="P531" s="130"/>
      <c r="Q531" s="127">
        <f t="shared" si="139"/>
        <v>0</v>
      </c>
      <c r="R531" s="150"/>
      <c r="S531" s="130"/>
      <c r="T531" s="127">
        <f t="shared" si="140"/>
        <v>0</v>
      </c>
    </row>
    <row r="532" spans="1:20" ht="21" customHeight="1" thickBot="1" x14ac:dyDescent="0.3">
      <c r="A532" s="327">
        <v>44</v>
      </c>
      <c r="B532" s="269" t="s">
        <v>276</v>
      </c>
      <c r="C532" s="151"/>
      <c r="D532" s="131"/>
      <c r="E532" s="128">
        <f t="shared" si="135"/>
        <v>0</v>
      </c>
      <c r="F532" s="151"/>
      <c r="G532" s="131"/>
      <c r="H532" s="128">
        <f t="shared" si="136"/>
        <v>0</v>
      </c>
      <c r="I532" s="151"/>
      <c r="J532" s="131"/>
      <c r="K532" s="128">
        <f t="shared" si="137"/>
        <v>0</v>
      </c>
      <c r="L532" s="151"/>
      <c r="M532" s="131"/>
      <c r="N532" s="128">
        <f t="shared" si="138"/>
        <v>0</v>
      </c>
      <c r="O532" s="151"/>
      <c r="P532" s="131"/>
      <c r="Q532" s="128">
        <f t="shared" si="139"/>
        <v>0</v>
      </c>
      <c r="R532" s="151"/>
      <c r="S532" s="131"/>
      <c r="T532" s="128">
        <f t="shared" si="140"/>
        <v>0</v>
      </c>
    </row>
    <row r="533" spans="1:20" ht="21" customHeight="1" thickBot="1" x14ac:dyDescent="0.3">
      <c r="A533" s="159">
        <v>45</v>
      </c>
      <c r="B533" s="240" t="s">
        <v>255</v>
      </c>
      <c r="C533" s="241">
        <v>0</v>
      </c>
      <c r="D533" s="242">
        <v>0</v>
      </c>
      <c r="E533" s="243">
        <f t="shared" si="135"/>
        <v>0</v>
      </c>
      <c r="F533" s="241">
        <v>0</v>
      </c>
      <c r="G533" s="242">
        <v>0</v>
      </c>
      <c r="H533" s="243">
        <f t="shared" si="136"/>
        <v>0</v>
      </c>
      <c r="I533" s="254">
        <v>0</v>
      </c>
      <c r="J533" s="242">
        <v>0</v>
      </c>
      <c r="K533" s="243">
        <f t="shared" si="137"/>
        <v>0</v>
      </c>
      <c r="L533" s="241">
        <v>0</v>
      </c>
      <c r="M533" s="242">
        <v>0</v>
      </c>
      <c r="N533" s="243">
        <f t="shared" si="138"/>
        <v>0</v>
      </c>
      <c r="O533" s="241">
        <v>0</v>
      </c>
      <c r="P533" s="242">
        <v>0</v>
      </c>
      <c r="Q533" s="243">
        <f t="shared" si="139"/>
        <v>0</v>
      </c>
      <c r="R533" s="241">
        <v>0</v>
      </c>
      <c r="S533" s="242">
        <v>0</v>
      </c>
      <c r="T533" s="243">
        <f t="shared" si="140"/>
        <v>0</v>
      </c>
    </row>
    <row r="534" spans="1:20" ht="21" customHeight="1" thickBot="1" x14ac:dyDescent="0.3">
      <c r="A534" s="159">
        <v>46</v>
      </c>
      <c r="B534" s="200" t="s">
        <v>256</v>
      </c>
      <c r="C534" s="134">
        <v>8</v>
      </c>
      <c r="D534" s="135">
        <v>14</v>
      </c>
      <c r="E534" s="21">
        <f t="shared" si="135"/>
        <v>75</v>
      </c>
      <c r="F534" s="134">
        <v>7</v>
      </c>
      <c r="G534" s="135">
        <v>14</v>
      </c>
      <c r="H534" s="21" t="str">
        <f t="shared" si="136"/>
        <v>2 р</v>
      </c>
      <c r="I534" s="134">
        <v>0</v>
      </c>
      <c r="J534" s="135">
        <v>2</v>
      </c>
      <c r="K534" s="21">
        <f t="shared" si="137"/>
        <v>0</v>
      </c>
      <c r="L534" s="134">
        <v>0</v>
      </c>
      <c r="M534" s="135">
        <v>0</v>
      </c>
      <c r="N534" s="21">
        <f t="shared" si="138"/>
        <v>0</v>
      </c>
      <c r="O534" s="134">
        <v>5</v>
      </c>
      <c r="P534" s="135">
        <v>8</v>
      </c>
      <c r="Q534" s="21">
        <f t="shared" si="139"/>
        <v>60</v>
      </c>
      <c r="R534" s="134">
        <v>2</v>
      </c>
      <c r="S534" s="135">
        <v>4</v>
      </c>
      <c r="T534" s="21" t="str">
        <f t="shared" si="140"/>
        <v>2 р</v>
      </c>
    </row>
    <row r="535" spans="1:20" ht="4.5" customHeight="1" x14ac:dyDescent="0.25">
      <c r="A535" s="32"/>
      <c r="B535" s="33"/>
      <c r="C535" s="34"/>
      <c r="D535" s="34"/>
      <c r="E535" s="35"/>
      <c r="F535" s="34"/>
      <c r="G535" s="34"/>
      <c r="H535" s="35"/>
      <c r="I535" s="36"/>
      <c r="J535" s="36"/>
      <c r="K535" s="24"/>
      <c r="L535" s="24"/>
      <c r="M535" s="24"/>
      <c r="N535" s="24"/>
      <c r="O535" s="24"/>
      <c r="P535" s="24"/>
      <c r="Q535" s="24"/>
      <c r="R535" s="24"/>
      <c r="S535" s="24"/>
      <c r="T535" s="24"/>
    </row>
    <row r="536" spans="1:20" ht="15.75" x14ac:dyDescent="0.25">
      <c r="A536" s="37" t="s">
        <v>222</v>
      </c>
      <c r="B536" s="37"/>
      <c r="C536" s="37"/>
      <c r="D536" s="37"/>
      <c r="E536" s="37"/>
      <c r="F536" s="37"/>
      <c r="G536" s="37"/>
      <c r="H536" s="37"/>
      <c r="I536" s="37"/>
      <c r="J536" s="37"/>
      <c r="K536" s="24"/>
      <c r="L536" s="24"/>
      <c r="M536" s="24"/>
      <c r="N536" s="24"/>
      <c r="O536" s="24"/>
      <c r="P536" s="24"/>
      <c r="Q536" s="24"/>
      <c r="R536" s="24"/>
      <c r="S536" s="24"/>
      <c r="T536" s="24"/>
    </row>
    <row r="537" spans="1:20" ht="4.5" customHeight="1" thickBot="1" x14ac:dyDescent="0.3">
      <c r="A537" s="24"/>
      <c r="B537" s="24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24"/>
      <c r="R537" s="24"/>
      <c r="S537" s="24"/>
      <c r="T537" s="24"/>
    </row>
    <row r="538" spans="1:20" ht="16.5" thickBot="1" x14ac:dyDescent="0.3">
      <c r="A538" s="863" t="s">
        <v>105</v>
      </c>
      <c r="B538" s="866" t="s">
        <v>106</v>
      </c>
      <c r="C538" s="906" t="s">
        <v>66</v>
      </c>
      <c r="D538" s="906"/>
      <c r="E538" s="906"/>
      <c r="F538" s="927" t="s">
        <v>18</v>
      </c>
      <c r="G538" s="928"/>
      <c r="H538" s="928"/>
      <c r="I538" s="928"/>
      <c r="J538" s="928"/>
      <c r="K538" s="928"/>
      <c r="L538" s="928"/>
      <c r="M538" s="928"/>
      <c r="N538" s="928"/>
      <c r="O538" s="928"/>
      <c r="P538" s="928"/>
      <c r="Q538" s="928"/>
      <c r="R538" s="928"/>
      <c r="S538" s="928"/>
      <c r="T538" s="929"/>
    </row>
    <row r="539" spans="1:20" ht="60" customHeight="1" thickBot="1" x14ac:dyDescent="0.3">
      <c r="A539" s="864"/>
      <c r="B539" s="866"/>
      <c r="C539" s="906"/>
      <c r="D539" s="906"/>
      <c r="E539" s="906"/>
      <c r="F539" s="906" t="s">
        <v>67</v>
      </c>
      <c r="G539" s="906"/>
      <c r="H539" s="906"/>
      <c r="I539" s="906" t="s">
        <v>247</v>
      </c>
      <c r="J539" s="906"/>
      <c r="K539" s="906"/>
      <c r="L539" s="906" t="s">
        <v>68</v>
      </c>
      <c r="M539" s="906"/>
      <c r="N539" s="906"/>
      <c r="O539" s="906" t="s">
        <v>69</v>
      </c>
      <c r="P539" s="906"/>
      <c r="Q539" s="906"/>
      <c r="R539" s="906" t="s">
        <v>70</v>
      </c>
      <c r="S539" s="906"/>
      <c r="T539" s="906"/>
    </row>
    <row r="540" spans="1:20" ht="21.95" customHeight="1" thickBot="1" x14ac:dyDescent="0.3">
      <c r="A540" s="865"/>
      <c r="B540" s="866"/>
      <c r="C540" s="438">
        <f>$C$20</f>
        <v>2016</v>
      </c>
      <c r="D540" s="439">
        <f>$D$20</f>
        <v>2017</v>
      </c>
      <c r="E540" s="148" t="s">
        <v>107</v>
      </c>
      <c r="F540" s="438">
        <f>$C$20</f>
        <v>2016</v>
      </c>
      <c r="G540" s="439">
        <f>$D$20</f>
        <v>2017</v>
      </c>
      <c r="H540" s="148" t="s">
        <v>107</v>
      </c>
      <c r="I540" s="438">
        <f>$C$20</f>
        <v>2016</v>
      </c>
      <c r="J540" s="439">
        <f>$D$20</f>
        <v>2017</v>
      </c>
      <c r="K540" s="148" t="s">
        <v>107</v>
      </c>
      <c r="L540" s="438">
        <f>$C$20</f>
        <v>2016</v>
      </c>
      <c r="M540" s="439">
        <f>$D$20</f>
        <v>2017</v>
      </c>
      <c r="N540" s="148" t="s">
        <v>107</v>
      </c>
      <c r="O540" s="438">
        <f>$C$20</f>
        <v>2016</v>
      </c>
      <c r="P540" s="439">
        <f>$D$20</f>
        <v>2017</v>
      </c>
      <c r="Q540" s="148" t="s">
        <v>107</v>
      </c>
      <c r="R540" s="438">
        <f>$C$20</f>
        <v>2016</v>
      </c>
      <c r="S540" s="439">
        <f>$D$20</f>
        <v>2017</v>
      </c>
      <c r="T540" s="148" t="s">
        <v>107</v>
      </c>
    </row>
    <row r="541" spans="1:20" ht="21" customHeight="1" x14ac:dyDescent="0.25">
      <c r="A541" s="197">
        <v>1</v>
      </c>
      <c r="B541" s="198" t="s">
        <v>249</v>
      </c>
      <c r="C541" s="103"/>
      <c r="D541" s="129">
        <v>4</v>
      </c>
      <c r="E541" s="126">
        <f t="shared" ref="E541:E586" si="141">IF(C541=0,0,IF(D541=0,"-100,0",IF(D541*100/C541&lt;200,ROUND(D541*100/C541-100,1),ROUND(D541/C541,1)&amp;" р")))</f>
        <v>0</v>
      </c>
      <c r="F541" s="103"/>
      <c r="G541" s="129"/>
      <c r="H541" s="126">
        <f t="shared" ref="H541:H586" si="142">IF(F541=0,0,IF(G541=0,"-100,0",IF(G541*100/F541&lt;200,ROUND(G541*100/F541-100,1),ROUND(G541/F541,1)&amp;" р")))</f>
        <v>0</v>
      </c>
      <c r="I541" s="103"/>
      <c r="J541" s="129"/>
      <c r="K541" s="126">
        <f t="shared" ref="K541:K586" si="143">IF(I541=0,0,IF(J541=0,"-100,0",IF(J541*100/I541&lt;200,ROUND(J541*100/I541-100,1),ROUND(J541/I541,1)&amp;" р")))</f>
        <v>0</v>
      </c>
      <c r="L541" s="103"/>
      <c r="M541" s="129">
        <v>2</v>
      </c>
      <c r="N541" s="126">
        <f t="shared" ref="N541:N586" si="144">IF(L541=0,0,IF(M541=0,"-100,0",IF(M541*100/L541&lt;200,ROUND(M541*100/L541-100,1),ROUND(M541/L541,1)&amp;" р")))</f>
        <v>0</v>
      </c>
      <c r="O541" s="103"/>
      <c r="P541" s="129"/>
      <c r="Q541" s="126">
        <f t="shared" ref="Q541:Q586" si="145">IF(O541=0,0,IF(P541=0,"-100,0",IF(P541*100/O541&lt;200,ROUND(P541*100/O541-100,1),ROUND(P541/O541,1)&amp;" р")))</f>
        <v>0</v>
      </c>
      <c r="R541" s="103"/>
      <c r="S541" s="129">
        <v>1</v>
      </c>
      <c r="T541" s="126">
        <f t="shared" ref="T541:T586" si="146">IF(R541=0,0,IF(S541=0,"-100,0",IF(S541*100/R541&lt;200,ROUND(S541*100/R541-100,1),ROUND(S541/R541,1)&amp;" р")))</f>
        <v>0</v>
      </c>
    </row>
    <row r="542" spans="1:20" ht="21" customHeight="1" x14ac:dyDescent="0.25">
      <c r="A542" s="199">
        <v>2</v>
      </c>
      <c r="B542" s="160" t="s">
        <v>108</v>
      </c>
      <c r="C542" s="104">
        <v>20</v>
      </c>
      <c r="D542" s="130">
        <v>22</v>
      </c>
      <c r="E542" s="127">
        <f t="shared" si="141"/>
        <v>10</v>
      </c>
      <c r="F542" s="104">
        <v>15</v>
      </c>
      <c r="G542" s="130">
        <v>20</v>
      </c>
      <c r="H542" s="127">
        <f t="shared" si="142"/>
        <v>33.299999999999997</v>
      </c>
      <c r="I542" s="104"/>
      <c r="J542" s="130"/>
      <c r="K542" s="127">
        <f t="shared" si="143"/>
        <v>0</v>
      </c>
      <c r="L542" s="104"/>
      <c r="M542" s="130"/>
      <c r="N542" s="127">
        <f t="shared" si="144"/>
        <v>0</v>
      </c>
      <c r="O542" s="104"/>
      <c r="P542" s="130"/>
      <c r="Q542" s="127">
        <f t="shared" si="145"/>
        <v>0</v>
      </c>
      <c r="R542" s="104">
        <v>1</v>
      </c>
      <c r="S542" s="130">
        <v>1</v>
      </c>
      <c r="T542" s="127">
        <f t="shared" si="146"/>
        <v>0</v>
      </c>
    </row>
    <row r="543" spans="1:20" ht="21" customHeight="1" x14ac:dyDescent="0.25">
      <c r="A543" s="199">
        <v>3</v>
      </c>
      <c r="B543" s="160" t="s">
        <v>109</v>
      </c>
      <c r="C543" s="104">
        <v>29</v>
      </c>
      <c r="D543" s="130">
        <v>23</v>
      </c>
      <c r="E543" s="127">
        <f t="shared" si="141"/>
        <v>-20.7</v>
      </c>
      <c r="F543" s="104">
        <v>9</v>
      </c>
      <c r="G543" s="130">
        <v>5</v>
      </c>
      <c r="H543" s="127">
        <f t="shared" si="142"/>
        <v>-44.4</v>
      </c>
      <c r="I543" s="104"/>
      <c r="J543" s="130"/>
      <c r="K543" s="127">
        <f t="shared" si="143"/>
        <v>0</v>
      </c>
      <c r="L543" s="104">
        <v>1</v>
      </c>
      <c r="M543" s="130"/>
      <c r="N543" s="127" t="str">
        <f t="shared" si="144"/>
        <v>-100,0</v>
      </c>
      <c r="O543" s="104"/>
      <c r="P543" s="130"/>
      <c r="Q543" s="127">
        <f t="shared" si="145"/>
        <v>0</v>
      </c>
      <c r="R543" s="104">
        <v>4</v>
      </c>
      <c r="S543" s="130">
        <v>1</v>
      </c>
      <c r="T543" s="127">
        <f t="shared" si="146"/>
        <v>-75</v>
      </c>
    </row>
    <row r="544" spans="1:20" ht="21" customHeight="1" x14ac:dyDescent="0.25">
      <c r="A544" s="199">
        <v>4</v>
      </c>
      <c r="B544" s="160" t="s">
        <v>110</v>
      </c>
      <c r="C544" s="104">
        <v>56</v>
      </c>
      <c r="D544" s="130">
        <v>63</v>
      </c>
      <c r="E544" s="127">
        <f t="shared" si="141"/>
        <v>12.5</v>
      </c>
      <c r="F544" s="104">
        <v>38</v>
      </c>
      <c r="G544" s="130">
        <v>34</v>
      </c>
      <c r="H544" s="127">
        <f t="shared" si="142"/>
        <v>-10.5</v>
      </c>
      <c r="I544" s="104"/>
      <c r="J544" s="130"/>
      <c r="K544" s="127">
        <f t="shared" si="143"/>
        <v>0</v>
      </c>
      <c r="L544" s="104"/>
      <c r="M544" s="130">
        <v>2</v>
      </c>
      <c r="N544" s="127">
        <f t="shared" si="144"/>
        <v>0</v>
      </c>
      <c r="O544" s="104"/>
      <c r="P544" s="130"/>
      <c r="Q544" s="127">
        <f t="shared" si="145"/>
        <v>0</v>
      </c>
      <c r="R544" s="104">
        <v>9</v>
      </c>
      <c r="S544" s="130">
        <v>9</v>
      </c>
      <c r="T544" s="127">
        <f t="shared" si="146"/>
        <v>0</v>
      </c>
    </row>
    <row r="545" spans="1:20" ht="21" customHeight="1" x14ac:dyDescent="0.25">
      <c r="A545" s="199">
        <v>5</v>
      </c>
      <c r="B545" s="160" t="s">
        <v>111</v>
      </c>
      <c r="C545" s="104">
        <v>70</v>
      </c>
      <c r="D545" s="130">
        <v>67</v>
      </c>
      <c r="E545" s="127">
        <f t="shared" si="141"/>
        <v>-4.3</v>
      </c>
      <c r="F545" s="104">
        <v>56</v>
      </c>
      <c r="G545" s="130">
        <v>46</v>
      </c>
      <c r="H545" s="127">
        <f t="shared" si="142"/>
        <v>-17.899999999999999</v>
      </c>
      <c r="I545" s="104"/>
      <c r="J545" s="130"/>
      <c r="K545" s="127">
        <f t="shared" si="143"/>
        <v>0</v>
      </c>
      <c r="L545" s="104">
        <v>3</v>
      </c>
      <c r="M545" s="130">
        <v>1</v>
      </c>
      <c r="N545" s="127">
        <f t="shared" si="144"/>
        <v>-66.7</v>
      </c>
      <c r="O545" s="104"/>
      <c r="P545" s="130"/>
      <c r="Q545" s="127">
        <f t="shared" si="145"/>
        <v>0</v>
      </c>
      <c r="R545" s="104">
        <v>3</v>
      </c>
      <c r="S545" s="130">
        <v>7</v>
      </c>
      <c r="T545" s="127" t="str">
        <f t="shared" si="146"/>
        <v>2,3 р</v>
      </c>
    </row>
    <row r="546" spans="1:20" ht="21" customHeight="1" x14ac:dyDescent="0.25">
      <c r="A546" s="199">
        <v>6</v>
      </c>
      <c r="B546" s="160" t="s">
        <v>112</v>
      </c>
      <c r="C546" s="104">
        <v>10</v>
      </c>
      <c r="D546" s="130">
        <v>17</v>
      </c>
      <c r="E546" s="127">
        <f t="shared" si="141"/>
        <v>70</v>
      </c>
      <c r="F546" s="104">
        <v>6</v>
      </c>
      <c r="G546" s="130">
        <v>11</v>
      </c>
      <c r="H546" s="127">
        <f t="shared" si="142"/>
        <v>83.3</v>
      </c>
      <c r="I546" s="104"/>
      <c r="J546" s="130"/>
      <c r="K546" s="127">
        <f t="shared" si="143"/>
        <v>0</v>
      </c>
      <c r="L546" s="104">
        <v>1</v>
      </c>
      <c r="M546" s="130"/>
      <c r="N546" s="127" t="str">
        <f t="shared" si="144"/>
        <v>-100,0</v>
      </c>
      <c r="O546" s="104"/>
      <c r="P546" s="130"/>
      <c r="Q546" s="127">
        <f t="shared" si="145"/>
        <v>0</v>
      </c>
      <c r="R546" s="104"/>
      <c r="S546" s="130"/>
      <c r="T546" s="127">
        <f t="shared" si="146"/>
        <v>0</v>
      </c>
    </row>
    <row r="547" spans="1:20" ht="21" customHeight="1" x14ac:dyDescent="0.25">
      <c r="A547" s="199">
        <v>7</v>
      </c>
      <c r="B547" s="160" t="s">
        <v>113</v>
      </c>
      <c r="C547" s="104">
        <v>20</v>
      </c>
      <c r="D547" s="130">
        <v>21</v>
      </c>
      <c r="E547" s="127">
        <f t="shared" si="141"/>
        <v>5</v>
      </c>
      <c r="F547" s="104">
        <v>6</v>
      </c>
      <c r="G547" s="130">
        <v>8</v>
      </c>
      <c r="H547" s="127">
        <f t="shared" si="142"/>
        <v>33.299999999999997</v>
      </c>
      <c r="I547" s="104"/>
      <c r="J547" s="130"/>
      <c r="K547" s="127">
        <f t="shared" si="143"/>
        <v>0</v>
      </c>
      <c r="L547" s="104"/>
      <c r="M547" s="130">
        <v>1</v>
      </c>
      <c r="N547" s="127">
        <f t="shared" si="144"/>
        <v>0</v>
      </c>
      <c r="O547" s="104"/>
      <c r="P547" s="130"/>
      <c r="Q547" s="127">
        <f t="shared" si="145"/>
        <v>0</v>
      </c>
      <c r="R547" s="104">
        <v>1</v>
      </c>
      <c r="S547" s="130">
        <v>1</v>
      </c>
      <c r="T547" s="127">
        <f t="shared" si="146"/>
        <v>0</v>
      </c>
    </row>
    <row r="548" spans="1:20" ht="21" customHeight="1" x14ac:dyDescent="0.25">
      <c r="A548" s="199">
        <v>8</v>
      </c>
      <c r="B548" s="160" t="s">
        <v>114</v>
      </c>
      <c r="C548" s="104">
        <v>26</v>
      </c>
      <c r="D548" s="130">
        <v>59</v>
      </c>
      <c r="E548" s="127" t="str">
        <f t="shared" si="141"/>
        <v>2,3 р</v>
      </c>
      <c r="F548" s="104">
        <v>15</v>
      </c>
      <c r="G548" s="130">
        <v>35</v>
      </c>
      <c r="H548" s="127" t="str">
        <f t="shared" si="142"/>
        <v>2,3 р</v>
      </c>
      <c r="I548" s="104"/>
      <c r="J548" s="130"/>
      <c r="K548" s="127">
        <f t="shared" si="143"/>
        <v>0</v>
      </c>
      <c r="L548" s="104"/>
      <c r="M548" s="130"/>
      <c r="N548" s="127">
        <f t="shared" si="144"/>
        <v>0</v>
      </c>
      <c r="O548" s="104"/>
      <c r="P548" s="130"/>
      <c r="Q548" s="127">
        <f t="shared" si="145"/>
        <v>0</v>
      </c>
      <c r="R548" s="104">
        <v>3</v>
      </c>
      <c r="S548" s="130">
        <v>8</v>
      </c>
      <c r="T548" s="127" t="str">
        <f t="shared" si="146"/>
        <v>2,7 р</v>
      </c>
    </row>
    <row r="549" spans="1:20" ht="21" customHeight="1" x14ac:dyDescent="0.25">
      <c r="A549" s="199">
        <v>9</v>
      </c>
      <c r="B549" s="160" t="s">
        <v>115</v>
      </c>
      <c r="C549" s="104">
        <v>17</v>
      </c>
      <c r="D549" s="130">
        <v>17</v>
      </c>
      <c r="E549" s="127">
        <f t="shared" si="141"/>
        <v>0</v>
      </c>
      <c r="F549" s="104">
        <v>4</v>
      </c>
      <c r="G549" s="130">
        <v>12</v>
      </c>
      <c r="H549" s="127" t="str">
        <f t="shared" si="142"/>
        <v>3 р</v>
      </c>
      <c r="I549" s="104"/>
      <c r="J549" s="130"/>
      <c r="K549" s="127">
        <f t="shared" si="143"/>
        <v>0</v>
      </c>
      <c r="L549" s="104"/>
      <c r="M549" s="130"/>
      <c r="N549" s="127">
        <f t="shared" si="144"/>
        <v>0</v>
      </c>
      <c r="O549" s="104"/>
      <c r="P549" s="130"/>
      <c r="Q549" s="127">
        <f t="shared" si="145"/>
        <v>0</v>
      </c>
      <c r="R549" s="104"/>
      <c r="S549" s="130">
        <v>2</v>
      </c>
      <c r="T549" s="127">
        <f t="shared" si="146"/>
        <v>0</v>
      </c>
    </row>
    <row r="550" spans="1:20" ht="21" customHeight="1" x14ac:dyDescent="0.25">
      <c r="A550" s="199">
        <v>10</v>
      </c>
      <c r="B550" s="160" t="s">
        <v>116</v>
      </c>
      <c r="C550" s="104">
        <v>32</v>
      </c>
      <c r="D550" s="130">
        <v>23</v>
      </c>
      <c r="E550" s="127">
        <f t="shared" si="141"/>
        <v>-28.1</v>
      </c>
      <c r="F550" s="104">
        <v>20</v>
      </c>
      <c r="G550" s="130">
        <v>13</v>
      </c>
      <c r="H550" s="127">
        <f t="shared" si="142"/>
        <v>-35</v>
      </c>
      <c r="I550" s="104"/>
      <c r="J550" s="130"/>
      <c r="K550" s="127">
        <f t="shared" si="143"/>
        <v>0</v>
      </c>
      <c r="L550" s="104"/>
      <c r="M550" s="130">
        <v>2</v>
      </c>
      <c r="N550" s="127">
        <f t="shared" si="144"/>
        <v>0</v>
      </c>
      <c r="O550" s="104"/>
      <c r="P550" s="130"/>
      <c r="Q550" s="127">
        <f t="shared" si="145"/>
        <v>0</v>
      </c>
      <c r="R550" s="104">
        <v>5</v>
      </c>
      <c r="S550" s="130">
        <v>4</v>
      </c>
      <c r="T550" s="127">
        <f t="shared" si="146"/>
        <v>-20</v>
      </c>
    </row>
    <row r="551" spans="1:20" ht="21" customHeight="1" x14ac:dyDescent="0.25">
      <c r="A551" s="199">
        <v>11</v>
      </c>
      <c r="B551" s="160" t="s">
        <v>117</v>
      </c>
      <c r="C551" s="104">
        <v>60</v>
      </c>
      <c r="D551" s="130">
        <v>54</v>
      </c>
      <c r="E551" s="127">
        <f t="shared" si="141"/>
        <v>-10</v>
      </c>
      <c r="F551" s="104">
        <v>46</v>
      </c>
      <c r="G551" s="130">
        <v>44</v>
      </c>
      <c r="H551" s="127">
        <f t="shared" si="142"/>
        <v>-4.3</v>
      </c>
      <c r="I551" s="104">
        <v>2</v>
      </c>
      <c r="J551" s="130"/>
      <c r="K551" s="127" t="str">
        <f t="shared" si="143"/>
        <v>-100,0</v>
      </c>
      <c r="L551" s="104"/>
      <c r="M551" s="130"/>
      <c r="N551" s="127">
        <f t="shared" si="144"/>
        <v>0</v>
      </c>
      <c r="O551" s="104"/>
      <c r="P551" s="130"/>
      <c r="Q551" s="127">
        <f t="shared" si="145"/>
        <v>0</v>
      </c>
      <c r="R551" s="104">
        <v>8</v>
      </c>
      <c r="S551" s="130">
        <v>2</v>
      </c>
      <c r="T551" s="127">
        <f t="shared" si="146"/>
        <v>-75</v>
      </c>
    </row>
    <row r="552" spans="1:20" ht="21" customHeight="1" x14ac:dyDescent="0.25">
      <c r="A552" s="199">
        <v>12</v>
      </c>
      <c r="B552" s="160" t="s">
        <v>118</v>
      </c>
      <c r="C552" s="104">
        <v>14</v>
      </c>
      <c r="D552" s="130">
        <v>9</v>
      </c>
      <c r="E552" s="127">
        <f t="shared" si="141"/>
        <v>-35.700000000000003</v>
      </c>
      <c r="F552" s="104">
        <v>5</v>
      </c>
      <c r="G552" s="130">
        <v>6</v>
      </c>
      <c r="H552" s="127">
        <f t="shared" si="142"/>
        <v>20</v>
      </c>
      <c r="I552" s="104"/>
      <c r="J552" s="130"/>
      <c r="K552" s="127">
        <f t="shared" si="143"/>
        <v>0</v>
      </c>
      <c r="L552" s="104"/>
      <c r="M552" s="130"/>
      <c r="N552" s="127">
        <f t="shared" si="144"/>
        <v>0</v>
      </c>
      <c r="O552" s="104"/>
      <c r="P552" s="130"/>
      <c r="Q552" s="127">
        <f t="shared" si="145"/>
        <v>0</v>
      </c>
      <c r="R552" s="104">
        <v>1</v>
      </c>
      <c r="S552" s="130">
        <v>1</v>
      </c>
      <c r="T552" s="127">
        <f t="shared" si="146"/>
        <v>0</v>
      </c>
    </row>
    <row r="553" spans="1:20" ht="21" customHeight="1" x14ac:dyDescent="0.25">
      <c r="A553" s="199">
        <v>13</v>
      </c>
      <c r="B553" s="160" t="s">
        <v>119</v>
      </c>
      <c r="C553" s="104">
        <v>34</v>
      </c>
      <c r="D553" s="130">
        <v>28</v>
      </c>
      <c r="E553" s="127">
        <f t="shared" si="141"/>
        <v>-17.600000000000001</v>
      </c>
      <c r="F553" s="104">
        <v>22</v>
      </c>
      <c r="G553" s="130">
        <v>16</v>
      </c>
      <c r="H553" s="127">
        <f t="shared" si="142"/>
        <v>-27.3</v>
      </c>
      <c r="I553" s="104"/>
      <c r="J553" s="130">
        <v>1</v>
      </c>
      <c r="K553" s="127">
        <f t="shared" si="143"/>
        <v>0</v>
      </c>
      <c r="L553" s="104"/>
      <c r="M553" s="130"/>
      <c r="N553" s="127">
        <f t="shared" si="144"/>
        <v>0</v>
      </c>
      <c r="O553" s="104"/>
      <c r="P553" s="130"/>
      <c r="Q553" s="127">
        <f t="shared" si="145"/>
        <v>0</v>
      </c>
      <c r="R553" s="104">
        <v>3</v>
      </c>
      <c r="S553" s="130">
        <v>3</v>
      </c>
      <c r="T553" s="127">
        <f t="shared" si="146"/>
        <v>0</v>
      </c>
    </row>
    <row r="554" spans="1:20" ht="21" customHeight="1" x14ac:dyDescent="0.25">
      <c r="A554" s="199">
        <v>14</v>
      </c>
      <c r="B554" s="160" t="s">
        <v>120</v>
      </c>
      <c r="C554" s="104">
        <v>51</v>
      </c>
      <c r="D554" s="130">
        <v>62</v>
      </c>
      <c r="E554" s="127">
        <f t="shared" si="141"/>
        <v>21.6</v>
      </c>
      <c r="F554" s="104">
        <v>28</v>
      </c>
      <c r="G554" s="130">
        <v>32</v>
      </c>
      <c r="H554" s="127">
        <f t="shared" si="142"/>
        <v>14.3</v>
      </c>
      <c r="I554" s="104"/>
      <c r="J554" s="130"/>
      <c r="K554" s="127">
        <f t="shared" si="143"/>
        <v>0</v>
      </c>
      <c r="L554" s="104"/>
      <c r="M554" s="130">
        <v>1</v>
      </c>
      <c r="N554" s="127">
        <f t="shared" si="144"/>
        <v>0</v>
      </c>
      <c r="O554" s="104"/>
      <c r="P554" s="130"/>
      <c r="Q554" s="127">
        <f t="shared" si="145"/>
        <v>0</v>
      </c>
      <c r="R554" s="104">
        <v>3</v>
      </c>
      <c r="S554" s="130">
        <v>1</v>
      </c>
      <c r="T554" s="127">
        <f t="shared" si="146"/>
        <v>-66.7</v>
      </c>
    </row>
    <row r="555" spans="1:20" ht="21" customHeight="1" x14ac:dyDescent="0.25">
      <c r="A555" s="199">
        <v>15</v>
      </c>
      <c r="B555" s="160" t="s">
        <v>121</v>
      </c>
      <c r="C555" s="104">
        <v>15</v>
      </c>
      <c r="D555" s="130">
        <v>19</v>
      </c>
      <c r="E555" s="127">
        <f t="shared" si="141"/>
        <v>26.7</v>
      </c>
      <c r="F555" s="104">
        <v>12</v>
      </c>
      <c r="G555" s="130">
        <v>13</v>
      </c>
      <c r="H555" s="127">
        <f t="shared" si="142"/>
        <v>8.3000000000000007</v>
      </c>
      <c r="I555" s="104"/>
      <c r="J555" s="130"/>
      <c r="K555" s="127">
        <f t="shared" si="143"/>
        <v>0</v>
      </c>
      <c r="L555" s="104"/>
      <c r="M555" s="130"/>
      <c r="N555" s="127">
        <f t="shared" si="144"/>
        <v>0</v>
      </c>
      <c r="O555" s="104"/>
      <c r="P555" s="130"/>
      <c r="Q555" s="127">
        <f t="shared" si="145"/>
        <v>0</v>
      </c>
      <c r="R555" s="104"/>
      <c r="S555" s="130">
        <v>1</v>
      </c>
      <c r="T555" s="127">
        <f t="shared" si="146"/>
        <v>0</v>
      </c>
    </row>
    <row r="556" spans="1:20" ht="21" customHeight="1" x14ac:dyDescent="0.25">
      <c r="A556" s="199">
        <v>16</v>
      </c>
      <c r="B556" s="160" t="s">
        <v>122</v>
      </c>
      <c r="C556" s="104">
        <v>65</v>
      </c>
      <c r="D556" s="130">
        <v>64</v>
      </c>
      <c r="E556" s="127">
        <f t="shared" si="141"/>
        <v>-1.5</v>
      </c>
      <c r="F556" s="104">
        <v>35</v>
      </c>
      <c r="G556" s="130">
        <v>26</v>
      </c>
      <c r="H556" s="127">
        <f t="shared" si="142"/>
        <v>-25.7</v>
      </c>
      <c r="I556" s="104"/>
      <c r="J556" s="130"/>
      <c r="K556" s="127">
        <f t="shared" si="143"/>
        <v>0</v>
      </c>
      <c r="L556" s="104">
        <v>2</v>
      </c>
      <c r="M556" s="130">
        <v>2</v>
      </c>
      <c r="N556" s="127">
        <f t="shared" si="144"/>
        <v>0</v>
      </c>
      <c r="O556" s="104"/>
      <c r="P556" s="130"/>
      <c r="Q556" s="127">
        <f t="shared" si="145"/>
        <v>0</v>
      </c>
      <c r="R556" s="104">
        <v>7</v>
      </c>
      <c r="S556" s="130">
        <v>8</v>
      </c>
      <c r="T556" s="127">
        <f t="shared" si="146"/>
        <v>14.3</v>
      </c>
    </row>
    <row r="557" spans="1:20" ht="21" customHeight="1" x14ac:dyDescent="0.25">
      <c r="A557" s="199">
        <v>17</v>
      </c>
      <c r="B557" s="160" t="s">
        <v>123</v>
      </c>
      <c r="C557" s="104">
        <v>20</v>
      </c>
      <c r="D557" s="130">
        <v>26</v>
      </c>
      <c r="E557" s="127">
        <f t="shared" si="141"/>
        <v>30</v>
      </c>
      <c r="F557" s="104">
        <v>15</v>
      </c>
      <c r="G557" s="130">
        <v>18</v>
      </c>
      <c r="H557" s="127">
        <f t="shared" si="142"/>
        <v>20</v>
      </c>
      <c r="I557" s="104">
        <v>1</v>
      </c>
      <c r="J557" s="130"/>
      <c r="K557" s="127" t="str">
        <f t="shared" si="143"/>
        <v>-100,0</v>
      </c>
      <c r="L557" s="104">
        <v>1</v>
      </c>
      <c r="M557" s="130"/>
      <c r="N557" s="127" t="str">
        <f t="shared" si="144"/>
        <v>-100,0</v>
      </c>
      <c r="O557" s="104"/>
      <c r="P557" s="130">
        <v>1</v>
      </c>
      <c r="Q557" s="127">
        <f t="shared" si="145"/>
        <v>0</v>
      </c>
      <c r="R557" s="104">
        <v>3</v>
      </c>
      <c r="S557" s="130">
        <v>2</v>
      </c>
      <c r="T557" s="127">
        <f t="shared" si="146"/>
        <v>-33.299999999999997</v>
      </c>
    </row>
    <row r="558" spans="1:20" ht="21" customHeight="1" x14ac:dyDescent="0.25">
      <c r="A558" s="199">
        <v>18</v>
      </c>
      <c r="B558" s="160" t="s">
        <v>124</v>
      </c>
      <c r="C558" s="104">
        <v>16</v>
      </c>
      <c r="D558" s="130">
        <v>21</v>
      </c>
      <c r="E558" s="127">
        <f t="shared" si="141"/>
        <v>31.3</v>
      </c>
      <c r="F558" s="104">
        <v>12</v>
      </c>
      <c r="G558" s="130">
        <v>11</v>
      </c>
      <c r="H558" s="127">
        <f t="shared" si="142"/>
        <v>-8.3000000000000007</v>
      </c>
      <c r="I558" s="104"/>
      <c r="J558" s="130"/>
      <c r="K558" s="127">
        <f t="shared" si="143"/>
        <v>0</v>
      </c>
      <c r="L558" s="104"/>
      <c r="M558" s="130">
        <v>1</v>
      </c>
      <c r="N558" s="127">
        <f t="shared" si="144"/>
        <v>0</v>
      </c>
      <c r="O558" s="104">
        <v>1</v>
      </c>
      <c r="P558" s="130"/>
      <c r="Q558" s="127" t="str">
        <f t="shared" si="145"/>
        <v>-100,0</v>
      </c>
      <c r="R558" s="104"/>
      <c r="S558" s="130">
        <v>1</v>
      </c>
      <c r="T558" s="127">
        <f t="shared" si="146"/>
        <v>0</v>
      </c>
    </row>
    <row r="559" spans="1:20" ht="21" customHeight="1" x14ac:dyDescent="0.25">
      <c r="A559" s="199">
        <v>19</v>
      </c>
      <c r="B559" s="160" t="s">
        <v>125</v>
      </c>
      <c r="C559" s="104">
        <v>25</v>
      </c>
      <c r="D559" s="130">
        <v>23</v>
      </c>
      <c r="E559" s="127">
        <f t="shared" si="141"/>
        <v>-8</v>
      </c>
      <c r="F559" s="104">
        <v>11</v>
      </c>
      <c r="G559" s="130">
        <v>10</v>
      </c>
      <c r="H559" s="127">
        <f t="shared" si="142"/>
        <v>-9.1</v>
      </c>
      <c r="I559" s="104"/>
      <c r="J559" s="130"/>
      <c r="K559" s="127">
        <f t="shared" si="143"/>
        <v>0</v>
      </c>
      <c r="L559" s="104"/>
      <c r="M559" s="130">
        <v>2</v>
      </c>
      <c r="N559" s="127">
        <f t="shared" si="144"/>
        <v>0</v>
      </c>
      <c r="O559" s="104"/>
      <c r="P559" s="130"/>
      <c r="Q559" s="127">
        <f t="shared" si="145"/>
        <v>0</v>
      </c>
      <c r="R559" s="104">
        <v>1</v>
      </c>
      <c r="S559" s="130">
        <v>3</v>
      </c>
      <c r="T559" s="127" t="str">
        <f t="shared" si="146"/>
        <v>3 р</v>
      </c>
    </row>
    <row r="560" spans="1:20" ht="21" customHeight="1" x14ac:dyDescent="0.25">
      <c r="A560" s="199">
        <v>20</v>
      </c>
      <c r="B560" s="160" t="s">
        <v>126</v>
      </c>
      <c r="C560" s="104">
        <v>10</v>
      </c>
      <c r="D560" s="130">
        <v>16</v>
      </c>
      <c r="E560" s="127">
        <f t="shared" si="141"/>
        <v>60</v>
      </c>
      <c r="F560" s="104">
        <v>3</v>
      </c>
      <c r="G560" s="130">
        <v>10</v>
      </c>
      <c r="H560" s="127" t="str">
        <f t="shared" si="142"/>
        <v>3,3 р</v>
      </c>
      <c r="I560" s="104"/>
      <c r="J560" s="130"/>
      <c r="K560" s="127">
        <f t="shared" si="143"/>
        <v>0</v>
      </c>
      <c r="L560" s="104">
        <v>1</v>
      </c>
      <c r="M560" s="130"/>
      <c r="N560" s="127" t="str">
        <f t="shared" si="144"/>
        <v>-100,0</v>
      </c>
      <c r="O560" s="104"/>
      <c r="P560" s="130"/>
      <c r="Q560" s="127">
        <f t="shared" si="145"/>
        <v>0</v>
      </c>
      <c r="R560" s="104">
        <v>1</v>
      </c>
      <c r="S560" s="130"/>
      <c r="T560" s="127" t="str">
        <f t="shared" si="146"/>
        <v>-100,0</v>
      </c>
    </row>
    <row r="561" spans="1:21" ht="21" customHeight="1" x14ac:dyDescent="0.25">
      <c r="A561" s="199">
        <v>21</v>
      </c>
      <c r="B561" s="160" t="s">
        <v>127</v>
      </c>
      <c r="C561" s="104">
        <v>79</v>
      </c>
      <c r="D561" s="130">
        <v>113</v>
      </c>
      <c r="E561" s="127">
        <f t="shared" si="141"/>
        <v>43</v>
      </c>
      <c r="F561" s="104">
        <v>55</v>
      </c>
      <c r="G561" s="130">
        <v>86</v>
      </c>
      <c r="H561" s="127">
        <f t="shared" si="142"/>
        <v>56.4</v>
      </c>
      <c r="I561" s="104"/>
      <c r="J561" s="130">
        <v>1</v>
      </c>
      <c r="K561" s="127">
        <f t="shared" si="143"/>
        <v>0</v>
      </c>
      <c r="L561" s="104">
        <v>1</v>
      </c>
      <c r="M561" s="130"/>
      <c r="N561" s="127" t="str">
        <f t="shared" si="144"/>
        <v>-100,0</v>
      </c>
      <c r="O561" s="104"/>
      <c r="P561" s="130"/>
      <c r="Q561" s="127">
        <f t="shared" si="145"/>
        <v>0</v>
      </c>
      <c r="R561" s="104">
        <v>7</v>
      </c>
      <c r="S561" s="130">
        <v>14</v>
      </c>
      <c r="T561" s="127" t="str">
        <f t="shared" si="146"/>
        <v>2 р</v>
      </c>
    </row>
    <row r="562" spans="1:21" ht="21" customHeight="1" x14ac:dyDescent="0.25">
      <c r="A562" s="199">
        <v>22</v>
      </c>
      <c r="B562" s="160" t="s">
        <v>128</v>
      </c>
      <c r="C562" s="104">
        <v>19</v>
      </c>
      <c r="D562" s="130">
        <v>17</v>
      </c>
      <c r="E562" s="127">
        <f t="shared" si="141"/>
        <v>-10.5</v>
      </c>
      <c r="F562" s="104">
        <v>13</v>
      </c>
      <c r="G562" s="130">
        <v>10</v>
      </c>
      <c r="H562" s="127">
        <f t="shared" si="142"/>
        <v>-23.1</v>
      </c>
      <c r="I562" s="104"/>
      <c r="J562" s="130"/>
      <c r="K562" s="127">
        <f t="shared" si="143"/>
        <v>0</v>
      </c>
      <c r="L562" s="104"/>
      <c r="M562" s="130"/>
      <c r="N562" s="127">
        <f t="shared" si="144"/>
        <v>0</v>
      </c>
      <c r="O562" s="104"/>
      <c r="P562" s="130"/>
      <c r="Q562" s="127">
        <f t="shared" si="145"/>
        <v>0</v>
      </c>
      <c r="R562" s="104"/>
      <c r="S562" s="130">
        <v>1</v>
      </c>
      <c r="T562" s="127">
        <f t="shared" si="146"/>
        <v>0</v>
      </c>
    </row>
    <row r="563" spans="1:21" ht="21" customHeight="1" x14ac:dyDescent="0.25">
      <c r="A563" s="199">
        <v>23</v>
      </c>
      <c r="B563" s="160" t="s">
        <v>129</v>
      </c>
      <c r="C563" s="104">
        <v>20</v>
      </c>
      <c r="D563" s="130">
        <v>13</v>
      </c>
      <c r="E563" s="127">
        <f t="shared" si="141"/>
        <v>-35</v>
      </c>
      <c r="F563" s="104">
        <v>13</v>
      </c>
      <c r="G563" s="130">
        <v>11</v>
      </c>
      <c r="H563" s="127">
        <f t="shared" si="142"/>
        <v>-15.4</v>
      </c>
      <c r="I563" s="104"/>
      <c r="J563" s="130"/>
      <c r="K563" s="127">
        <f t="shared" si="143"/>
        <v>0</v>
      </c>
      <c r="L563" s="104"/>
      <c r="M563" s="130"/>
      <c r="N563" s="127">
        <f t="shared" si="144"/>
        <v>0</v>
      </c>
      <c r="O563" s="104"/>
      <c r="P563" s="130"/>
      <c r="Q563" s="127">
        <f t="shared" si="145"/>
        <v>0</v>
      </c>
      <c r="R563" s="104">
        <v>2</v>
      </c>
      <c r="S563" s="130"/>
      <c r="T563" s="127" t="str">
        <f t="shared" si="146"/>
        <v>-100,0</v>
      </c>
    </row>
    <row r="564" spans="1:21" ht="21" customHeight="1" x14ac:dyDescent="0.25">
      <c r="A564" s="199">
        <v>24</v>
      </c>
      <c r="B564" s="160" t="s">
        <v>130</v>
      </c>
      <c r="C564" s="104">
        <v>29</v>
      </c>
      <c r="D564" s="130">
        <v>18</v>
      </c>
      <c r="E564" s="127">
        <f t="shared" si="141"/>
        <v>-37.9</v>
      </c>
      <c r="F564" s="104">
        <v>20</v>
      </c>
      <c r="G564" s="130">
        <v>11</v>
      </c>
      <c r="H564" s="127">
        <f t="shared" si="142"/>
        <v>-45</v>
      </c>
      <c r="I564" s="104"/>
      <c r="J564" s="130"/>
      <c r="K564" s="127">
        <f t="shared" si="143"/>
        <v>0</v>
      </c>
      <c r="L564" s="104"/>
      <c r="M564" s="130"/>
      <c r="N564" s="127">
        <f t="shared" si="144"/>
        <v>0</v>
      </c>
      <c r="O564" s="104"/>
      <c r="P564" s="130"/>
      <c r="Q564" s="127">
        <f t="shared" si="145"/>
        <v>0</v>
      </c>
      <c r="R564" s="104">
        <v>5</v>
      </c>
      <c r="S564" s="130"/>
      <c r="T564" s="127" t="str">
        <f t="shared" si="146"/>
        <v>-100,0</v>
      </c>
    </row>
    <row r="565" spans="1:21" ht="21" customHeight="1" x14ac:dyDescent="0.25">
      <c r="A565" s="199">
        <v>25</v>
      </c>
      <c r="B565" s="160" t="s">
        <v>131</v>
      </c>
      <c r="C565" s="104">
        <v>16</v>
      </c>
      <c r="D565" s="130">
        <v>17</v>
      </c>
      <c r="E565" s="127">
        <f t="shared" si="141"/>
        <v>6.3</v>
      </c>
      <c r="F565" s="104">
        <v>1</v>
      </c>
      <c r="G565" s="130">
        <v>6</v>
      </c>
      <c r="H565" s="127" t="str">
        <f t="shared" si="142"/>
        <v>6 р</v>
      </c>
      <c r="I565" s="104"/>
      <c r="J565" s="130"/>
      <c r="K565" s="127">
        <f t="shared" si="143"/>
        <v>0</v>
      </c>
      <c r="L565" s="104"/>
      <c r="M565" s="130"/>
      <c r="N565" s="127">
        <f t="shared" si="144"/>
        <v>0</v>
      </c>
      <c r="O565" s="104"/>
      <c r="P565" s="130"/>
      <c r="Q565" s="127">
        <f t="shared" si="145"/>
        <v>0</v>
      </c>
      <c r="R565" s="104">
        <v>1</v>
      </c>
      <c r="S565" s="130"/>
      <c r="T565" s="127" t="str">
        <f t="shared" si="146"/>
        <v>-100,0</v>
      </c>
    </row>
    <row r="566" spans="1:21" ht="21" customHeight="1" thickBot="1" x14ac:dyDescent="0.3">
      <c r="A566" s="199">
        <v>26</v>
      </c>
      <c r="B566" s="160" t="s">
        <v>132</v>
      </c>
      <c r="C566" s="104">
        <v>31</v>
      </c>
      <c r="D566" s="130">
        <v>31</v>
      </c>
      <c r="E566" s="127">
        <f t="shared" si="141"/>
        <v>0</v>
      </c>
      <c r="F566" s="104">
        <v>18</v>
      </c>
      <c r="G566" s="130">
        <v>15</v>
      </c>
      <c r="H566" s="127">
        <f t="shared" si="142"/>
        <v>-16.7</v>
      </c>
      <c r="I566" s="104">
        <v>1</v>
      </c>
      <c r="J566" s="130"/>
      <c r="K566" s="127" t="str">
        <f t="shared" si="143"/>
        <v>-100,0</v>
      </c>
      <c r="L566" s="104"/>
      <c r="M566" s="130"/>
      <c r="N566" s="127">
        <f t="shared" si="144"/>
        <v>0</v>
      </c>
      <c r="O566" s="104"/>
      <c r="P566" s="130"/>
      <c r="Q566" s="127">
        <f t="shared" si="145"/>
        <v>0</v>
      </c>
      <c r="R566" s="104"/>
      <c r="S566" s="130">
        <v>1</v>
      </c>
      <c r="T566" s="127">
        <f t="shared" si="146"/>
        <v>0</v>
      </c>
    </row>
    <row r="567" spans="1:21" ht="21" customHeight="1" thickBot="1" x14ac:dyDescent="0.3">
      <c r="A567" s="157">
        <v>27</v>
      </c>
      <c r="B567" s="158" t="s">
        <v>253</v>
      </c>
      <c r="C567" s="132">
        <v>784</v>
      </c>
      <c r="D567" s="133">
        <v>847</v>
      </c>
      <c r="E567" s="21">
        <f t="shared" si="141"/>
        <v>8</v>
      </c>
      <c r="F567" s="132">
        <v>478</v>
      </c>
      <c r="G567" s="133">
        <v>509</v>
      </c>
      <c r="H567" s="21">
        <f t="shared" si="142"/>
        <v>6.5</v>
      </c>
      <c r="I567" s="132">
        <v>4</v>
      </c>
      <c r="J567" s="133">
        <v>2</v>
      </c>
      <c r="K567" s="21">
        <f t="shared" si="143"/>
        <v>-50</v>
      </c>
      <c r="L567" s="132">
        <v>10</v>
      </c>
      <c r="M567" s="133">
        <v>14</v>
      </c>
      <c r="N567" s="21">
        <f t="shared" si="144"/>
        <v>40</v>
      </c>
      <c r="O567" s="132">
        <v>1</v>
      </c>
      <c r="P567" s="133">
        <v>1</v>
      </c>
      <c r="Q567" s="21">
        <f t="shared" si="145"/>
        <v>0</v>
      </c>
      <c r="R567" s="132">
        <v>68</v>
      </c>
      <c r="S567" s="133">
        <v>72</v>
      </c>
      <c r="T567" s="21">
        <f t="shared" si="146"/>
        <v>5.9</v>
      </c>
    </row>
    <row r="568" spans="1:21" ht="21" customHeight="1" thickBot="1" x14ac:dyDescent="0.3">
      <c r="A568" s="159">
        <v>28</v>
      </c>
      <c r="B568" s="158" t="s">
        <v>101</v>
      </c>
      <c r="C568" s="132">
        <v>57</v>
      </c>
      <c r="D568" s="133">
        <v>42</v>
      </c>
      <c r="E568" s="21">
        <f t="shared" si="141"/>
        <v>-26.3</v>
      </c>
      <c r="F568" s="132">
        <v>22</v>
      </c>
      <c r="G568" s="133">
        <v>15</v>
      </c>
      <c r="H568" s="21">
        <f t="shared" si="142"/>
        <v>-31.8</v>
      </c>
      <c r="I568" s="132">
        <v>0</v>
      </c>
      <c r="J568" s="133">
        <v>0</v>
      </c>
      <c r="K568" s="21">
        <f t="shared" si="143"/>
        <v>0</v>
      </c>
      <c r="L568" s="132">
        <v>13</v>
      </c>
      <c r="M568" s="133">
        <v>17</v>
      </c>
      <c r="N568" s="21">
        <f t="shared" si="144"/>
        <v>30.8</v>
      </c>
      <c r="O568" s="132">
        <v>2</v>
      </c>
      <c r="P568" s="133">
        <v>0</v>
      </c>
      <c r="Q568" s="21" t="str">
        <f t="shared" si="145"/>
        <v>-100,0</v>
      </c>
      <c r="R568" s="132">
        <v>14</v>
      </c>
      <c r="S568" s="133">
        <v>6</v>
      </c>
      <c r="T568" s="21">
        <f t="shared" si="146"/>
        <v>-57.1</v>
      </c>
    </row>
    <row r="569" spans="1:21" ht="21" customHeight="1" x14ac:dyDescent="0.25">
      <c r="A569" s="223">
        <v>29</v>
      </c>
      <c r="B569" s="224" t="s">
        <v>287</v>
      </c>
      <c r="C569" s="331"/>
      <c r="D569" s="332"/>
      <c r="E569" s="333"/>
      <c r="F569" s="331"/>
      <c r="G569" s="332"/>
      <c r="H569" s="333"/>
      <c r="I569" s="331"/>
      <c r="J569" s="332"/>
      <c r="K569" s="333"/>
      <c r="L569" s="331"/>
      <c r="M569" s="332"/>
      <c r="N569" s="333"/>
      <c r="O569" s="331"/>
      <c r="P569" s="332"/>
      <c r="Q569" s="333"/>
      <c r="R569" s="331"/>
      <c r="S569" s="332"/>
      <c r="T569" s="333"/>
    </row>
    <row r="570" spans="1:21" ht="21" customHeight="1" x14ac:dyDescent="0.25">
      <c r="A570" s="199">
        <v>30</v>
      </c>
      <c r="B570" s="160" t="s">
        <v>278</v>
      </c>
      <c r="C570" s="104">
        <v>27</v>
      </c>
      <c r="D570" s="130">
        <v>16</v>
      </c>
      <c r="E570" s="127">
        <f t="shared" si="141"/>
        <v>-40.700000000000003</v>
      </c>
      <c r="F570" s="104">
        <v>10</v>
      </c>
      <c r="G570" s="130">
        <v>4</v>
      </c>
      <c r="H570" s="127">
        <f t="shared" si="142"/>
        <v>-60</v>
      </c>
      <c r="I570" s="104"/>
      <c r="J570" s="130"/>
      <c r="K570" s="127">
        <f t="shared" si="143"/>
        <v>0</v>
      </c>
      <c r="L570" s="104">
        <v>3</v>
      </c>
      <c r="M570" s="130">
        <v>3</v>
      </c>
      <c r="N570" s="127">
        <f t="shared" si="144"/>
        <v>0</v>
      </c>
      <c r="O570" s="104">
        <v>1</v>
      </c>
      <c r="P570" s="130"/>
      <c r="Q570" s="127" t="str">
        <f t="shared" si="145"/>
        <v>-100,0</v>
      </c>
      <c r="R570" s="104">
        <v>10</v>
      </c>
      <c r="S570" s="130">
        <v>6</v>
      </c>
      <c r="T570" s="127">
        <f t="shared" si="146"/>
        <v>-40</v>
      </c>
    </row>
    <row r="571" spans="1:21" ht="21" customHeight="1" x14ac:dyDescent="0.25">
      <c r="A571" s="199">
        <v>31</v>
      </c>
      <c r="B571" s="160" t="s">
        <v>279</v>
      </c>
      <c r="C571" s="104"/>
      <c r="D571" s="130"/>
      <c r="E571" s="127">
        <f t="shared" si="141"/>
        <v>0</v>
      </c>
      <c r="F571" s="104"/>
      <c r="G571" s="130"/>
      <c r="H571" s="127">
        <f t="shared" si="142"/>
        <v>0</v>
      </c>
      <c r="I571" s="104"/>
      <c r="J571" s="130"/>
      <c r="K571" s="127">
        <f t="shared" si="143"/>
        <v>0</v>
      </c>
      <c r="L571" s="104"/>
      <c r="M571" s="130"/>
      <c r="N571" s="127">
        <f t="shared" si="144"/>
        <v>0</v>
      </c>
      <c r="O571" s="104"/>
      <c r="P571" s="130"/>
      <c r="Q571" s="127">
        <f t="shared" si="145"/>
        <v>0</v>
      </c>
      <c r="R571" s="104"/>
      <c r="S571" s="130"/>
      <c r="T571" s="127">
        <f t="shared" si="146"/>
        <v>0</v>
      </c>
    </row>
    <row r="572" spans="1:21" ht="21" customHeight="1" x14ac:dyDescent="0.25">
      <c r="A572" s="199">
        <v>32</v>
      </c>
      <c r="B572" s="160" t="s">
        <v>280</v>
      </c>
      <c r="C572" s="104">
        <v>1</v>
      </c>
      <c r="D572" s="130"/>
      <c r="E572" s="127" t="str">
        <f t="shared" si="141"/>
        <v>-100,0</v>
      </c>
      <c r="F572" s="104"/>
      <c r="G572" s="130"/>
      <c r="H572" s="127">
        <f t="shared" si="142"/>
        <v>0</v>
      </c>
      <c r="I572" s="104"/>
      <c r="J572" s="130"/>
      <c r="K572" s="127">
        <f t="shared" si="143"/>
        <v>0</v>
      </c>
      <c r="L572" s="104"/>
      <c r="M572" s="130"/>
      <c r="N572" s="127">
        <f t="shared" si="144"/>
        <v>0</v>
      </c>
      <c r="O572" s="104"/>
      <c r="P572" s="130"/>
      <c r="Q572" s="127">
        <f t="shared" si="145"/>
        <v>0</v>
      </c>
      <c r="R572" s="104">
        <v>1</v>
      </c>
      <c r="S572" s="130"/>
      <c r="T572" s="127" t="str">
        <f t="shared" si="146"/>
        <v>-100,0</v>
      </c>
    </row>
    <row r="573" spans="1:21" ht="21" customHeight="1" x14ac:dyDescent="0.25">
      <c r="A573" s="250">
        <v>33</v>
      </c>
      <c r="B573" s="267" t="s">
        <v>281</v>
      </c>
      <c r="C573" s="150">
        <v>11</v>
      </c>
      <c r="D573" s="130">
        <v>8</v>
      </c>
      <c r="E573" s="127">
        <f t="shared" si="141"/>
        <v>-27.3</v>
      </c>
      <c r="F573" s="150">
        <v>4</v>
      </c>
      <c r="G573" s="130">
        <v>3</v>
      </c>
      <c r="H573" s="127">
        <f t="shared" si="142"/>
        <v>-25</v>
      </c>
      <c r="I573" s="150"/>
      <c r="J573" s="130"/>
      <c r="K573" s="127">
        <f t="shared" si="143"/>
        <v>0</v>
      </c>
      <c r="L573" s="150"/>
      <c r="M573" s="130">
        <v>4</v>
      </c>
      <c r="N573" s="268">
        <f t="shared" si="144"/>
        <v>0</v>
      </c>
      <c r="O573" s="104">
        <v>1</v>
      </c>
      <c r="P573" s="130"/>
      <c r="Q573" s="268" t="str">
        <f t="shared" si="145"/>
        <v>-100,0</v>
      </c>
      <c r="R573" s="104">
        <v>3</v>
      </c>
      <c r="S573" s="130"/>
      <c r="T573" s="127" t="str">
        <f t="shared" si="146"/>
        <v>-100,0</v>
      </c>
    </row>
    <row r="574" spans="1:21" ht="21" customHeight="1" x14ac:dyDescent="0.25">
      <c r="A574" s="291">
        <v>34</v>
      </c>
      <c r="B574" s="292" t="s">
        <v>282</v>
      </c>
      <c r="C574" s="150">
        <v>2</v>
      </c>
      <c r="D574" s="130"/>
      <c r="E574" s="127" t="str">
        <f t="shared" si="141"/>
        <v>-100,0</v>
      </c>
      <c r="F574" s="150"/>
      <c r="G574" s="130"/>
      <c r="H574" s="127">
        <f t="shared" si="142"/>
        <v>0</v>
      </c>
      <c r="I574" s="150"/>
      <c r="J574" s="130"/>
      <c r="K574" s="268">
        <f t="shared" si="143"/>
        <v>0</v>
      </c>
      <c r="L574" s="104">
        <v>2</v>
      </c>
      <c r="M574" s="130"/>
      <c r="N574" s="127" t="str">
        <f t="shared" si="144"/>
        <v>-100,0</v>
      </c>
      <c r="O574" s="150"/>
      <c r="P574" s="130"/>
      <c r="Q574" s="268">
        <f t="shared" si="145"/>
        <v>0</v>
      </c>
      <c r="R574" s="104"/>
      <c r="S574" s="130"/>
      <c r="T574" s="127">
        <f t="shared" si="146"/>
        <v>0</v>
      </c>
    </row>
    <row r="575" spans="1:21" ht="21" customHeight="1" x14ac:dyDescent="0.25">
      <c r="A575" s="250">
        <v>35</v>
      </c>
      <c r="B575" s="246" t="s">
        <v>283</v>
      </c>
      <c r="C575" s="104">
        <v>7</v>
      </c>
      <c r="D575" s="130"/>
      <c r="E575" s="127" t="str">
        <f t="shared" si="141"/>
        <v>-100,0</v>
      </c>
      <c r="F575" s="150"/>
      <c r="G575" s="130"/>
      <c r="H575" s="127">
        <f t="shared" si="142"/>
        <v>0</v>
      </c>
      <c r="I575" s="150"/>
      <c r="J575" s="130"/>
      <c r="K575" s="127">
        <f t="shared" si="143"/>
        <v>0</v>
      </c>
      <c r="L575" s="150">
        <v>7</v>
      </c>
      <c r="M575" s="130"/>
      <c r="N575" s="268" t="str">
        <f t="shared" si="144"/>
        <v>-100,0</v>
      </c>
      <c r="O575" s="104"/>
      <c r="P575" s="130"/>
      <c r="Q575" s="268">
        <f t="shared" si="145"/>
        <v>0</v>
      </c>
      <c r="R575" s="104"/>
      <c r="S575" s="130"/>
      <c r="T575" s="127">
        <f t="shared" si="146"/>
        <v>0</v>
      </c>
      <c r="U575" s="306"/>
    </row>
    <row r="576" spans="1:21" ht="21" customHeight="1" x14ac:dyDescent="0.25">
      <c r="A576" s="199">
        <v>36</v>
      </c>
      <c r="B576" s="160" t="s">
        <v>284</v>
      </c>
      <c r="C576" s="104">
        <v>8</v>
      </c>
      <c r="D576" s="130">
        <v>9</v>
      </c>
      <c r="E576" s="127">
        <f t="shared" si="141"/>
        <v>12.5</v>
      </c>
      <c r="F576" s="104">
        <v>7</v>
      </c>
      <c r="G576" s="130">
        <v>8</v>
      </c>
      <c r="H576" s="127">
        <f t="shared" si="142"/>
        <v>14.3</v>
      </c>
      <c r="I576" s="104"/>
      <c r="J576" s="130"/>
      <c r="K576" s="127">
        <f t="shared" si="143"/>
        <v>0</v>
      </c>
      <c r="L576" s="104">
        <v>1</v>
      </c>
      <c r="M576" s="130">
        <v>1</v>
      </c>
      <c r="N576" s="127">
        <f t="shared" si="144"/>
        <v>0</v>
      </c>
      <c r="O576" s="104"/>
      <c r="P576" s="130"/>
      <c r="Q576" s="127">
        <f t="shared" si="145"/>
        <v>0</v>
      </c>
      <c r="R576" s="104"/>
      <c r="S576" s="130"/>
      <c r="T576" s="127">
        <f t="shared" si="146"/>
        <v>0</v>
      </c>
    </row>
    <row r="577" spans="1:20" ht="21" customHeight="1" x14ac:dyDescent="0.25">
      <c r="A577" s="250">
        <v>37</v>
      </c>
      <c r="B577" s="160" t="s">
        <v>286</v>
      </c>
      <c r="C577" s="104"/>
      <c r="D577" s="130">
        <v>9</v>
      </c>
      <c r="E577" s="127"/>
      <c r="F577" s="104"/>
      <c r="G577" s="130"/>
      <c r="H577" s="127"/>
      <c r="I577" s="104"/>
      <c r="J577" s="130"/>
      <c r="K577" s="127"/>
      <c r="L577" s="104"/>
      <c r="M577" s="130">
        <v>9</v>
      </c>
      <c r="N577" s="127"/>
      <c r="O577" s="104"/>
      <c r="P577" s="130"/>
      <c r="Q577" s="127"/>
      <c r="R577" s="104"/>
      <c r="S577" s="130"/>
      <c r="T577" s="127"/>
    </row>
    <row r="578" spans="1:20" ht="21" customHeight="1" thickBot="1" x14ac:dyDescent="0.3">
      <c r="A578" s="327">
        <v>38</v>
      </c>
      <c r="B578" s="224" t="s">
        <v>285</v>
      </c>
      <c r="C578" s="225">
        <v>1</v>
      </c>
      <c r="D578" s="226"/>
      <c r="E578" s="227"/>
      <c r="F578" s="225">
        <v>1</v>
      </c>
      <c r="G578" s="226"/>
      <c r="H578" s="227"/>
      <c r="I578" s="225"/>
      <c r="J578" s="226"/>
      <c r="K578" s="227"/>
      <c r="L578" s="225"/>
      <c r="M578" s="226"/>
      <c r="N578" s="227"/>
      <c r="O578" s="225"/>
      <c r="P578" s="226"/>
      <c r="Q578" s="227"/>
      <c r="R578" s="225"/>
      <c r="S578" s="226"/>
      <c r="T578" s="227"/>
    </row>
    <row r="579" spans="1:20" ht="21" customHeight="1" thickBot="1" x14ac:dyDescent="0.3">
      <c r="A579" s="159">
        <v>39</v>
      </c>
      <c r="B579" s="158" t="s">
        <v>254</v>
      </c>
      <c r="C579" s="235">
        <v>841</v>
      </c>
      <c r="D579" s="236">
        <v>889</v>
      </c>
      <c r="E579" s="237">
        <f t="shared" si="141"/>
        <v>5.7</v>
      </c>
      <c r="F579" s="235">
        <v>500</v>
      </c>
      <c r="G579" s="236">
        <v>524</v>
      </c>
      <c r="H579" s="237">
        <f t="shared" si="142"/>
        <v>4.8</v>
      </c>
      <c r="I579" s="235">
        <v>4</v>
      </c>
      <c r="J579" s="236">
        <v>2</v>
      </c>
      <c r="K579" s="237">
        <f t="shared" si="143"/>
        <v>-50</v>
      </c>
      <c r="L579" s="235">
        <v>23</v>
      </c>
      <c r="M579" s="236">
        <v>31</v>
      </c>
      <c r="N579" s="237">
        <f t="shared" si="144"/>
        <v>34.799999999999997</v>
      </c>
      <c r="O579" s="235">
        <v>3</v>
      </c>
      <c r="P579" s="236">
        <v>1</v>
      </c>
      <c r="Q579" s="237">
        <f t="shared" si="145"/>
        <v>-66.7</v>
      </c>
      <c r="R579" s="235">
        <v>82</v>
      </c>
      <c r="S579" s="236">
        <v>78</v>
      </c>
      <c r="T579" s="21">
        <f t="shared" si="146"/>
        <v>-4.9000000000000004</v>
      </c>
    </row>
    <row r="580" spans="1:20" ht="21" customHeight="1" x14ac:dyDescent="0.25">
      <c r="A580" s="328">
        <v>40</v>
      </c>
      <c r="B580" s="198" t="s">
        <v>237</v>
      </c>
      <c r="C580" s="149">
        <v>14</v>
      </c>
      <c r="D580" s="129">
        <v>2</v>
      </c>
      <c r="E580" s="126">
        <f t="shared" si="141"/>
        <v>-85.7</v>
      </c>
      <c r="F580" s="149">
        <v>5</v>
      </c>
      <c r="G580" s="129">
        <v>1</v>
      </c>
      <c r="H580" s="126">
        <f t="shared" si="142"/>
        <v>-80</v>
      </c>
      <c r="I580" s="149">
        <v>2</v>
      </c>
      <c r="J580" s="129">
        <v>1</v>
      </c>
      <c r="K580" s="283">
        <f t="shared" si="143"/>
        <v>-50</v>
      </c>
      <c r="L580" s="103">
        <v>2</v>
      </c>
      <c r="M580" s="129"/>
      <c r="N580" s="126" t="str">
        <f t="shared" si="144"/>
        <v>-100,0</v>
      </c>
      <c r="O580" s="149">
        <v>2</v>
      </c>
      <c r="P580" s="129">
        <v>1</v>
      </c>
      <c r="Q580" s="126">
        <f t="shared" si="145"/>
        <v>-50</v>
      </c>
      <c r="R580" s="149"/>
      <c r="S580" s="129"/>
      <c r="T580" s="126">
        <f t="shared" si="146"/>
        <v>0</v>
      </c>
    </row>
    <row r="581" spans="1:20" ht="21" customHeight="1" x14ac:dyDescent="0.25">
      <c r="A581" s="327">
        <v>41</v>
      </c>
      <c r="B581" s="160" t="s">
        <v>133</v>
      </c>
      <c r="C581" s="150">
        <v>107</v>
      </c>
      <c r="D581" s="130">
        <v>96</v>
      </c>
      <c r="E581" s="127">
        <f t="shared" si="141"/>
        <v>-10.3</v>
      </c>
      <c r="F581" s="150">
        <v>30</v>
      </c>
      <c r="G581" s="130">
        <v>17</v>
      </c>
      <c r="H581" s="127">
        <f t="shared" si="142"/>
        <v>-43.3</v>
      </c>
      <c r="I581" s="150">
        <v>18</v>
      </c>
      <c r="J581" s="130">
        <v>8</v>
      </c>
      <c r="K581" s="127">
        <f t="shared" si="143"/>
        <v>-55.6</v>
      </c>
      <c r="L581" s="150"/>
      <c r="M581" s="130"/>
      <c r="N581" s="127">
        <f t="shared" si="144"/>
        <v>0</v>
      </c>
      <c r="O581" s="150">
        <v>4</v>
      </c>
      <c r="P581" s="130">
        <v>4</v>
      </c>
      <c r="Q581" s="127">
        <f t="shared" si="145"/>
        <v>0</v>
      </c>
      <c r="R581" s="150"/>
      <c r="S581" s="130"/>
      <c r="T581" s="127">
        <f t="shared" si="146"/>
        <v>0</v>
      </c>
    </row>
    <row r="582" spans="1:20" ht="21" customHeight="1" x14ac:dyDescent="0.25">
      <c r="A582" s="291">
        <v>42</v>
      </c>
      <c r="B582" s="160" t="s">
        <v>134</v>
      </c>
      <c r="C582" s="150">
        <v>200</v>
      </c>
      <c r="D582" s="130">
        <v>144</v>
      </c>
      <c r="E582" s="127">
        <f t="shared" si="141"/>
        <v>-28</v>
      </c>
      <c r="F582" s="150">
        <v>98</v>
      </c>
      <c r="G582" s="130">
        <v>85</v>
      </c>
      <c r="H582" s="127">
        <f t="shared" si="142"/>
        <v>-13.3</v>
      </c>
      <c r="I582" s="150">
        <v>74</v>
      </c>
      <c r="J582" s="130">
        <v>64</v>
      </c>
      <c r="K582" s="127">
        <f t="shared" si="143"/>
        <v>-13.5</v>
      </c>
      <c r="L582" s="150">
        <v>2</v>
      </c>
      <c r="M582" s="130">
        <v>2</v>
      </c>
      <c r="N582" s="127">
        <f t="shared" si="144"/>
        <v>0</v>
      </c>
      <c r="O582" s="150">
        <v>4</v>
      </c>
      <c r="P582" s="130">
        <v>4</v>
      </c>
      <c r="Q582" s="127">
        <f t="shared" si="145"/>
        <v>0</v>
      </c>
      <c r="R582" s="150"/>
      <c r="S582" s="130"/>
      <c r="T582" s="127">
        <f t="shared" si="146"/>
        <v>0</v>
      </c>
    </row>
    <row r="583" spans="1:20" ht="21" customHeight="1" x14ac:dyDescent="0.25">
      <c r="A583" s="250">
        <v>43</v>
      </c>
      <c r="B583" s="160" t="s">
        <v>135</v>
      </c>
      <c r="C583" s="150">
        <v>129</v>
      </c>
      <c r="D583" s="130">
        <v>95</v>
      </c>
      <c r="E583" s="127">
        <f t="shared" si="141"/>
        <v>-26.4</v>
      </c>
      <c r="F583" s="150">
        <v>67</v>
      </c>
      <c r="G583" s="130">
        <v>47</v>
      </c>
      <c r="H583" s="127">
        <f t="shared" si="142"/>
        <v>-29.9</v>
      </c>
      <c r="I583" s="150">
        <v>59</v>
      </c>
      <c r="J583" s="130">
        <v>38</v>
      </c>
      <c r="K583" s="127">
        <f t="shared" si="143"/>
        <v>-35.6</v>
      </c>
      <c r="L583" s="150"/>
      <c r="M583" s="130"/>
      <c r="N583" s="127">
        <f t="shared" si="144"/>
        <v>0</v>
      </c>
      <c r="O583" s="150">
        <v>10</v>
      </c>
      <c r="P583" s="130">
        <v>11</v>
      </c>
      <c r="Q583" s="127">
        <f t="shared" si="145"/>
        <v>10</v>
      </c>
      <c r="R583" s="150"/>
      <c r="S583" s="130"/>
      <c r="T583" s="127">
        <f t="shared" si="146"/>
        <v>0</v>
      </c>
    </row>
    <row r="584" spans="1:20" ht="21" customHeight="1" thickBot="1" x14ac:dyDescent="0.3">
      <c r="A584" s="327">
        <v>44</v>
      </c>
      <c r="B584" s="269" t="s">
        <v>276</v>
      </c>
      <c r="C584" s="151">
        <v>163</v>
      </c>
      <c r="D584" s="131">
        <v>100</v>
      </c>
      <c r="E584" s="128">
        <f t="shared" si="141"/>
        <v>-38.700000000000003</v>
      </c>
      <c r="F584" s="151">
        <v>97</v>
      </c>
      <c r="G584" s="131">
        <v>69</v>
      </c>
      <c r="H584" s="128">
        <f t="shared" si="142"/>
        <v>-28.9</v>
      </c>
      <c r="I584" s="151">
        <v>90</v>
      </c>
      <c r="J584" s="131">
        <v>69</v>
      </c>
      <c r="K584" s="128">
        <f t="shared" si="143"/>
        <v>-23.3</v>
      </c>
      <c r="L584" s="151"/>
      <c r="M584" s="131"/>
      <c r="N584" s="128">
        <f t="shared" si="144"/>
        <v>0</v>
      </c>
      <c r="O584" s="151">
        <v>13</v>
      </c>
      <c r="P584" s="131">
        <v>3</v>
      </c>
      <c r="Q584" s="128">
        <f t="shared" si="145"/>
        <v>-76.900000000000006</v>
      </c>
      <c r="R584" s="151"/>
      <c r="S584" s="131"/>
      <c r="T584" s="128">
        <f t="shared" si="146"/>
        <v>0</v>
      </c>
    </row>
    <row r="585" spans="1:20" ht="21" customHeight="1" thickBot="1" x14ac:dyDescent="0.3">
      <c r="A585" s="159">
        <v>45</v>
      </c>
      <c r="B585" s="240" t="s">
        <v>255</v>
      </c>
      <c r="C585" s="254">
        <v>613</v>
      </c>
      <c r="D585" s="242">
        <v>437</v>
      </c>
      <c r="E585" s="243">
        <f t="shared" si="141"/>
        <v>-28.7</v>
      </c>
      <c r="F585" s="241">
        <v>297</v>
      </c>
      <c r="G585" s="242">
        <v>219</v>
      </c>
      <c r="H585" s="243">
        <f t="shared" si="142"/>
        <v>-26.3</v>
      </c>
      <c r="I585" s="241">
        <v>243</v>
      </c>
      <c r="J585" s="242">
        <v>180</v>
      </c>
      <c r="K585" s="243">
        <f t="shared" si="143"/>
        <v>-25.9</v>
      </c>
      <c r="L585" s="241">
        <v>4</v>
      </c>
      <c r="M585" s="242">
        <v>2</v>
      </c>
      <c r="N585" s="243">
        <f t="shared" si="144"/>
        <v>-50</v>
      </c>
      <c r="O585" s="241">
        <v>33</v>
      </c>
      <c r="P585" s="242">
        <v>23</v>
      </c>
      <c r="Q585" s="243">
        <f t="shared" si="145"/>
        <v>-30.3</v>
      </c>
      <c r="R585" s="241">
        <v>0</v>
      </c>
      <c r="S585" s="242">
        <v>0</v>
      </c>
      <c r="T585" s="243">
        <f t="shared" si="146"/>
        <v>0</v>
      </c>
    </row>
    <row r="586" spans="1:20" ht="21" customHeight="1" thickBot="1" x14ac:dyDescent="0.3">
      <c r="A586" s="159">
        <v>46</v>
      </c>
      <c r="B586" s="200" t="s">
        <v>256</v>
      </c>
      <c r="C586" s="134">
        <v>1454</v>
      </c>
      <c r="D586" s="135">
        <v>1326</v>
      </c>
      <c r="E586" s="21">
        <f t="shared" si="141"/>
        <v>-8.8000000000000007</v>
      </c>
      <c r="F586" s="134">
        <v>797</v>
      </c>
      <c r="G586" s="135">
        <v>743</v>
      </c>
      <c r="H586" s="21">
        <f t="shared" si="142"/>
        <v>-6.8</v>
      </c>
      <c r="I586" s="134">
        <v>247</v>
      </c>
      <c r="J586" s="135">
        <v>182</v>
      </c>
      <c r="K586" s="21">
        <f t="shared" si="143"/>
        <v>-26.3</v>
      </c>
      <c r="L586" s="134">
        <v>27</v>
      </c>
      <c r="M586" s="135">
        <v>33</v>
      </c>
      <c r="N586" s="21">
        <f t="shared" si="144"/>
        <v>22.2</v>
      </c>
      <c r="O586" s="134">
        <v>36</v>
      </c>
      <c r="P586" s="135">
        <v>24</v>
      </c>
      <c r="Q586" s="21">
        <f t="shared" si="145"/>
        <v>-33.299999999999997</v>
      </c>
      <c r="R586" s="134">
        <v>82</v>
      </c>
      <c r="S586" s="135">
        <v>78</v>
      </c>
      <c r="T586" s="21">
        <f t="shared" si="146"/>
        <v>-4.9000000000000004</v>
      </c>
    </row>
    <row r="587" spans="1:20" ht="4.5" customHeight="1" x14ac:dyDescent="0.25">
      <c r="A587" s="32"/>
      <c r="B587" s="33"/>
      <c r="C587" s="34"/>
      <c r="D587" s="34"/>
      <c r="E587" s="35"/>
      <c r="F587" s="34"/>
      <c r="G587" s="34"/>
      <c r="H587" s="35"/>
      <c r="I587" s="36"/>
      <c r="J587" s="36"/>
      <c r="K587" s="24"/>
      <c r="L587" s="24"/>
      <c r="M587" s="24"/>
      <c r="N587" s="24"/>
      <c r="O587" s="24"/>
      <c r="P587" s="24"/>
      <c r="Q587" s="24"/>
      <c r="R587" s="24"/>
      <c r="S587" s="24"/>
      <c r="T587" s="24"/>
    </row>
    <row r="588" spans="1:20" ht="15.75" x14ac:dyDescent="0.25">
      <c r="A588" s="37" t="s">
        <v>10</v>
      </c>
      <c r="B588" s="37"/>
      <c r="C588" s="37"/>
      <c r="D588" s="37"/>
      <c r="E588" s="37"/>
      <c r="F588" s="37"/>
      <c r="G588" s="37"/>
      <c r="H588" s="37"/>
      <c r="I588" s="37"/>
      <c r="J588" s="37"/>
      <c r="K588" s="24"/>
      <c r="L588" s="24"/>
      <c r="M588" s="24"/>
      <c r="N588" s="24"/>
      <c r="O588" s="24"/>
      <c r="P588" s="24"/>
      <c r="Q588" s="24"/>
      <c r="R588" s="24"/>
      <c r="S588" s="24"/>
      <c r="T588" s="24"/>
    </row>
    <row r="589" spans="1:20" ht="4.5" customHeight="1" thickBot="1" x14ac:dyDescent="0.3">
      <c r="A589" s="24"/>
      <c r="B589" s="24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24"/>
      <c r="P589" s="24"/>
      <c r="Q589" s="24"/>
      <c r="R589" s="24"/>
      <c r="S589" s="24"/>
      <c r="T589" s="24"/>
    </row>
    <row r="590" spans="1:20" ht="16.5" customHeight="1" thickBot="1" x14ac:dyDescent="0.3">
      <c r="A590" s="863" t="s">
        <v>105</v>
      </c>
      <c r="B590" s="866" t="s">
        <v>106</v>
      </c>
      <c r="C590" s="927" t="s">
        <v>18</v>
      </c>
      <c r="D590" s="928"/>
      <c r="E590" s="928"/>
      <c r="F590" s="928"/>
      <c r="G590" s="928"/>
      <c r="H590" s="928"/>
      <c r="I590" s="928"/>
      <c r="J590" s="928"/>
      <c r="K590" s="928"/>
      <c r="L590" s="928"/>
      <c r="M590" s="928"/>
      <c r="N590" s="928"/>
      <c r="O590" s="928"/>
      <c r="P590" s="928"/>
      <c r="Q590" s="928"/>
      <c r="R590" s="928"/>
      <c r="S590" s="928"/>
      <c r="T590" s="929"/>
    </row>
    <row r="591" spans="1:20" ht="60" customHeight="1" thickBot="1" x14ac:dyDescent="0.3">
      <c r="A591" s="864"/>
      <c r="B591" s="866"/>
      <c r="C591" s="906" t="s">
        <v>71</v>
      </c>
      <c r="D591" s="906"/>
      <c r="E591" s="906"/>
      <c r="F591" s="906" t="s">
        <v>72</v>
      </c>
      <c r="G591" s="906"/>
      <c r="H591" s="906"/>
      <c r="I591" s="906" t="s">
        <v>75</v>
      </c>
      <c r="J591" s="906"/>
      <c r="K591" s="906"/>
      <c r="L591" s="906" t="s">
        <v>76</v>
      </c>
      <c r="M591" s="906"/>
      <c r="N591" s="906"/>
      <c r="O591" s="906" t="s">
        <v>77</v>
      </c>
      <c r="P591" s="906"/>
      <c r="Q591" s="906"/>
      <c r="R591" s="906" t="s">
        <v>74</v>
      </c>
      <c r="S591" s="906"/>
      <c r="T591" s="906"/>
    </row>
    <row r="592" spans="1:20" ht="21.95" customHeight="1" thickBot="1" x14ac:dyDescent="0.3">
      <c r="A592" s="865"/>
      <c r="B592" s="866"/>
      <c r="C592" s="438">
        <f>$C$20</f>
        <v>2016</v>
      </c>
      <c r="D592" s="439">
        <f>$D$20</f>
        <v>2017</v>
      </c>
      <c r="E592" s="148" t="s">
        <v>107</v>
      </c>
      <c r="F592" s="438">
        <f>$C$20</f>
        <v>2016</v>
      </c>
      <c r="G592" s="439">
        <f>$D$20</f>
        <v>2017</v>
      </c>
      <c r="H592" s="148" t="s">
        <v>107</v>
      </c>
      <c r="I592" s="438">
        <f>$C$20</f>
        <v>2016</v>
      </c>
      <c r="J592" s="439">
        <f>$D$20</f>
        <v>2017</v>
      </c>
      <c r="K592" s="148" t="s">
        <v>107</v>
      </c>
      <c r="L592" s="438">
        <f>$C$20</f>
        <v>2016</v>
      </c>
      <c r="M592" s="439">
        <f>$D$20</f>
        <v>2017</v>
      </c>
      <c r="N592" s="148" t="s">
        <v>107</v>
      </c>
      <c r="O592" s="438">
        <f>$C$20</f>
        <v>2016</v>
      </c>
      <c r="P592" s="439">
        <f>$D$20</f>
        <v>2017</v>
      </c>
      <c r="Q592" s="148" t="s">
        <v>107</v>
      </c>
      <c r="R592" s="438">
        <f>$C$20</f>
        <v>2016</v>
      </c>
      <c r="S592" s="439">
        <f>$D$20</f>
        <v>2017</v>
      </c>
      <c r="T592" s="148" t="s">
        <v>107</v>
      </c>
    </row>
    <row r="593" spans="1:20" ht="21" customHeight="1" x14ac:dyDescent="0.25">
      <c r="A593" s="197">
        <v>1</v>
      </c>
      <c r="B593" s="198" t="s">
        <v>249</v>
      </c>
      <c r="C593" s="103"/>
      <c r="D593" s="129">
        <v>1</v>
      </c>
      <c r="E593" s="126">
        <f t="shared" ref="E593:E638" si="147">IF(C593=0,0,IF(D593=0,"-100,0",IF(D593*100/C593&lt;200,ROUND(D593*100/C593-100,1),ROUND(D593/C593,1)&amp;" р")))</f>
        <v>0</v>
      </c>
      <c r="F593" s="103"/>
      <c r="G593" s="129"/>
      <c r="H593" s="126">
        <f t="shared" ref="H593:H638" si="148">IF(F593=0,0,IF(G593=0,"-100,0",IF(G593*100/F593&lt;200,ROUND(G593*100/F593-100,1),ROUND(G593/F593,1)&amp;" р")))</f>
        <v>0</v>
      </c>
      <c r="I593" s="103"/>
      <c r="J593" s="129"/>
      <c r="K593" s="126">
        <f t="shared" ref="K593:K638" si="149">IF(I593=0,0,IF(J593=0,"-100,0",IF(J593*100/I593&lt;200,ROUND(J593*100/I593-100,1),ROUND(J593/I593,1)&amp;" р")))</f>
        <v>0</v>
      </c>
      <c r="L593" s="103"/>
      <c r="M593" s="129"/>
      <c r="N593" s="126">
        <f t="shared" ref="N593:N638" si="150">IF(L593=0,0,IF(M593=0,"-100,0",IF(M593*100/L593&lt;200,ROUND(M593*100/L593-100,1),ROUND(M593/L593,1)&amp;" р")))</f>
        <v>0</v>
      </c>
      <c r="O593" s="103"/>
      <c r="P593" s="129"/>
      <c r="Q593" s="126">
        <f t="shared" ref="Q593:Q638" si="151">IF(O593=0,0,IF(P593=0,"-100,0",IF(P593*100/O593&lt;200,ROUND(P593*100/O593-100,1),ROUND(P593/O593,1)&amp;" р")))</f>
        <v>0</v>
      </c>
      <c r="R593" s="103"/>
      <c r="S593" s="129"/>
      <c r="T593" s="126">
        <f t="shared" ref="T593:T638" si="152">IF(R593=0,0,IF(S593=0,"-100,0",IF(S593*100/R593&lt;200,ROUND(S593*100/R593-100,1),ROUND(S593/R593,1)&amp;" р")))</f>
        <v>0</v>
      </c>
    </row>
    <row r="594" spans="1:20" ht="21" customHeight="1" x14ac:dyDescent="0.25">
      <c r="A594" s="199">
        <v>2</v>
      </c>
      <c r="B594" s="160" t="s">
        <v>108</v>
      </c>
      <c r="C594" s="104"/>
      <c r="D594" s="130"/>
      <c r="E594" s="127">
        <f t="shared" si="147"/>
        <v>0</v>
      </c>
      <c r="F594" s="104">
        <v>4</v>
      </c>
      <c r="G594" s="130">
        <v>1</v>
      </c>
      <c r="H594" s="127">
        <f t="shared" si="148"/>
        <v>-75</v>
      </c>
      <c r="I594" s="104"/>
      <c r="J594" s="130"/>
      <c r="K594" s="127">
        <f t="shared" si="149"/>
        <v>0</v>
      </c>
      <c r="L594" s="104"/>
      <c r="M594" s="130"/>
      <c r="N594" s="127">
        <f t="shared" si="150"/>
        <v>0</v>
      </c>
      <c r="O594" s="104"/>
      <c r="P594" s="130"/>
      <c r="Q594" s="127">
        <f t="shared" si="151"/>
        <v>0</v>
      </c>
      <c r="R594" s="104"/>
      <c r="S594" s="130"/>
      <c r="T594" s="127">
        <f t="shared" si="152"/>
        <v>0</v>
      </c>
    </row>
    <row r="595" spans="1:20" ht="21" customHeight="1" x14ac:dyDescent="0.25">
      <c r="A595" s="199">
        <v>3</v>
      </c>
      <c r="B595" s="160" t="s">
        <v>109</v>
      </c>
      <c r="C595" s="104">
        <v>6</v>
      </c>
      <c r="D595" s="130">
        <v>11</v>
      </c>
      <c r="E595" s="127">
        <f t="shared" si="147"/>
        <v>83.3</v>
      </c>
      <c r="F595" s="104"/>
      <c r="G595" s="130">
        <v>2</v>
      </c>
      <c r="H595" s="127">
        <f t="shared" si="148"/>
        <v>0</v>
      </c>
      <c r="I595" s="104"/>
      <c r="J595" s="130"/>
      <c r="K595" s="127">
        <f t="shared" si="149"/>
        <v>0</v>
      </c>
      <c r="L595" s="104">
        <v>7</v>
      </c>
      <c r="M595" s="130">
        <v>4</v>
      </c>
      <c r="N595" s="127">
        <f t="shared" si="150"/>
        <v>-42.9</v>
      </c>
      <c r="O595" s="104"/>
      <c r="P595" s="130"/>
      <c r="Q595" s="127">
        <f t="shared" si="151"/>
        <v>0</v>
      </c>
      <c r="R595" s="104"/>
      <c r="S595" s="130"/>
      <c r="T595" s="127">
        <f t="shared" si="152"/>
        <v>0</v>
      </c>
    </row>
    <row r="596" spans="1:20" ht="21" customHeight="1" x14ac:dyDescent="0.25">
      <c r="A596" s="199">
        <v>4</v>
      </c>
      <c r="B596" s="160" t="s">
        <v>110</v>
      </c>
      <c r="C596" s="104">
        <v>2</v>
      </c>
      <c r="D596" s="130">
        <v>5</v>
      </c>
      <c r="E596" s="127" t="str">
        <f t="shared" si="147"/>
        <v>2,5 р</v>
      </c>
      <c r="F596" s="104">
        <v>5</v>
      </c>
      <c r="G596" s="130">
        <v>5</v>
      </c>
      <c r="H596" s="127">
        <f t="shared" si="148"/>
        <v>0</v>
      </c>
      <c r="I596" s="104"/>
      <c r="J596" s="130"/>
      <c r="K596" s="127">
        <f t="shared" si="149"/>
        <v>0</v>
      </c>
      <c r="L596" s="104"/>
      <c r="M596" s="130">
        <v>6</v>
      </c>
      <c r="N596" s="127">
        <f t="shared" si="150"/>
        <v>0</v>
      </c>
      <c r="O596" s="104"/>
      <c r="P596" s="130"/>
      <c r="Q596" s="127">
        <f t="shared" si="151"/>
        <v>0</v>
      </c>
      <c r="R596" s="104"/>
      <c r="S596" s="130"/>
      <c r="T596" s="127">
        <f t="shared" si="152"/>
        <v>0</v>
      </c>
    </row>
    <row r="597" spans="1:20" ht="21" customHeight="1" x14ac:dyDescent="0.25">
      <c r="A597" s="199">
        <v>5</v>
      </c>
      <c r="B597" s="160" t="s">
        <v>111</v>
      </c>
      <c r="C597" s="104"/>
      <c r="D597" s="130">
        <v>2</v>
      </c>
      <c r="E597" s="127">
        <f t="shared" si="147"/>
        <v>0</v>
      </c>
      <c r="F597" s="104">
        <v>6</v>
      </c>
      <c r="G597" s="130">
        <v>5</v>
      </c>
      <c r="H597" s="127">
        <f t="shared" si="148"/>
        <v>-16.7</v>
      </c>
      <c r="I597" s="104"/>
      <c r="J597" s="130"/>
      <c r="K597" s="127">
        <f t="shared" si="149"/>
        <v>0</v>
      </c>
      <c r="L597" s="104"/>
      <c r="M597" s="130">
        <v>2</v>
      </c>
      <c r="N597" s="127">
        <f t="shared" si="150"/>
        <v>0</v>
      </c>
      <c r="O597" s="104"/>
      <c r="P597" s="130"/>
      <c r="Q597" s="127">
        <f t="shared" si="151"/>
        <v>0</v>
      </c>
      <c r="R597" s="104"/>
      <c r="S597" s="130"/>
      <c r="T597" s="127">
        <f t="shared" si="152"/>
        <v>0</v>
      </c>
    </row>
    <row r="598" spans="1:20" ht="21" customHeight="1" x14ac:dyDescent="0.25">
      <c r="A598" s="199">
        <v>6</v>
      </c>
      <c r="B598" s="160" t="s">
        <v>112</v>
      </c>
      <c r="C598" s="104"/>
      <c r="D598" s="130">
        <v>1</v>
      </c>
      <c r="E598" s="127">
        <f t="shared" si="147"/>
        <v>0</v>
      </c>
      <c r="F598" s="104">
        <v>1</v>
      </c>
      <c r="G598" s="130">
        <v>3</v>
      </c>
      <c r="H598" s="127" t="str">
        <f t="shared" si="148"/>
        <v>3 р</v>
      </c>
      <c r="I598" s="104"/>
      <c r="J598" s="130"/>
      <c r="K598" s="127">
        <f t="shared" si="149"/>
        <v>0</v>
      </c>
      <c r="L598" s="104">
        <v>1</v>
      </c>
      <c r="M598" s="130">
        <v>2</v>
      </c>
      <c r="N598" s="127" t="str">
        <f t="shared" si="150"/>
        <v>2 р</v>
      </c>
      <c r="O598" s="104"/>
      <c r="P598" s="130"/>
      <c r="Q598" s="127">
        <f t="shared" si="151"/>
        <v>0</v>
      </c>
      <c r="R598" s="104"/>
      <c r="S598" s="130"/>
      <c r="T598" s="127">
        <f t="shared" si="152"/>
        <v>0</v>
      </c>
    </row>
    <row r="599" spans="1:20" ht="21" customHeight="1" x14ac:dyDescent="0.25">
      <c r="A599" s="199">
        <v>7</v>
      </c>
      <c r="B599" s="160" t="s">
        <v>113</v>
      </c>
      <c r="C599" s="104">
        <v>6</v>
      </c>
      <c r="D599" s="130">
        <v>4</v>
      </c>
      <c r="E599" s="127">
        <f t="shared" si="147"/>
        <v>-33.299999999999997</v>
      </c>
      <c r="F599" s="104"/>
      <c r="G599" s="130"/>
      <c r="H599" s="127">
        <f t="shared" si="148"/>
        <v>0</v>
      </c>
      <c r="I599" s="104"/>
      <c r="J599" s="130"/>
      <c r="K599" s="127">
        <f t="shared" si="149"/>
        <v>0</v>
      </c>
      <c r="L599" s="104">
        <v>4</v>
      </c>
      <c r="M599" s="130">
        <v>7</v>
      </c>
      <c r="N599" s="127">
        <f t="shared" si="150"/>
        <v>75</v>
      </c>
      <c r="O599" s="104"/>
      <c r="P599" s="130"/>
      <c r="Q599" s="127">
        <f t="shared" si="151"/>
        <v>0</v>
      </c>
      <c r="R599" s="104">
        <v>2</v>
      </c>
      <c r="S599" s="130"/>
      <c r="T599" s="127" t="str">
        <f t="shared" si="152"/>
        <v>-100,0</v>
      </c>
    </row>
    <row r="600" spans="1:20" ht="21" customHeight="1" x14ac:dyDescent="0.25">
      <c r="A600" s="199">
        <v>8</v>
      </c>
      <c r="B600" s="160" t="s">
        <v>114</v>
      </c>
      <c r="C600" s="104">
        <v>1</v>
      </c>
      <c r="D600" s="130">
        <v>2</v>
      </c>
      <c r="E600" s="127" t="str">
        <f t="shared" si="147"/>
        <v>2 р</v>
      </c>
      <c r="F600" s="104">
        <v>2</v>
      </c>
      <c r="G600" s="130">
        <v>3</v>
      </c>
      <c r="H600" s="127">
        <f t="shared" si="148"/>
        <v>50</v>
      </c>
      <c r="I600" s="104">
        <v>1</v>
      </c>
      <c r="J600" s="130"/>
      <c r="K600" s="127" t="str">
        <f t="shared" si="149"/>
        <v>-100,0</v>
      </c>
      <c r="L600" s="104">
        <v>1</v>
      </c>
      <c r="M600" s="130">
        <v>1</v>
      </c>
      <c r="N600" s="127">
        <f t="shared" si="150"/>
        <v>0</v>
      </c>
      <c r="O600" s="104">
        <v>1</v>
      </c>
      <c r="P600" s="130"/>
      <c r="Q600" s="127" t="str">
        <f t="shared" si="151"/>
        <v>-100,0</v>
      </c>
      <c r="R600" s="104"/>
      <c r="S600" s="130"/>
      <c r="T600" s="127">
        <f t="shared" si="152"/>
        <v>0</v>
      </c>
    </row>
    <row r="601" spans="1:20" ht="21" customHeight="1" x14ac:dyDescent="0.25">
      <c r="A601" s="199">
        <v>9</v>
      </c>
      <c r="B601" s="160" t="s">
        <v>115</v>
      </c>
      <c r="C601" s="104">
        <v>1</v>
      </c>
      <c r="D601" s="130"/>
      <c r="E601" s="127" t="str">
        <f t="shared" si="147"/>
        <v>-100,0</v>
      </c>
      <c r="F601" s="104">
        <v>2</v>
      </c>
      <c r="G601" s="130"/>
      <c r="H601" s="127" t="str">
        <f t="shared" si="148"/>
        <v>-100,0</v>
      </c>
      <c r="I601" s="104"/>
      <c r="J601" s="130"/>
      <c r="K601" s="127">
        <f t="shared" si="149"/>
        <v>0</v>
      </c>
      <c r="L601" s="104">
        <v>10</v>
      </c>
      <c r="M601" s="130">
        <v>3</v>
      </c>
      <c r="N601" s="127">
        <f t="shared" si="150"/>
        <v>-70</v>
      </c>
      <c r="O601" s="104"/>
      <c r="P601" s="130"/>
      <c r="Q601" s="127">
        <f t="shared" si="151"/>
        <v>0</v>
      </c>
      <c r="R601" s="104"/>
      <c r="S601" s="130"/>
      <c r="T601" s="127">
        <f t="shared" si="152"/>
        <v>0</v>
      </c>
    </row>
    <row r="602" spans="1:20" ht="21" customHeight="1" x14ac:dyDescent="0.25">
      <c r="A602" s="199">
        <v>10</v>
      </c>
      <c r="B602" s="160" t="s">
        <v>116</v>
      </c>
      <c r="C602" s="104"/>
      <c r="D602" s="130">
        <v>3</v>
      </c>
      <c r="E602" s="127">
        <f t="shared" si="147"/>
        <v>0</v>
      </c>
      <c r="F602" s="104">
        <v>3</v>
      </c>
      <c r="G602" s="130">
        <v>1</v>
      </c>
      <c r="H602" s="127">
        <f t="shared" si="148"/>
        <v>-66.7</v>
      </c>
      <c r="I602" s="104"/>
      <c r="J602" s="130"/>
      <c r="K602" s="127">
        <f t="shared" si="149"/>
        <v>0</v>
      </c>
      <c r="L602" s="104">
        <v>1</v>
      </c>
      <c r="M602" s="130"/>
      <c r="N602" s="127" t="str">
        <f t="shared" si="150"/>
        <v>-100,0</v>
      </c>
      <c r="O602" s="104"/>
      <c r="P602" s="130"/>
      <c r="Q602" s="127">
        <f t="shared" si="151"/>
        <v>0</v>
      </c>
      <c r="R602" s="104"/>
      <c r="S602" s="130"/>
      <c r="T602" s="127">
        <f t="shared" si="152"/>
        <v>0</v>
      </c>
    </row>
    <row r="603" spans="1:20" ht="21" customHeight="1" x14ac:dyDescent="0.25">
      <c r="A603" s="199">
        <v>11</v>
      </c>
      <c r="B603" s="160" t="s">
        <v>117</v>
      </c>
      <c r="C603" s="104">
        <v>3</v>
      </c>
      <c r="D603" s="130">
        <v>2</v>
      </c>
      <c r="E603" s="127">
        <f t="shared" si="147"/>
        <v>-33.299999999999997</v>
      </c>
      <c r="F603" s="104">
        <v>2</v>
      </c>
      <c r="G603" s="130">
        <v>1</v>
      </c>
      <c r="H603" s="127">
        <f t="shared" si="148"/>
        <v>-50</v>
      </c>
      <c r="I603" s="104"/>
      <c r="J603" s="130"/>
      <c r="K603" s="127">
        <f t="shared" si="149"/>
        <v>0</v>
      </c>
      <c r="L603" s="104"/>
      <c r="M603" s="130"/>
      <c r="N603" s="127">
        <f t="shared" si="150"/>
        <v>0</v>
      </c>
      <c r="O603" s="104"/>
      <c r="P603" s="130"/>
      <c r="Q603" s="127">
        <f t="shared" si="151"/>
        <v>0</v>
      </c>
      <c r="R603" s="104"/>
      <c r="S603" s="130"/>
      <c r="T603" s="127">
        <f t="shared" si="152"/>
        <v>0</v>
      </c>
    </row>
    <row r="604" spans="1:20" ht="21" customHeight="1" x14ac:dyDescent="0.25">
      <c r="A604" s="199">
        <v>12</v>
      </c>
      <c r="B604" s="160" t="s">
        <v>118</v>
      </c>
      <c r="C604" s="104"/>
      <c r="D604" s="130"/>
      <c r="E604" s="127">
        <f t="shared" si="147"/>
        <v>0</v>
      </c>
      <c r="F604" s="104">
        <v>1</v>
      </c>
      <c r="G604" s="130">
        <v>2</v>
      </c>
      <c r="H604" s="127" t="str">
        <f t="shared" si="148"/>
        <v>2 р</v>
      </c>
      <c r="I604" s="104"/>
      <c r="J604" s="130"/>
      <c r="K604" s="127">
        <f t="shared" si="149"/>
        <v>0</v>
      </c>
      <c r="L604" s="104"/>
      <c r="M604" s="130"/>
      <c r="N604" s="127">
        <f t="shared" si="150"/>
        <v>0</v>
      </c>
      <c r="O604" s="104"/>
      <c r="P604" s="130"/>
      <c r="Q604" s="127">
        <f t="shared" si="151"/>
        <v>0</v>
      </c>
      <c r="R604" s="104"/>
      <c r="S604" s="130"/>
      <c r="T604" s="127">
        <f t="shared" si="152"/>
        <v>0</v>
      </c>
    </row>
    <row r="605" spans="1:20" ht="21" customHeight="1" x14ac:dyDescent="0.25">
      <c r="A605" s="199">
        <v>13</v>
      </c>
      <c r="B605" s="160" t="s">
        <v>119</v>
      </c>
      <c r="C605" s="104">
        <v>5</v>
      </c>
      <c r="D605" s="130">
        <v>1</v>
      </c>
      <c r="E605" s="127">
        <f t="shared" si="147"/>
        <v>-80</v>
      </c>
      <c r="F605" s="104">
        <v>1</v>
      </c>
      <c r="G605" s="130"/>
      <c r="H605" s="127" t="str">
        <f t="shared" si="148"/>
        <v>-100,0</v>
      </c>
      <c r="I605" s="104"/>
      <c r="J605" s="130"/>
      <c r="K605" s="127">
        <f t="shared" si="149"/>
        <v>0</v>
      </c>
      <c r="L605" s="104">
        <v>1</v>
      </c>
      <c r="M605" s="130">
        <v>7</v>
      </c>
      <c r="N605" s="127" t="str">
        <f t="shared" si="150"/>
        <v>7 р</v>
      </c>
      <c r="O605" s="104"/>
      <c r="P605" s="130"/>
      <c r="Q605" s="127">
        <f t="shared" si="151"/>
        <v>0</v>
      </c>
      <c r="R605" s="104"/>
      <c r="S605" s="130"/>
      <c r="T605" s="127">
        <f t="shared" si="152"/>
        <v>0</v>
      </c>
    </row>
    <row r="606" spans="1:20" ht="21" customHeight="1" x14ac:dyDescent="0.25">
      <c r="A606" s="199">
        <v>14</v>
      </c>
      <c r="B606" s="160" t="s">
        <v>120</v>
      </c>
      <c r="C606" s="104">
        <v>3</v>
      </c>
      <c r="D606" s="130">
        <v>10</v>
      </c>
      <c r="E606" s="127" t="str">
        <f t="shared" si="147"/>
        <v>3,3 р</v>
      </c>
      <c r="F606" s="104">
        <v>1</v>
      </c>
      <c r="G606" s="130">
        <v>2</v>
      </c>
      <c r="H606" s="127" t="str">
        <f t="shared" si="148"/>
        <v>2 р</v>
      </c>
      <c r="I606" s="104"/>
      <c r="J606" s="130"/>
      <c r="K606" s="127">
        <f t="shared" si="149"/>
        <v>0</v>
      </c>
      <c r="L606" s="104">
        <v>12</v>
      </c>
      <c r="M606" s="130">
        <v>11</v>
      </c>
      <c r="N606" s="127">
        <f t="shared" si="150"/>
        <v>-8.3000000000000007</v>
      </c>
      <c r="O606" s="104"/>
      <c r="P606" s="130"/>
      <c r="Q606" s="127">
        <f t="shared" si="151"/>
        <v>0</v>
      </c>
      <c r="R606" s="104"/>
      <c r="S606" s="130"/>
      <c r="T606" s="127">
        <f t="shared" si="152"/>
        <v>0</v>
      </c>
    </row>
    <row r="607" spans="1:20" ht="21" customHeight="1" x14ac:dyDescent="0.25">
      <c r="A607" s="199">
        <v>15</v>
      </c>
      <c r="B607" s="160" t="s">
        <v>121</v>
      </c>
      <c r="C607" s="104"/>
      <c r="D607" s="130"/>
      <c r="E607" s="127">
        <f t="shared" si="147"/>
        <v>0</v>
      </c>
      <c r="F607" s="104">
        <v>2</v>
      </c>
      <c r="G607" s="130">
        <v>2</v>
      </c>
      <c r="H607" s="127">
        <f t="shared" si="148"/>
        <v>0</v>
      </c>
      <c r="I607" s="104"/>
      <c r="J607" s="130"/>
      <c r="K607" s="127">
        <f t="shared" si="149"/>
        <v>0</v>
      </c>
      <c r="L607" s="104">
        <v>1</v>
      </c>
      <c r="M607" s="130">
        <v>1</v>
      </c>
      <c r="N607" s="127">
        <f t="shared" si="150"/>
        <v>0</v>
      </c>
      <c r="O607" s="104"/>
      <c r="P607" s="130"/>
      <c r="Q607" s="127">
        <f t="shared" si="151"/>
        <v>0</v>
      </c>
      <c r="R607" s="104"/>
      <c r="S607" s="130"/>
      <c r="T607" s="127">
        <f t="shared" si="152"/>
        <v>0</v>
      </c>
    </row>
    <row r="608" spans="1:20" ht="21" customHeight="1" x14ac:dyDescent="0.25">
      <c r="A608" s="199">
        <v>16</v>
      </c>
      <c r="B608" s="160" t="s">
        <v>122</v>
      </c>
      <c r="C608" s="104">
        <v>6</v>
      </c>
      <c r="D608" s="130">
        <v>7</v>
      </c>
      <c r="E608" s="127">
        <f t="shared" si="147"/>
        <v>16.7</v>
      </c>
      <c r="F608" s="104">
        <v>1</v>
      </c>
      <c r="G608" s="130">
        <v>2</v>
      </c>
      <c r="H608" s="127" t="str">
        <f t="shared" si="148"/>
        <v>2 р</v>
      </c>
      <c r="I608" s="104"/>
      <c r="J608" s="130"/>
      <c r="K608" s="127">
        <f t="shared" si="149"/>
        <v>0</v>
      </c>
      <c r="L608" s="104"/>
      <c r="M608" s="130">
        <v>1</v>
      </c>
      <c r="N608" s="127">
        <f t="shared" si="150"/>
        <v>0</v>
      </c>
      <c r="O608" s="104"/>
      <c r="P608" s="130"/>
      <c r="Q608" s="127">
        <f t="shared" si="151"/>
        <v>0</v>
      </c>
      <c r="R608" s="104">
        <v>1</v>
      </c>
      <c r="S608" s="130"/>
      <c r="T608" s="127" t="str">
        <f t="shared" si="152"/>
        <v>-100,0</v>
      </c>
    </row>
    <row r="609" spans="1:20" ht="21" customHeight="1" x14ac:dyDescent="0.25">
      <c r="A609" s="199">
        <v>17</v>
      </c>
      <c r="B609" s="160" t="s">
        <v>123</v>
      </c>
      <c r="C609" s="104"/>
      <c r="D609" s="130">
        <v>2</v>
      </c>
      <c r="E609" s="127">
        <f t="shared" si="147"/>
        <v>0</v>
      </c>
      <c r="F609" s="104">
        <v>1</v>
      </c>
      <c r="G609" s="130">
        <v>1</v>
      </c>
      <c r="H609" s="127">
        <f t="shared" si="148"/>
        <v>0</v>
      </c>
      <c r="I609" s="104"/>
      <c r="J609" s="130"/>
      <c r="K609" s="127">
        <f t="shared" si="149"/>
        <v>0</v>
      </c>
      <c r="L609" s="104"/>
      <c r="M609" s="130">
        <v>2</v>
      </c>
      <c r="N609" s="127">
        <f t="shared" si="150"/>
        <v>0</v>
      </c>
      <c r="O609" s="104"/>
      <c r="P609" s="130"/>
      <c r="Q609" s="127">
        <f t="shared" si="151"/>
        <v>0</v>
      </c>
      <c r="R609" s="104"/>
      <c r="S609" s="130"/>
      <c r="T609" s="127">
        <f t="shared" si="152"/>
        <v>0</v>
      </c>
    </row>
    <row r="610" spans="1:20" ht="21" customHeight="1" x14ac:dyDescent="0.25">
      <c r="A610" s="199">
        <v>18</v>
      </c>
      <c r="B610" s="160" t="s">
        <v>124</v>
      </c>
      <c r="C610" s="104">
        <v>1</v>
      </c>
      <c r="D610" s="130">
        <v>2</v>
      </c>
      <c r="E610" s="127" t="str">
        <f t="shared" si="147"/>
        <v>2 р</v>
      </c>
      <c r="F610" s="104">
        <v>2</v>
      </c>
      <c r="G610" s="130">
        <v>2</v>
      </c>
      <c r="H610" s="127">
        <f t="shared" si="148"/>
        <v>0</v>
      </c>
      <c r="I610" s="104"/>
      <c r="J610" s="130"/>
      <c r="K610" s="127">
        <f t="shared" si="149"/>
        <v>0</v>
      </c>
      <c r="L610" s="104"/>
      <c r="M610" s="130">
        <v>1</v>
      </c>
      <c r="N610" s="127">
        <f t="shared" si="150"/>
        <v>0</v>
      </c>
      <c r="O610" s="104"/>
      <c r="P610" s="130"/>
      <c r="Q610" s="127">
        <f t="shared" si="151"/>
        <v>0</v>
      </c>
      <c r="R610" s="104"/>
      <c r="S610" s="130"/>
      <c r="T610" s="127">
        <f t="shared" si="152"/>
        <v>0</v>
      </c>
    </row>
    <row r="611" spans="1:20" ht="21" customHeight="1" x14ac:dyDescent="0.25">
      <c r="A611" s="199">
        <v>19</v>
      </c>
      <c r="B611" s="160" t="s">
        <v>125</v>
      </c>
      <c r="C611" s="104">
        <v>5</v>
      </c>
      <c r="D611" s="130">
        <v>4</v>
      </c>
      <c r="E611" s="127">
        <f t="shared" si="147"/>
        <v>-20</v>
      </c>
      <c r="F611" s="104">
        <v>5</v>
      </c>
      <c r="G611" s="130">
        <v>4</v>
      </c>
      <c r="H611" s="127">
        <f t="shared" si="148"/>
        <v>-20</v>
      </c>
      <c r="I611" s="104"/>
      <c r="J611" s="130"/>
      <c r="K611" s="127">
        <f t="shared" si="149"/>
        <v>0</v>
      </c>
      <c r="L611" s="104"/>
      <c r="M611" s="130"/>
      <c r="N611" s="127">
        <f t="shared" si="150"/>
        <v>0</v>
      </c>
      <c r="O611" s="104"/>
      <c r="P611" s="130"/>
      <c r="Q611" s="127">
        <f t="shared" si="151"/>
        <v>0</v>
      </c>
      <c r="R611" s="104"/>
      <c r="S611" s="130"/>
      <c r="T611" s="127">
        <f t="shared" si="152"/>
        <v>0</v>
      </c>
    </row>
    <row r="612" spans="1:20" ht="21" customHeight="1" x14ac:dyDescent="0.25">
      <c r="A612" s="199">
        <v>20</v>
      </c>
      <c r="B612" s="160" t="s">
        <v>126</v>
      </c>
      <c r="C612" s="104"/>
      <c r="D612" s="130"/>
      <c r="E612" s="127">
        <f t="shared" si="147"/>
        <v>0</v>
      </c>
      <c r="F612" s="104">
        <v>1</v>
      </c>
      <c r="G612" s="130"/>
      <c r="H612" s="127" t="str">
        <f t="shared" si="148"/>
        <v>-100,0</v>
      </c>
      <c r="I612" s="104"/>
      <c r="J612" s="130"/>
      <c r="K612" s="127">
        <f t="shared" si="149"/>
        <v>0</v>
      </c>
      <c r="L612" s="104"/>
      <c r="M612" s="130">
        <v>5</v>
      </c>
      <c r="N612" s="127">
        <f t="shared" si="150"/>
        <v>0</v>
      </c>
      <c r="O612" s="104"/>
      <c r="P612" s="130"/>
      <c r="Q612" s="127">
        <f t="shared" si="151"/>
        <v>0</v>
      </c>
      <c r="R612" s="104"/>
      <c r="S612" s="130"/>
      <c r="T612" s="127">
        <f t="shared" si="152"/>
        <v>0</v>
      </c>
    </row>
    <row r="613" spans="1:20" ht="21" customHeight="1" x14ac:dyDescent="0.25">
      <c r="A613" s="199">
        <v>21</v>
      </c>
      <c r="B613" s="160" t="s">
        <v>127</v>
      </c>
      <c r="C613" s="104">
        <v>6</v>
      </c>
      <c r="D613" s="130">
        <v>2</v>
      </c>
      <c r="E613" s="127">
        <f t="shared" si="147"/>
        <v>-66.7</v>
      </c>
      <c r="F613" s="104">
        <v>3</v>
      </c>
      <c r="G613" s="130">
        <v>3</v>
      </c>
      <c r="H613" s="127">
        <f t="shared" si="148"/>
        <v>0</v>
      </c>
      <c r="I613" s="104"/>
      <c r="J613" s="130"/>
      <c r="K613" s="127">
        <f t="shared" si="149"/>
        <v>0</v>
      </c>
      <c r="L613" s="104">
        <v>3</v>
      </c>
      <c r="M613" s="130">
        <v>2</v>
      </c>
      <c r="N613" s="127">
        <f t="shared" si="150"/>
        <v>-33.299999999999997</v>
      </c>
      <c r="O613" s="104"/>
      <c r="P613" s="130"/>
      <c r="Q613" s="127">
        <f t="shared" si="151"/>
        <v>0</v>
      </c>
      <c r="R613" s="104"/>
      <c r="S613" s="130"/>
      <c r="T613" s="127">
        <f t="shared" si="152"/>
        <v>0</v>
      </c>
    </row>
    <row r="614" spans="1:20" ht="21" customHeight="1" x14ac:dyDescent="0.25">
      <c r="A614" s="199">
        <v>22</v>
      </c>
      <c r="B614" s="160" t="s">
        <v>128</v>
      </c>
      <c r="C614" s="104">
        <v>2</v>
      </c>
      <c r="D614" s="130">
        <v>1</v>
      </c>
      <c r="E614" s="127">
        <f t="shared" si="147"/>
        <v>-50</v>
      </c>
      <c r="F614" s="104">
        <v>2</v>
      </c>
      <c r="G614" s="130">
        <v>3</v>
      </c>
      <c r="H614" s="127">
        <f t="shared" si="148"/>
        <v>50</v>
      </c>
      <c r="I614" s="104"/>
      <c r="J614" s="130"/>
      <c r="K614" s="127">
        <f t="shared" si="149"/>
        <v>0</v>
      </c>
      <c r="L614" s="104"/>
      <c r="M614" s="130"/>
      <c r="N614" s="127">
        <f t="shared" si="150"/>
        <v>0</v>
      </c>
      <c r="O614" s="104"/>
      <c r="P614" s="130"/>
      <c r="Q614" s="127">
        <f t="shared" si="151"/>
        <v>0</v>
      </c>
      <c r="R614" s="104">
        <v>1</v>
      </c>
      <c r="S614" s="130">
        <v>1</v>
      </c>
      <c r="T614" s="127">
        <f t="shared" si="152"/>
        <v>0</v>
      </c>
    </row>
    <row r="615" spans="1:20" ht="21" customHeight="1" x14ac:dyDescent="0.25">
      <c r="A615" s="199">
        <v>23</v>
      </c>
      <c r="B615" s="160" t="s">
        <v>129</v>
      </c>
      <c r="C615" s="104">
        <v>1</v>
      </c>
      <c r="D615" s="130"/>
      <c r="E615" s="127" t="str">
        <f t="shared" si="147"/>
        <v>-100,0</v>
      </c>
      <c r="F615" s="104">
        <v>2</v>
      </c>
      <c r="G615" s="130">
        <v>2</v>
      </c>
      <c r="H615" s="127">
        <f t="shared" si="148"/>
        <v>0</v>
      </c>
      <c r="I615" s="104"/>
      <c r="J615" s="130"/>
      <c r="K615" s="127">
        <f t="shared" si="149"/>
        <v>0</v>
      </c>
      <c r="L615" s="104"/>
      <c r="M615" s="130"/>
      <c r="N615" s="127">
        <f t="shared" si="150"/>
        <v>0</v>
      </c>
      <c r="O615" s="104"/>
      <c r="P615" s="130"/>
      <c r="Q615" s="127">
        <f t="shared" si="151"/>
        <v>0</v>
      </c>
      <c r="R615" s="104"/>
      <c r="S615" s="130"/>
      <c r="T615" s="127">
        <f t="shared" si="152"/>
        <v>0</v>
      </c>
    </row>
    <row r="616" spans="1:20" ht="21" customHeight="1" x14ac:dyDescent="0.25">
      <c r="A616" s="199">
        <v>24</v>
      </c>
      <c r="B616" s="160" t="s">
        <v>130</v>
      </c>
      <c r="C616" s="104"/>
      <c r="D616" s="130"/>
      <c r="E616" s="127">
        <f t="shared" si="147"/>
        <v>0</v>
      </c>
      <c r="F616" s="104">
        <v>2</v>
      </c>
      <c r="G616" s="130"/>
      <c r="H616" s="127" t="str">
        <f t="shared" si="148"/>
        <v>-100,0</v>
      </c>
      <c r="I616" s="104"/>
      <c r="J616" s="130"/>
      <c r="K616" s="127">
        <f t="shared" si="149"/>
        <v>0</v>
      </c>
      <c r="L616" s="104"/>
      <c r="M616" s="130">
        <v>6</v>
      </c>
      <c r="N616" s="127">
        <f t="shared" si="150"/>
        <v>0</v>
      </c>
      <c r="O616" s="104"/>
      <c r="P616" s="130"/>
      <c r="Q616" s="127">
        <f t="shared" si="151"/>
        <v>0</v>
      </c>
      <c r="R616" s="104"/>
      <c r="S616" s="130"/>
      <c r="T616" s="127">
        <f t="shared" si="152"/>
        <v>0</v>
      </c>
    </row>
    <row r="617" spans="1:20" ht="21" customHeight="1" x14ac:dyDescent="0.25">
      <c r="A617" s="199">
        <v>25</v>
      </c>
      <c r="B617" s="160" t="s">
        <v>131</v>
      </c>
      <c r="C617" s="104">
        <v>1</v>
      </c>
      <c r="D617" s="130">
        <v>2</v>
      </c>
      <c r="E617" s="127" t="str">
        <f t="shared" si="147"/>
        <v>2 р</v>
      </c>
      <c r="F617" s="104">
        <v>1</v>
      </c>
      <c r="G617" s="130"/>
      <c r="H617" s="127" t="str">
        <f t="shared" si="148"/>
        <v>-100,0</v>
      </c>
      <c r="I617" s="104"/>
      <c r="J617" s="130"/>
      <c r="K617" s="127">
        <f t="shared" si="149"/>
        <v>0</v>
      </c>
      <c r="L617" s="104">
        <v>12</v>
      </c>
      <c r="M617" s="130">
        <v>7</v>
      </c>
      <c r="N617" s="127">
        <f t="shared" si="150"/>
        <v>-41.7</v>
      </c>
      <c r="O617" s="104"/>
      <c r="P617" s="130"/>
      <c r="Q617" s="127">
        <f t="shared" si="151"/>
        <v>0</v>
      </c>
      <c r="R617" s="104"/>
      <c r="S617" s="130">
        <v>1</v>
      </c>
      <c r="T617" s="127">
        <f t="shared" si="152"/>
        <v>0</v>
      </c>
    </row>
    <row r="618" spans="1:20" ht="21" customHeight="1" thickBot="1" x14ac:dyDescent="0.3">
      <c r="A618" s="199">
        <v>26</v>
      </c>
      <c r="B618" s="160" t="s">
        <v>132</v>
      </c>
      <c r="C618" s="104">
        <v>2</v>
      </c>
      <c r="D618" s="130">
        <v>1</v>
      </c>
      <c r="E618" s="127">
        <f t="shared" si="147"/>
        <v>-50</v>
      </c>
      <c r="F618" s="104">
        <v>3</v>
      </c>
      <c r="G618" s="130">
        <v>5</v>
      </c>
      <c r="H618" s="127">
        <f t="shared" si="148"/>
        <v>66.7</v>
      </c>
      <c r="I618" s="104"/>
      <c r="J618" s="130"/>
      <c r="K618" s="127">
        <f t="shared" si="149"/>
        <v>0</v>
      </c>
      <c r="L618" s="104"/>
      <c r="M618" s="130">
        <v>5</v>
      </c>
      <c r="N618" s="127">
        <f t="shared" si="150"/>
        <v>0</v>
      </c>
      <c r="O618" s="104"/>
      <c r="P618" s="130"/>
      <c r="Q618" s="127">
        <f t="shared" si="151"/>
        <v>0</v>
      </c>
      <c r="R618" s="104">
        <v>4</v>
      </c>
      <c r="S618" s="130"/>
      <c r="T618" s="127" t="str">
        <f t="shared" si="152"/>
        <v>-100,0</v>
      </c>
    </row>
    <row r="619" spans="1:20" ht="21" customHeight="1" thickBot="1" x14ac:dyDescent="0.3">
      <c r="A619" s="157">
        <v>27</v>
      </c>
      <c r="B619" s="158" t="s">
        <v>253</v>
      </c>
      <c r="C619" s="132">
        <v>51</v>
      </c>
      <c r="D619" s="133">
        <v>63</v>
      </c>
      <c r="E619" s="21">
        <f t="shared" si="147"/>
        <v>23.5</v>
      </c>
      <c r="F619" s="132">
        <v>53</v>
      </c>
      <c r="G619" s="133">
        <v>49</v>
      </c>
      <c r="H619" s="21">
        <f t="shared" si="148"/>
        <v>-7.5</v>
      </c>
      <c r="I619" s="132">
        <v>1</v>
      </c>
      <c r="J619" s="133">
        <v>0</v>
      </c>
      <c r="K619" s="21" t="str">
        <f t="shared" si="149"/>
        <v>-100,0</v>
      </c>
      <c r="L619" s="132">
        <v>53</v>
      </c>
      <c r="M619" s="133">
        <v>73</v>
      </c>
      <c r="N619" s="21">
        <f t="shared" si="150"/>
        <v>37.700000000000003</v>
      </c>
      <c r="O619" s="132">
        <v>1</v>
      </c>
      <c r="P619" s="133">
        <v>0</v>
      </c>
      <c r="Q619" s="21" t="str">
        <f t="shared" si="151"/>
        <v>-100,0</v>
      </c>
      <c r="R619" s="132">
        <v>8</v>
      </c>
      <c r="S619" s="133">
        <v>2</v>
      </c>
      <c r="T619" s="21">
        <f t="shared" si="152"/>
        <v>-75</v>
      </c>
    </row>
    <row r="620" spans="1:20" ht="21" customHeight="1" thickBot="1" x14ac:dyDescent="0.3">
      <c r="A620" s="159">
        <v>28</v>
      </c>
      <c r="B620" s="158" t="s">
        <v>101</v>
      </c>
      <c r="C620" s="132">
        <v>1</v>
      </c>
      <c r="D620" s="133">
        <v>2</v>
      </c>
      <c r="E620" s="21" t="str">
        <f t="shared" si="147"/>
        <v>2 р</v>
      </c>
      <c r="F620" s="132">
        <v>0</v>
      </c>
      <c r="G620" s="133">
        <v>0</v>
      </c>
      <c r="H620" s="21">
        <f t="shared" si="148"/>
        <v>0</v>
      </c>
      <c r="I620" s="132">
        <v>0</v>
      </c>
      <c r="J620" s="133">
        <v>0</v>
      </c>
      <c r="K620" s="21">
        <f t="shared" si="149"/>
        <v>0</v>
      </c>
      <c r="L620" s="132">
        <v>0</v>
      </c>
      <c r="M620" s="133">
        <v>0</v>
      </c>
      <c r="N620" s="21">
        <f t="shared" si="150"/>
        <v>0</v>
      </c>
      <c r="O620" s="132">
        <v>0</v>
      </c>
      <c r="P620" s="133">
        <v>0</v>
      </c>
      <c r="Q620" s="21">
        <f t="shared" si="151"/>
        <v>0</v>
      </c>
      <c r="R620" s="132">
        <v>3</v>
      </c>
      <c r="S620" s="133">
        <v>1</v>
      </c>
      <c r="T620" s="21">
        <f t="shared" si="152"/>
        <v>-66.7</v>
      </c>
    </row>
    <row r="621" spans="1:20" ht="21" customHeight="1" x14ac:dyDescent="0.25">
      <c r="A621" s="223">
        <v>29</v>
      </c>
      <c r="B621" s="224" t="s">
        <v>287</v>
      </c>
      <c r="C621" s="331"/>
      <c r="D621" s="332"/>
      <c r="E621" s="333"/>
      <c r="F621" s="331"/>
      <c r="G621" s="332"/>
      <c r="H621" s="333"/>
      <c r="I621" s="331"/>
      <c r="J621" s="332"/>
      <c r="K621" s="333"/>
      <c r="L621" s="331"/>
      <c r="M621" s="332"/>
      <c r="N621" s="333"/>
      <c r="O621" s="331"/>
      <c r="P621" s="332"/>
      <c r="Q621" s="333"/>
      <c r="R621" s="331"/>
      <c r="S621" s="332"/>
      <c r="T621" s="333"/>
    </row>
    <row r="622" spans="1:20" ht="21" customHeight="1" x14ac:dyDescent="0.25">
      <c r="A622" s="199">
        <v>30</v>
      </c>
      <c r="B622" s="160" t="s">
        <v>278</v>
      </c>
      <c r="C622" s="104">
        <v>1</v>
      </c>
      <c r="D622" s="130">
        <v>2</v>
      </c>
      <c r="E622" s="127" t="str">
        <f t="shared" si="147"/>
        <v>2 р</v>
      </c>
      <c r="F622" s="104"/>
      <c r="G622" s="130"/>
      <c r="H622" s="127">
        <f t="shared" si="148"/>
        <v>0</v>
      </c>
      <c r="I622" s="104"/>
      <c r="J622" s="130"/>
      <c r="K622" s="127">
        <f t="shared" si="149"/>
        <v>0</v>
      </c>
      <c r="L622" s="104"/>
      <c r="M622" s="130"/>
      <c r="N622" s="127">
        <f t="shared" si="150"/>
        <v>0</v>
      </c>
      <c r="O622" s="104"/>
      <c r="P622" s="130"/>
      <c r="Q622" s="127">
        <f t="shared" si="151"/>
        <v>0</v>
      </c>
      <c r="R622" s="104"/>
      <c r="S622" s="130"/>
      <c r="T622" s="127">
        <f t="shared" si="152"/>
        <v>0</v>
      </c>
    </row>
    <row r="623" spans="1:20" ht="21" customHeight="1" x14ac:dyDescent="0.25">
      <c r="A623" s="199">
        <v>31</v>
      </c>
      <c r="B623" s="160" t="s">
        <v>279</v>
      </c>
      <c r="C623" s="104"/>
      <c r="D623" s="130"/>
      <c r="E623" s="127">
        <f t="shared" si="147"/>
        <v>0</v>
      </c>
      <c r="F623" s="104"/>
      <c r="G623" s="130"/>
      <c r="H623" s="127">
        <f t="shared" si="148"/>
        <v>0</v>
      </c>
      <c r="I623" s="104"/>
      <c r="J623" s="130"/>
      <c r="K623" s="127">
        <f t="shared" si="149"/>
        <v>0</v>
      </c>
      <c r="L623" s="104"/>
      <c r="M623" s="130"/>
      <c r="N623" s="127">
        <f t="shared" si="150"/>
        <v>0</v>
      </c>
      <c r="O623" s="104"/>
      <c r="P623" s="130"/>
      <c r="Q623" s="127">
        <f t="shared" si="151"/>
        <v>0</v>
      </c>
      <c r="R623" s="104"/>
      <c r="S623" s="130"/>
      <c r="T623" s="127">
        <f t="shared" si="152"/>
        <v>0</v>
      </c>
    </row>
    <row r="624" spans="1:20" ht="21" customHeight="1" x14ac:dyDescent="0.25">
      <c r="A624" s="199">
        <v>32</v>
      </c>
      <c r="B624" s="160" t="s">
        <v>280</v>
      </c>
      <c r="C624" s="104"/>
      <c r="D624" s="130"/>
      <c r="E624" s="127">
        <f t="shared" si="147"/>
        <v>0</v>
      </c>
      <c r="F624" s="104"/>
      <c r="G624" s="130"/>
      <c r="H624" s="127">
        <f t="shared" si="148"/>
        <v>0</v>
      </c>
      <c r="I624" s="104"/>
      <c r="J624" s="130"/>
      <c r="K624" s="127">
        <f t="shared" si="149"/>
        <v>0</v>
      </c>
      <c r="L624" s="104"/>
      <c r="M624" s="130"/>
      <c r="N624" s="127">
        <f t="shared" si="150"/>
        <v>0</v>
      </c>
      <c r="O624" s="104"/>
      <c r="P624" s="130"/>
      <c r="Q624" s="127">
        <f t="shared" si="151"/>
        <v>0</v>
      </c>
      <c r="R624" s="104"/>
      <c r="S624" s="130"/>
      <c r="T624" s="127">
        <f t="shared" si="152"/>
        <v>0</v>
      </c>
    </row>
    <row r="625" spans="1:20" ht="21" customHeight="1" x14ac:dyDescent="0.25">
      <c r="A625" s="250">
        <v>33</v>
      </c>
      <c r="B625" s="267" t="s">
        <v>281</v>
      </c>
      <c r="C625" s="150"/>
      <c r="D625" s="130"/>
      <c r="E625" s="127">
        <f t="shared" si="147"/>
        <v>0</v>
      </c>
      <c r="F625" s="150"/>
      <c r="G625" s="130"/>
      <c r="H625" s="127">
        <f t="shared" si="148"/>
        <v>0</v>
      </c>
      <c r="I625" s="150"/>
      <c r="J625" s="130"/>
      <c r="K625" s="127">
        <f t="shared" si="149"/>
        <v>0</v>
      </c>
      <c r="L625" s="150"/>
      <c r="M625" s="130"/>
      <c r="N625" s="127">
        <f t="shared" si="150"/>
        <v>0</v>
      </c>
      <c r="O625" s="150"/>
      <c r="P625" s="130"/>
      <c r="Q625" s="127">
        <f t="shared" si="151"/>
        <v>0</v>
      </c>
      <c r="R625" s="150">
        <v>3</v>
      </c>
      <c r="S625" s="130">
        <v>1</v>
      </c>
      <c r="T625" s="127">
        <f t="shared" si="152"/>
        <v>-66.7</v>
      </c>
    </row>
    <row r="626" spans="1:20" ht="21" customHeight="1" x14ac:dyDescent="0.25">
      <c r="A626" s="291">
        <v>34</v>
      </c>
      <c r="B626" s="292" t="s">
        <v>282</v>
      </c>
      <c r="C626" s="150"/>
      <c r="D626" s="130"/>
      <c r="E626" s="127">
        <f t="shared" si="147"/>
        <v>0</v>
      </c>
      <c r="F626" s="150"/>
      <c r="G626" s="130"/>
      <c r="H626" s="127">
        <f t="shared" si="148"/>
        <v>0</v>
      </c>
      <c r="I626" s="150"/>
      <c r="J626" s="130"/>
      <c r="K626" s="127">
        <f t="shared" si="149"/>
        <v>0</v>
      </c>
      <c r="L626" s="150"/>
      <c r="M626" s="130"/>
      <c r="N626" s="127">
        <f t="shared" si="150"/>
        <v>0</v>
      </c>
      <c r="O626" s="150"/>
      <c r="P626" s="130"/>
      <c r="Q626" s="127">
        <f t="shared" si="151"/>
        <v>0</v>
      </c>
      <c r="R626" s="150"/>
      <c r="S626" s="130"/>
      <c r="T626" s="127">
        <f t="shared" si="152"/>
        <v>0</v>
      </c>
    </row>
    <row r="627" spans="1:20" ht="21" customHeight="1" x14ac:dyDescent="0.25">
      <c r="A627" s="250">
        <v>35</v>
      </c>
      <c r="B627" s="246" t="s">
        <v>283</v>
      </c>
      <c r="C627" s="104"/>
      <c r="D627" s="130"/>
      <c r="E627" s="127">
        <f t="shared" si="147"/>
        <v>0</v>
      </c>
      <c r="F627" s="150"/>
      <c r="G627" s="130"/>
      <c r="H627" s="268">
        <f t="shared" si="148"/>
        <v>0</v>
      </c>
      <c r="I627" s="104"/>
      <c r="J627" s="130"/>
      <c r="K627" s="268">
        <f t="shared" si="149"/>
        <v>0</v>
      </c>
      <c r="L627" s="104"/>
      <c r="M627" s="130"/>
      <c r="N627" s="268">
        <f t="shared" si="150"/>
        <v>0</v>
      </c>
      <c r="O627" s="104"/>
      <c r="P627" s="130"/>
      <c r="Q627" s="127">
        <f t="shared" si="151"/>
        <v>0</v>
      </c>
      <c r="R627" s="150"/>
      <c r="S627" s="130"/>
      <c r="T627" s="127">
        <f t="shared" si="152"/>
        <v>0</v>
      </c>
    </row>
    <row r="628" spans="1:20" ht="21" customHeight="1" x14ac:dyDescent="0.25">
      <c r="A628" s="199">
        <v>36</v>
      </c>
      <c r="B628" s="160" t="s">
        <v>284</v>
      </c>
      <c r="C628" s="104"/>
      <c r="D628" s="130"/>
      <c r="E628" s="127">
        <f t="shared" si="147"/>
        <v>0</v>
      </c>
      <c r="F628" s="104"/>
      <c r="G628" s="130"/>
      <c r="H628" s="127">
        <f t="shared" si="148"/>
        <v>0</v>
      </c>
      <c r="I628" s="104"/>
      <c r="J628" s="130"/>
      <c r="K628" s="127">
        <f t="shared" si="149"/>
        <v>0</v>
      </c>
      <c r="L628" s="104"/>
      <c r="M628" s="130"/>
      <c r="N628" s="127">
        <f t="shared" si="150"/>
        <v>0</v>
      </c>
      <c r="O628" s="104"/>
      <c r="P628" s="130"/>
      <c r="Q628" s="127">
        <f t="shared" si="151"/>
        <v>0</v>
      </c>
      <c r="R628" s="104"/>
      <c r="S628" s="130"/>
      <c r="T628" s="127">
        <f t="shared" si="152"/>
        <v>0</v>
      </c>
    </row>
    <row r="629" spans="1:20" ht="21" customHeight="1" x14ac:dyDescent="0.25">
      <c r="A629" s="250">
        <v>37</v>
      </c>
      <c r="B629" s="160" t="s">
        <v>286</v>
      </c>
      <c r="C629" s="104"/>
      <c r="D629" s="130"/>
      <c r="E629" s="127"/>
      <c r="F629" s="104"/>
      <c r="G629" s="130"/>
      <c r="H629" s="127"/>
      <c r="I629" s="104"/>
      <c r="J629" s="130"/>
      <c r="K629" s="127"/>
      <c r="L629" s="104"/>
      <c r="M629" s="130"/>
      <c r="N629" s="127"/>
      <c r="O629" s="104"/>
      <c r="P629" s="130"/>
      <c r="Q629" s="127"/>
      <c r="R629" s="104"/>
      <c r="S629" s="130"/>
      <c r="T629" s="127"/>
    </row>
    <row r="630" spans="1:20" ht="21" customHeight="1" thickBot="1" x14ac:dyDescent="0.3">
      <c r="A630" s="327">
        <v>38</v>
      </c>
      <c r="B630" s="224" t="s">
        <v>285</v>
      </c>
      <c r="C630" s="225"/>
      <c r="D630" s="226"/>
      <c r="E630" s="227"/>
      <c r="F630" s="225"/>
      <c r="G630" s="226"/>
      <c r="H630" s="227"/>
      <c r="I630" s="225"/>
      <c r="J630" s="226"/>
      <c r="K630" s="227"/>
      <c r="L630" s="225"/>
      <c r="M630" s="226"/>
      <c r="N630" s="227"/>
      <c r="O630" s="225"/>
      <c r="P630" s="226"/>
      <c r="Q630" s="227"/>
      <c r="R630" s="225"/>
      <c r="S630" s="226"/>
      <c r="T630" s="227"/>
    </row>
    <row r="631" spans="1:20" ht="21" customHeight="1" thickBot="1" x14ac:dyDescent="0.3">
      <c r="A631" s="159">
        <v>39</v>
      </c>
      <c r="B631" s="158" t="s">
        <v>254</v>
      </c>
      <c r="C631" s="235">
        <v>52</v>
      </c>
      <c r="D631" s="236">
        <v>65</v>
      </c>
      <c r="E631" s="237">
        <f t="shared" si="147"/>
        <v>25</v>
      </c>
      <c r="F631" s="235">
        <v>53</v>
      </c>
      <c r="G631" s="236">
        <v>49</v>
      </c>
      <c r="H631" s="237">
        <f t="shared" si="148"/>
        <v>-7.5</v>
      </c>
      <c r="I631" s="235">
        <v>1</v>
      </c>
      <c r="J631" s="236">
        <v>0</v>
      </c>
      <c r="K631" s="237" t="str">
        <f t="shared" si="149"/>
        <v>-100,0</v>
      </c>
      <c r="L631" s="235">
        <v>53</v>
      </c>
      <c r="M631" s="236">
        <v>73</v>
      </c>
      <c r="N631" s="237">
        <f t="shared" si="150"/>
        <v>37.700000000000003</v>
      </c>
      <c r="O631" s="235">
        <v>1</v>
      </c>
      <c r="P631" s="236">
        <v>0</v>
      </c>
      <c r="Q631" s="237" t="str">
        <f t="shared" si="151"/>
        <v>-100,0</v>
      </c>
      <c r="R631" s="235">
        <v>11</v>
      </c>
      <c r="S631" s="236">
        <v>3</v>
      </c>
      <c r="T631" s="237">
        <f t="shared" si="152"/>
        <v>-72.7</v>
      </c>
    </row>
    <row r="632" spans="1:20" ht="21" customHeight="1" x14ac:dyDescent="0.25">
      <c r="A632" s="328">
        <v>40</v>
      </c>
      <c r="B632" s="198" t="s">
        <v>237</v>
      </c>
      <c r="C632" s="149"/>
      <c r="D632" s="129"/>
      <c r="E632" s="126">
        <f t="shared" si="147"/>
        <v>0</v>
      </c>
      <c r="F632" s="149"/>
      <c r="G632" s="129"/>
      <c r="H632" s="126">
        <f t="shared" si="148"/>
        <v>0</v>
      </c>
      <c r="I632" s="149"/>
      <c r="J632" s="129"/>
      <c r="K632" s="126">
        <f t="shared" si="149"/>
        <v>0</v>
      </c>
      <c r="L632" s="149"/>
      <c r="M632" s="129"/>
      <c r="N632" s="126">
        <f t="shared" si="150"/>
        <v>0</v>
      </c>
      <c r="O632" s="149"/>
      <c r="P632" s="129"/>
      <c r="Q632" s="126">
        <f t="shared" si="151"/>
        <v>0</v>
      </c>
      <c r="R632" s="149"/>
      <c r="S632" s="129"/>
      <c r="T632" s="126">
        <f t="shared" si="152"/>
        <v>0</v>
      </c>
    </row>
    <row r="633" spans="1:20" ht="21" customHeight="1" x14ac:dyDescent="0.25">
      <c r="A633" s="327">
        <v>41</v>
      </c>
      <c r="B633" s="160" t="s">
        <v>133</v>
      </c>
      <c r="C633" s="150"/>
      <c r="D633" s="130"/>
      <c r="E633" s="127">
        <f t="shared" si="147"/>
        <v>0</v>
      </c>
      <c r="F633" s="150"/>
      <c r="G633" s="130"/>
      <c r="H633" s="127">
        <f t="shared" si="148"/>
        <v>0</v>
      </c>
      <c r="I633" s="150"/>
      <c r="J633" s="130"/>
      <c r="K633" s="127">
        <f t="shared" si="149"/>
        <v>0</v>
      </c>
      <c r="L633" s="150"/>
      <c r="M633" s="130"/>
      <c r="N633" s="127">
        <f t="shared" si="150"/>
        <v>0</v>
      </c>
      <c r="O633" s="150"/>
      <c r="P633" s="130"/>
      <c r="Q633" s="127">
        <f t="shared" si="151"/>
        <v>0</v>
      </c>
      <c r="R633" s="150">
        <v>48</v>
      </c>
      <c r="S633" s="130">
        <v>51</v>
      </c>
      <c r="T633" s="127">
        <f t="shared" si="152"/>
        <v>6.3</v>
      </c>
    </row>
    <row r="634" spans="1:20" ht="21" customHeight="1" x14ac:dyDescent="0.25">
      <c r="A634" s="291">
        <v>42</v>
      </c>
      <c r="B634" s="160" t="s">
        <v>134</v>
      </c>
      <c r="C634" s="150"/>
      <c r="D634" s="130"/>
      <c r="E634" s="127">
        <f t="shared" si="147"/>
        <v>0</v>
      </c>
      <c r="F634" s="150"/>
      <c r="G634" s="130"/>
      <c r="H634" s="127">
        <f t="shared" si="148"/>
        <v>0</v>
      </c>
      <c r="I634" s="150"/>
      <c r="J634" s="130"/>
      <c r="K634" s="127">
        <f t="shared" si="149"/>
        <v>0</v>
      </c>
      <c r="L634" s="150"/>
      <c r="M634" s="130"/>
      <c r="N634" s="127">
        <f t="shared" si="150"/>
        <v>0</v>
      </c>
      <c r="O634" s="150">
        <v>4</v>
      </c>
      <c r="P634" s="130">
        <v>4</v>
      </c>
      <c r="Q634" s="127">
        <f t="shared" si="151"/>
        <v>0</v>
      </c>
      <c r="R634" s="150">
        <v>76</v>
      </c>
      <c r="S634" s="130">
        <v>30</v>
      </c>
      <c r="T634" s="127">
        <f t="shared" si="152"/>
        <v>-60.5</v>
      </c>
    </row>
    <row r="635" spans="1:20" ht="21" customHeight="1" x14ac:dyDescent="0.25">
      <c r="A635" s="250">
        <v>43</v>
      </c>
      <c r="B635" s="160" t="s">
        <v>135</v>
      </c>
      <c r="C635" s="150"/>
      <c r="D635" s="130"/>
      <c r="E635" s="127">
        <f t="shared" si="147"/>
        <v>0</v>
      </c>
      <c r="F635" s="150"/>
      <c r="G635" s="130"/>
      <c r="H635" s="127">
        <f t="shared" si="148"/>
        <v>0</v>
      </c>
      <c r="I635" s="150"/>
      <c r="J635" s="130"/>
      <c r="K635" s="127">
        <f t="shared" si="149"/>
        <v>0</v>
      </c>
      <c r="L635" s="150"/>
      <c r="M635" s="130"/>
      <c r="N635" s="127">
        <f t="shared" si="150"/>
        <v>0</v>
      </c>
      <c r="O635" s="150">
        <v>3</v>
      </c>
      <c r="P635" s="130">
        <v>3</v>
      </c>
      <c r="Q635" s="127">
        <f t="shared" si="151"/>
        <v>0</v>
      </c>
      <c r="R635" s="150">
        <v>18</v>
      </c>
      <c r="S635" s="130">
        <v>20</v>
      </c>
      <c r="T635" s="127">
        <f t="shared" si="152"/>
        <v>11.1</v>
      </c>
    </row>
    <row r="636" spans="1:20" ht="21" customHeight="1" thickBot="1" x14ac:dyDescent="0.3">
      <c r="A636" s="327">
        <v>44</v>
      </c>
      <c r="B636" s="269" t="s">
        <v>276</v>
      </c>
      <c r="C636" s="151"/>
      <c r="D636" s="131"/>
      <c r="E636" s="128">
        <f t="shared" si="147"/>
        <v>0</v>
      </c>
      <c r="F636" s="151"/>
      <c r="G636" s="131"/>
      <c r="H636" s="128">
        <f t="shared" si="148"/>
        <v>0</v>
      </c>
      <c r="I636" s="151"/>
      <c r="J636" s="131"/>
      <c r="K636" s="128">
        <f t="shared" si="149"/>
        <v>0</v>
      </c>
      <c r="L636" s="151"/>
      <c r="M636" s="131"/>
      <c r="N636" s="128">
        <f t="shared" si="150"/>
        <v>0</v>
      </c>
      <c r="O636" s="151">
        <v>3</v>
      </c>
      <c r="P636" s="131">
        <v>1</v>
      </c>
      <c r="Q636" s="128">
        <f t="shared" si="151"/>
        <v>-66.7</v>
      </c>
      <c r="R636" s="151">
        <v>45</v>
      </c>
      <c r="S636" s="131">
        <v>27</v>
      </c>
      <c r="T636" s="128">
        <f t="shared" si="152"/>
        <v>-40</v>
      </c>
    </row>
    <row r="637" spans="1:20" ht="21" customHeight="1" thickBot="1" x14ac:dyDescent="0.3">
      <c r="A637" s="159">
        <v>45</v>
      </c>
      <c r="B637" s="240" t="s">
        <v>255</v>
      </c>
      <c r="C637" s="241">
        <v>0</v>
      </c>
      <c r="D637" s="242">
        <v>0</v>
      </c>
      <c r="E637" s="243">
        <f t="shared" si="147"/>
        <v>0</v>
      </c>
      <c r="F637" s="241">
        <v>0</v>
      </c>
      <c r="G637" s="242">
        <v>0</v>
      </c>
      <c r="H637" s="243">
        <f t="shared" si="148"/>
        <v>0</v>
      </c>
      <c r="I637" s="241">
        <v>0</v>
      </c>
      <c r="J637" s="242">
        <v>0</v>
      </c>
      <c r="K637" s="243">
        <f t="shared" si="149"/>
        <v>0</v>
      </c>
      <c r="L637" s="241">
        <v>0</v>
      </c>
      <c r="M637" s="242">
        <v>0</v>
      </c>
      <c r="N637" s="243">
        <f t="shared" si="150"/>
        <v>0</v>
      </c>
      <c r="O637" s="241">
        <v>10</v>
      </c>
      <c r="P637" s="242">
        <v>8</v>
      </c>
      <c r="Q637" s="243">
        <f t="shared" si="151"/>
        <v>-20</v>
      </c>
      <c r="R637" s="241">
        <v>187</v>
      </c>
      <c r="S637" s="242">
        <v>128</v>
      </c>
      <c r="T637" s="243">
        <f t="shared" si="152"/>
        <v>-31.6</v>
      </c>
    </row>
    <row r="638" spans="1:20" ht="21" customHeight="1" thickBot="1" x14ac:dyDescent="0.3">
      <c r="A638" s="159">
        <v>46</v>
      </c>
      <c r="B638" s="200" t="s">
        <v>256</v>
      </c>
      <c r="C638" s="134">
        <v>52</v>
      </c>
      <c r="D638" s="135">
        <v>65</v>
      </c>
      <c r="E638" s="21">
        <f t="shared" si="147"/>
        <v>25</v>
      </c>
      <c r="F638" s="134">
        <v>53</v>
      </c>
      <c r="G638" s="135">
        <v>49</v>
      </c>
      <c r="H638" s="21">
        <f t="shared" si="148"/>
        <v>-7.5</v>
      </c>
      <c r="I638" s="134">
        <v>1</v>
      </c>
      <c r="J638" s="135">
        <v>0</v>
      </c>
      <c r="K638" s="21" t="str">
        <f t="shared" si="149"/>
        <v>-100,0</v>
      </c>
      <c r="L638" s="134">
        <v>53</v>
      </c>
      <c r="M638" s="135">
        <v>73</v>
      </c>
      <c r="N638" s="21">
        <f t="shared" si="150"/>
        <v>37.700000000000003</v>
      </c>
      <c r="O638" s="134">
        <v>11</v>
      </c>
      <c r="P638" s="135">
        <v>8</v>
      </c>
      <c r="Q638" s="21">
        <f t="shared" si="151"/>
        <v>-27.3</v>
      </c>
      <c r="R638" s="134">
        <v>198</v>
      </c>
      <c r="S638" s="135">
        <v>131</v>
      </c>
      <c r="T638" s="21">
        <f t="shared" si="152"/>
        <v>-33.799999999999997</v>
      </c>
    </row>
    <row r="639" spans="1:20" ht="4.5" customHeight="1" x14ac:dyDescent="0.25">
      <c r="A639" s="32"/>
      <c r="B639" s="33"/>
      <c r="C639" s="34"/>
      <c r="D639" s="34"/>
      <c r="E639" s="35"/>
      <c r="F639" s="34"/>
      <c r="G639" s="34"/>
      <c r="H639" s="35"/>
      <c r="I639" s="36"/>
      <c r="J639" s="36"/>
      <c r="K639" s="24"/>
      <c r="L639" s="24"/>
      <c r="M639" s="24"/>
      <c r="N639" s="24"/>
      <c r="O639" s="24"/>
      <c r="P639" s="24"/>
      <c r="Q639" s="24"/>
      <c r="R639" s="24"/>
      <c r="S639" s="24"/>
      <c r="T639" s="24"/>
    </row>
    <row r="640" spans="1:20" ht="15.75" x14ac:dyDescent="0.25">
      <c r="A640" s="37" t="s">
        <v>223</v>
      </c>
      <c r="B640" s="37"/>
      <c r="C640" s="37"/>
      <c r="D640" s="37"/>
      <c r="E640" s="37"/>
      <c r="F640" s="37"/>
      <c r="G640" s="37"/>
      <c r="H640" s="37"/>
      <c r="I640" s="37"/>
      <c r="J640" s="37"/>
      <c r="K640" s="24"/>
      <c r="L640" s="24"/>
      <c r="M640" s="24"/>
      <c r="N640" s="24"/>
      <c r="O640" s="24"/>
      <c r="P640" s="24"/>
      <c r="Q640" s="24"/>
      <c r="R640" s="24"/>
      <c r="S640" s="24"/>
      <c r="T640" s="24"/>
    </row>
    <row r="641" spans="1:20" ht="4.5" customHeight="1" thickBot="1" x14ac:dyDescent="0.3">
      <c r="A641" s="24"/>
      <c r="B641" s="24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24"/>
      <c r="P641" s="24"/>
      <c r="Q641" s="24"/>
      <c r="R641" s="24"/>
      <c r="S641" s="24"/>
      <c r="T641" s="24"/>
    </row>
    <row r="642" spans="1:20" ht="16.5" customHeight="1" thickBot="1" x14ac:dyDescent="0.3">
      <c r="A642" s="863" t="s">
        <v>105</v>
      </c>
      <c r="B642" s="866" t="s">
        <v>106</v>
      </c>
      <c r="C642" s="906" t="s">
        <v>60</v>
      </c>
      <c r="D642" s="906"/>
      <c r="E642" s="906"/>
      <c r="F642" s="927" t="s">
        <v>18</v>
      </c>
      <c r="G642" s="928"/>
      <c r="H642" s="928"/>
      <c r="I642" s="928"/>
      <c r="J642" s="928"/>
      <c r="K642" s="928"/>
      <c r="L642" s="928"/>
      <c r="M642" s="928"/>
      <c r="N642" s="928"/>
      <c r="O642" s="928"/>
      <c r="P642" s="928"/>
      <c r="Q642" s="928"/>
      <c r="R642" s="928"/>
      <c r="S642" s="928"/>
      <c r="T642" s="929"/>
    </row>
    <row r="643" spans="1:20" ht="60" customHeight="1" thickBot="1" x14ac:dyDescent="0.3">
      <c r="A643" s="864"/>
      <c r="B643" s="866"/>
      <c r="C643" s="906"/>
      <c r="D643" s="906"/>
      <c r="E643" s="906"/>
      <c r="F643" s="906" t="s">
        <v>78</v>
      </c>
      <c r="G643" s="906"/>
      <c r="H643" s="906"/>
      <c r="I643" s="906" t="s">
        <v>61</v>
      </c>
      <c r="J643" s="906"/>
      <c r="K643" s="906"/>
      <c r="L643" s="906" t="s">
        <v>62</v>
      </c>
      <c r="M643" s="906"/>
      <c r="N643" s="906"/>
      <c r="O643" s="906" t="s">
        <v>63</v>
      </c>
      <c r="P643" s="906"/>
      <c r="Q643" s="906"/>
      <c r="R643" s="906" t="s">
        <v>64</v>
      </c>
      <c r="S643" s="906"/>
      <c r="T643" s="906"/>
    </row>
    <row r="644" spans="1:20" ht="21.95" customHeight="1" thickBot="1" x14ac:dyDescent="0.3">
      <c r="A644" s="865"/>
      <c r="B644" s="866"/>
      <c r="C644" s="438">
        <f>$C$20</f>
        <v>2016</v>
      </c>
      <c r="D644" s="439">
        <f>$D$20</f>
        <v>2017</v>
      </c>
      <c r="E644" s="148" t="s">
        <v>107</v>
      </c>
      <c r="F644" s="438">
        <f>$C$20</f>
        <v>2016</v>
      </c>
      <c r="G644" s="439">
        <f>$D$20</f>
        <v>2017</v>
      </c>
      <c r="H644" s="148" t="s">
        <v>107</v>
      </c>
      <c r="I644" s="438">
        <f>$C$20</f>
        <v>2016</v>
      </c>
      <c r="J644" s="439">
        <f>$D$20</f>
        <v>2017</v>
      </c>
      <c r="K644" s="148" t="s">
        <v>107</v>
      </c>
      <c r="L644" s="438">
        <f>$C$20</f>
        <v>2016</v>
      </c>
      <c r="M644" s="439">
        <f>$D$20</f>
        <v>2017</v>
      </c>
      <c r="N644" s="148" t="s">
        <v>107</v>
      </c>
      <c r="O644" s="438">
        <f>$C$20</f>
        <v>2016</v>
      </c>
      <c r="P644" s="439">
        <f>$D$20</f>
        <v>2017</v>
      </c>
      <c r="Q644" s="148" t="s">
        <v>107</v>
      </c>
      <c r="R644" s="438">
        <f>$C$20</f>
        <v>2016</v>
      </c>
      <c r="S644" s="439">
        <f>$D$20</f>
        <v>2017</v>
      </c>
      <c r="T644" s="148" t="s">
        <v>107</v>
      </c>
    </row>
    <row r="645" spans="1:20" ht="21" customHeight="1" x14ac:dyDescent="0.25">
      <c r="A645" s="197">
        <v>1</v>
      </c>
      <c r="B645" s="198" t="s">
        <v>249</v>
      </c>
      <c r="C645" s="103"/>
      <c r="D645" s="129">
        <v>2</v>
      </c>
      <c r="E645" s="126">
        <f t="shared" ref="E645:E690" si="153">IF(C645=0,0,IF(D645=0,"-100,0",IF(D645*100/C645&lt;200,ROUND(D645*100/C645-100,1),ROUND(D645/C645,1)&amp;" р")))</f>
        <v>0</v>
      </c>
      <c r="F645" s="103"/>
      <c r="G645" s="129">
        <v>1</v>
      </c>
      <c r="H645" s="126">
        <f t="shared" ref="H645:H690" si="154">IF(F645=0,0,IF(G645=0,"-100,0",IF(G645*100/F645&lt;200,ROUND(G645*100/F645-100,1),ROUND(G645/F645,1)&amp;" р")))</f>
        <v>0</v>
      </c>
      <c r="I645" s="103"/>
      <c r="J645" s="129"/>
      <c r="K645" s="126">
        <f t="shared" ref="K645:K690" si="155">IF(I645=0,0,IF(J645=0,"-100,0",IF(J645*100/I645&lt;200,ROUND(J645*100/I645-100,1),ROUND(J645/I645,1)&amp;" р")))</f>
        <v>0</v>
      </c>
      <c r="L645" s="103"/>
      <c r="M645" s="129"/>
      <c r="N645" s="126">
        <f t="shared" ref="N645:N690" si="156">IF(L645=0,0,IF(M645=0,"-100,0",IF(M645*100/L645&lt;200,ROUND(M645*100/L645-100,1),ROUND(M645/L645,1)&amp;" р")))</f>
        <v>0</v>
      </c>
      <c r="O645" s="103"/>
      <c r="P645" s="129">
        <v>1</v>
      </c>
      <c r="Q645" s="126">
        <f t="shared" ref="Q645:Q690" si="157">IF(O645=0,0,IF(P645=0,"-100,0",IF(P645*100/O645&lt;200,ROUND(P645*100/O645-100,1),ROUND(P645/O645,1)&amp;" р")))</f>
        <v>0</v>
      </c>
      <c r="R645" s="103"/>
      <c r="S645" s="129"/>
      <c r="T645" s="126">
        <f t="shared" ref="T645:T690" si="158">IF(R645=0,0,IF(S645=0,"-100,0",IF(S645*100/R645&lt;200,ROUND(S645*100/R645-100,1),ROUND(S645/R645,1)&amp;" р")))</f>
        <v>0</v>
      </c>
    </row>
    <row r="646" spans="1:20" ht="21" customHeight="1" x14ac:dyDescent="0.25">
      <c r="A646" s="199">
        <v>2</v>
      </c>
      <c r="B646" s="160" t="s">
        <v>108</v>
      </c>
      <c r="C646" s="104">
        <v>17</v>
      </c>
      <c r="D646" s="130">
        <v>13</v>
      </c>
      <c r="E646" s="127">
        <f t="shared" si="153"/>
        <v>-23.5</v>
      </c>
      <c r="F646" s="104">
        <v>1</v>
      </c>
      <c r="G646" s="130"/>
      <c r="H646" s="127" t="str">
        <f t="shared" si="154"/>
        <v>-100,0</v>
      </c>
      <c r="I646" s="104">
        <v>4</v>
      </c>
      <c r="J646" s="130">
        <v>1</v>
      </c>
      <c r="K646" s="127">
        <f t="shared" si="155"/>
        <v>-75</v>
      </c>
      <c r="L646" s="104"/>
      <c r="M646" s="130"/>
      <c r="N646" s="127">
        <f t="shared" si="156"/>
        <v>0</v>
      </c>
      <c r="O646" s="104">
        <v>11</v>
      </c>
      <c r="P646" s="130">
        <v>8</v>
      </c>
      <c r="Q646" s="127">
        <f t="shared" si="157"/>
        <v>-27.3</v>
      </c>
      <c r="R646" s="104">
        <v>1</v>
      </c>
      <c r="S646" s="130">
        <v>4</v>
      </c>
      <c r="T646" s="127" t="str">
        <f t="shared" si="158"/>
        <v>4 р</v>
      </c>
    </row>
    <row r="647" spans="1:20" ht="21" customHeight="1" x14ac:dyDescent="0.25">
      <c r="A647" s="199">
        <v>3</v>
      </c>
      <c r="B647" s="160" t="s">
        <v>109</v>
      </c>
      <c r="C647" s="104">
        <v>21</v>
      </c>
      <c r="D647" s="130">
        <v>21</v>
      </c>
      <c r="E647" s="127">
        <f t="shared" si="153"/>
        <v>0</v>
      </c>
      <c r="F647" s="104">
        <v>2</v>
      </c>
      <c r="G647" s="130">
        <v>5</v>
      </c>
      <c r="H647" s="127" t="str">
        <f t="shared" si="154"/>
        <v>2,5 р</v>
      </c>
      <c r="I647" s="104">
        <v>2</v>
      </c>
      <c r="J647" s="130">
        <v>1</v>
      </c>
      <c r="K647" s="127">
        <f t="shared" si="155"/>
        <v>-50</v>
      </c>
      <c r="L647" s="104">
        <v>2</v>
      </c>
      <c r="M647" s="130"/>
      <c r="N647" s="127" t="str">
        <f t="shared" si="156"/>
        <v>-100,0</v>
      </c>
      <c r="O647" s="104">
        <v>13</v>
      </c>
      <c r="P647" s="130">
        <v>11</v>
      </c>
      <c r="Q647" s="127">
        <f t="shared" si="157"/>
        <v>-15.4</v>
      </c>
      <c r="R647" s="104">
        <v>2</v>
      </c>
      <c r="S647" s="130">
        <v>4</v>
      </c>
      <c r="T647" s="127" t="str">
        <f t="shared" si="158"/>
        <v>2 р</v>
      </c>
    </row>
    <row r="648" spans="1:20" ht="21" customHeight="1" x14ac:dyDescent="0.25">
      <c r="A648" s="199">
        <v>4</v>
      </c>
      <c r="B648" s="160" t="s">
        <v>110</v>
      </c>
      <c r="C648" s="104">
        <v>37</v>
      </c>
      <c r="D648" s="130">
        <v>38</v>
      </c>
      <c r="E648" s="127">
        <f t="shared" si="153"/>
        <v>2.7</v>
      </c>
      <c r="F648" s="104">
        <v>6</v>
      </c>
      <c r="G648" s="130">
        <v>3</v>
      </c>
      <c r="H648" s="127">
        <f t="shared" si="154"/>
        <v>-50</v>
      </c>
      <c r="I648" s="104">
        <v>8</v>
      </c>
      <c r="J648" s="130">
        <v>5</v>
      </c>
      <c r="K648" s="127">
        <f t="shared" si="155"/>
        <v>-37.5</v>
      </c>
      <c r="L648" s="104">
        <v>1</v>
      </c>
      <c r="M648" s="130">
        <v>6</v>
      </c>
      <c r="N648" s="127" t="str">
        <f t="shared" si="156"/>
        <v>6 р</v>
      </c>
      <c r="O648" s="104">
        <v>17</v>
      </c>
      <c r="P648" s="130">
        <v>11</v>
      </c>
      <c r="Q648" s="127">
        <f t="shared" si="157"/>
        <v>-35.299999999999997</v>
      </c>
      <c r="R648" s="104">
        <v>5</v>
      </c>
      <c r="S648" s="130">
        <v>13</v>
      </c>
      <c r="T648" s="127" t="str">
        <f t="shared" si="158"/>
        <v>2,6 р</v>
      </c>
    </row>
    <row r="649" spans="1:20" ht="21" customHeight="1" x14ac:dyDescent="0.25">
      <c r="A649" s="199">
        <v>5</v>
      </c>
      <c r="B649" s="160" t="s">
        <v>111</v>
      </c>
      <c r="C649" s="104">
        <v>31</v>
      </c>
      <c r="D649" s="130">
        <v>26</v>
      </c>
      <c r="E649" s="127">
        <f t="shared" si="153"/>
        <v>-16.100000000000001</v>
      </c>
      <c r="F649" s="104">
        <v>4</v>
      </c>
      <c r="G649" s="130"/>
      <c r="H649" s="127" t="str">
        <f t="shared" si="154"/>
        <v>-100,0</v>
      </c>
      <c r="I649" s="104">
        <v>5</v>
      </c>
      <c r="J649" s="130">
        <v>1</v>
      </c>
      <c r="K649" s="127">
        <f t="shared" si="155"/>
        <v>-80</v>
      </c>
      <c r="L649" s="104"/>
      <c r="M649" s="130"/>
      <c r="N649" s="127">
        <f t="shared" si="156"/>
        <v>0</v>
      </c>
      <c r="O649" s="104">
        <v>17</v>
      </c>
      <c r="P649" s="130">
        <v>24</v>
      </c>
      <c r="Q649" s="127">
        <f t="shared" si="157"/>
        <v>41.2</v>
      </c>
      <c r="R649" s="104">
        <v>5</v>
      </c>
      <c r="S649" s="130">
        <v>1</v>
      </c>
      <c r="T649" s="127">
        <f t="shared" si="158"/>
        <v>-80</v>
      </c>
    </row>
    <row r="650" spans="1:20" ht="21" customHeight="1" x14ac:dyDescent="0.25">
      <c r="A650" s="199">
        <v>6</v>
      </c>
      <c r="B650" s="160" t="s">
        <v>112</v>
      </c>
      <c r="C650" s="104">
        <v>8</v>
      </c>
      <c r="D650" s="130">
        <v>9</v>
      </c>
      <c r="E650" s="127">
        <f t="shared" si="153"/>
        <v>12.5</v>
      </c>
      <c r="F650" s="104"/>
      <c r="G650" s="130"/>
      <c r="H650" s="127">
        <f t="shared" si="154"/>
        <v>0</v>
      </c>
      <c r="I650" s="104">
        <v>2</v>
      </c>
      <c r="J650" s="130">
        <v>1</v>
      </c>
      <c r="K650" s="127">
        <f t="shared" si="155"/>
        <v>-50</v>
      </c>
      <c r="L650" s="104"/>
      <c r="M650" s="130"/>
      <c r="N650" s="127">
        <f t="shared" si="156"/>
        <v>0</v>
      </c>
      <c r="O650" s="104">
        <v>6</v>
      </c>
      <c r="P650" s="130">
        <v>6</v>
      </c>
      <c r="Q650" s="127">
        <f t="shared" si="157"/>
        <v>0</v>
      </c>
      <c r="R650" s="104"/>
      <c r="S650" s="130">
        <v>2</v>
      </c>
      <c r="T650" s="127">
        <f t="shared" si="158"/>
        <v>0</v>
      </c>
    </row>
    <row r="651" spans="1:20" ht="21" customHeight="1" x14ac:dyDescent="0.25">
      <c r="A651" s="199">
        <v>7</v>
      </c>
      <c r="B651" s="160" t="s">
        <v>113</v>
      </c>
      <c r="C651" s="104">
        <v>16</v>
      </c>
      <c r="D651" s="130">
        <v>15</v>
      </c>
      <c r="E651" s="127">
        <f t="shared" si="153"/>
        <v>-6.3</v>
      </c>
      <c r="F651" s="104">
        <v>2</v>
      </c>
      <c r="G651" s="130">
        <v>1</v>
      </c>
      <c r="H651" s="127">
        <f t="shared" si="154"/>
        <v>-50</v>
      </c>
      <c r="I651" s="104">
        <v>1</v>
      </c>
      <c r="J651" s="130"/>
      <c r="K651" s="127" t="str">
        <f t="shared" si="155"/>
        <v>-100,0</v>
      </c>
      <c r="L651" s="104">
        <v>2</v>
      </c>
      <c r="M651" s="130">
        <v>2</v>
      </c>
      <c r="N651" s="127">
        <f t="shared" si="156"/>
        <v>0</v>
      </c>
      <c r="O651" s="104">
        <v>7</v>
      </c>
      <c r="P651" s="130">
        <v>7</v>
      </c>
      <c r="Q651" s="127">
        <f t="shared" si="157"/>
        <v>0</v>
      </c>
      <c r="R651" s="104">
        <v>4</v>
      </c>
      <c r="S651" s="130">
        <v>5</v>
      </c>
      <c r="T651" s="127">
        <f t="shared" si="158"/>
        <v>25</v>
      </c>
    </row>
    <row r="652" spans="1:20" ht="21" customHeight="1" x14ac:dyDescent="0.25">
      <c r="A652" s="199">
        <v>8</v>
      </c>
      <c r="B652" s="160" t="s">
        <v>114</v>
      </c>
      <c r="C652" s="104">
        <v>17</v>
      </c>
      <c r="D652" s="130">
        <v>43</v>
      </c>
      <c r="E652" s="127" t="str">
        <f t="shared" si="153"/>
        <v>2,5 р</v>
      </c>
      <c r="F652" s="104"/>
      <c r="G652" s="130">
        <v>1</v>
      </c>
      <c r="H652" s="127">
        <f t="shared" si="154"/>
        <v>0</v>
      </c>
      <c r="I652" s="104">
        <v>2</v>
      </c>
      <c r="J652" s="130">
        <v>6</v>
      </c>
      <c r="K652" s="127" t="str">
        <f t="shared" si="155"/>
        <v>3 р</v>
      </c>
      <c r="L652" s="104"/>
      <c r="M652" s="130">
        <v>1</v>
      </c>
      <c r="N652" s="127">
        <f t="shared" si="156"/>
        <v>0</v>
      </c>
      <c r="O652" s="104">
        <v>13</v>
      </c>
      <c r="P652" s="130">
        <v>24</v>
      </c>
      <c r="Q652" s="127">
        <f t="shared" si="157"/>
        <v>84.6</v>
      </c>
      <c r="R652" s="104">
        <v>2</v>
      </c>
      <c r="S652" s="130">
        <v>11</v>
      </c>
      <c r="T652" s="127" t="str">
        <f t="shared" si="158"/>
        <v>5,5 р</v>
      </c>
    </row>
    <row r="653" spans="1:20" ht="21" customHeight="1" x14ac:dyDescent="0.25">
      <c r="A653" s="199">
        <v>9</v>
      </c>
      <c r="B653" s="160" t="s">
        <v>115</v>
      </c>
      <c r="C653" s="104">
        <v>15</v>
      </c>
      <c r="D653" s="130">
        <v>15</v>
      </c>
      <c r="E653" s="127">
        <f t="shared" si="153"/>
        <v>0</v>
      </c>
      <c r="F653" s="104">
        <v>1</v>
      </c>
      <c r="G653" s="130"/>
      <c r="H653" s="127" t="str">
        <f t="shared" si="154"/>
        <v>-100,0</v>
      </c>
      <c r="I653" s="104">
        <v>1</v>
      </c>
      <c r="J653" s="130">
        <v>4</v>
      </c>
      <c r="K653" s="127" t="str">
        <f t="shared" si="155"/>
        <v>4 р</v>
      </c>
      <c r="L653" s="104">
        <v>10</v>
      </c>
      <c r="M653" s="130">
        <v>2</v>
      </c>
      <c r="N653" s="127">
        <f t="shared" si="156"/>
        <v>-80</v>
      </c>
      <c r="O653" s="104">
        <v>1</v>
      </c>
      <c r="P653" s="130">
        <v>7</v>
      </c>
      <c r="Q653" s="127" t="str">
        <f t="shared" si="157"/>
        <v>7 р</v>
      </c>
      <c r="R653" s="104">
        <v>2</v>
      </c>
      <c r="S653" s="130">
        <v>2</v>
      </c>
      <c r="T653" s="127">
        <f t="shared" si="158"/>
        <v>0</v>
      </c>
    </row>
    <row r="654" spans="1:20" ht="21" customHeight="1" x14ac:dyDescent="0.25">
      <c r="A654" s="199">
        <v>10</v>
      </c>
      <c r="B654" s="160" t="s">
        <v>116</v>
      </c>
      <c r="C654" s="104">
        <v>21</v>
      </c>
      <c r="D654" s="130">
        <v>17</v>
      </c>
      <c r="E654" s="127">
        <f t="shared" si="153"/>
        <v>-19</v>
      </c>
      <c r="F654" s="104"/>
      <c r="G654" s="130">
        <v>2</v>
      </c>
      <c r="H654" s="127">
        <f t="shared" si="154"/>
        <v>0</v>
      </c>
      <c r="I654" s="104"/>
      <c r="J654" s="130">
        <v>1</v>
      </c>
      <c r="K654" s="127">
        <f t="shared" si="155"/>
        <v>0</v>
      </c>
      <c r="L654" s="104"/>
      <c r="M654" s="130"/>
      <c r="N654" s="127">
        <f t="shared" si="156"/>
        <v>0</v>
      </c>
      <c r="O654" s="104">
        <v>18</v>
      </c>
      <c r="P654" s="130">
        <v>8</v>
      </c>
      <c r="Q654" s="127">
        <f t="shared" si="157"/>
        <v>-55.6</v>
      </c>
      <c r="R654" s="104">
        <v>3</v>
      </c>
      <c r="S654" s="130">
        <v>6</v>
      </c>
      <c r="T654" s="127" t="str">
        <f t="shared" si="158"/>
        <v>2 р</v>
      </c>
    </row>
    <row r="655" spans="1:20" ht="21" customHeight="1" x14ac:dyDescent="0.25">
      <c r="A655" s="199">
        <v>11</v>
      </c>
      <c r="B655" s="160" t="s">
        <v>117</v>
      </c>
      <c r="C655" s="104">
        <v>40</v>
      </c>
      <c r="D655" s="130">
        <v>35</v>
      </c>
      <c r="E655" s="127">
        <f t="shared" si="153"/>
        <v>-12.5</v>
      </c>
      <c r="F655" s="104">
        <v>2</v>
      </c>
      <c r="G655" s="130">
        <v>2</v>
      </c>
      <c r="H655" s="127">
        <f t="shared" si="154"/>
        <v>0</v>
      </c>
      <c r="I655" s="104">
        <v>7</v>
      </c>
      <c r="J655" s="130">
        <v>2</v>
      </c>
      <c r="K655" s="127">
        <f t="shared" si="155"/>
        <v>-71.400000000000006</v>
      </c>
      <c r="L655" s="104"/>
      <c r="M655" s="130">
        <v>1</v>
      </c>
      <c r="N655" s="127">
        <f t="shared" si="156"/>
        <v>0</v>
      </c>
      <c r="O655" s="104">
        <v>23</v>
      </c>
      <c r="P655" s="130">
        <v>16</v>
      </c>
      <c r="Q655" s="127">
        <f t="shared" si="157"/>
        <v>-30.4</v>
      </c>
      <c r="R655" s="104">
        <v>8</v>
      </c>
      <c r="S655" s="130">
        <v>14</v>
      </c>
      <c r="T655" s="127">
        <f t="shared" si="158"/>
        <v>75</v>
      </c>
    </row>
    <row r="656" spans="1:20" ht="21" customHeight="1" x14ac:dyDescent="0.25">
      <c r="A656" s="199">
        <v>12</v>
      </c>
      <c r="B656" s="160" t="s">
        <v>118</v>
      </c>
      <c r="C656" s="104">
        <v>12</v>
      </c>
      <c r="D656" s="130">
        <v>6</v>
      </c>
      <c r="E656" s="127">
        <f t="shared" si="153"/>
        <v>-50</v>
      </c>
      <c r="F656" s="104"/>
      <c r="G656" s="130"/>
      <c r="H656" s="127">
        <f t="shared" si="154"/>
        <v>0</v>
      </c>
      <c r="I656" s="104"/>
      <c r="J656" s="130"/>
      <c r="K656" s="127">
        <f t="shared" si="155"/>
        <v>0</v>
      </c>
      <c r="L656" s="104"/>
      <c r="M656" s="130"/>
      <c r="N656" s="127">
        <f t="shared" si="156"/>
        <v>0</v>
      </c>
      <c r="O656" s="104">
        <v>10</v>
      </c>
      <c r="P656" s="130">
        <v>5</v>
      </c>
      <c r="Q656" s="127">
        <f t="shared" si="157"/>
        <v>-50</v>
      </c>
      <c r="R656" s="104">
        <v>2</v>
      </c>
      <c r="S656" s="130">
        <v>1</v>
      </c>
      <c r="T656" s="127">
        <f t="shared" si="158"/>
        <v>-50</v>
      </c>
    </row>
    <row r="657" spans="1:20" ht="21" customHeight="1" x14ac:dyDescent="0.25">
      <c r="A657" s="199">
        <v>13</v>
      </c>
      <c r="B657" s="160" t="s">
        <v>119</v>
      </c>
      <c r="C657" s="104">
        <v>14</v>
      </c>
      <c r="D657" s="130">
        <v>18</v>
      </c>
      <c r="E657" s="127">
        <f t="shared" si="153"/>
        <v>28.6</v>
      </c>
      <c r="F657" s="104"/>
      <c r="G657" s="130"/>
      <c r="H657" s="127">
        <f t="shared" si="154"/>
        <v>0</v>
      </c>
      <c r="I657" s="104">
        <v>6</v>
      </c>
      <c r="J657" s="130"/>
      <c r="K657" s="127" t="str">
        <f t="shared" si="155"/>
        <v>-100,0</v>
      </c>
      <c r="L657" s="104"/>
      <c r="M657" s="130">
        <v>1</v>
      </c>
      <c r="N657" s="127">
        <f t="shared" si="156"/>
        <v>0</v>
      </c>
      <c r="O657" s="104">
        <v>5</v>
      </c>
      <c r="P657" s="130">
        <v>2</v>
      </c>
      <c r="Q657" s="127">
        <f t="shared" si="157"/>
        <v>-60</v>
      </c>
      <c r="R657" s="104">
        <v>3</v>
      </c>
      <c r="S657" s="130">
        <v>15</v>
      </c>
      <c r="T657" s="127" t="str">
        <f t="shared" si="158"/>
        <v>5 р</v>
      </c>
    </row>
    <row r="658" spans="1:20" ht="21" customHeight="1" x14ac:dyDescent="0.25">
      <c r="A658" s="199">
        <v>14</v>
      </c>
      <c r="B658" s="160" t="s">
        <v>120</v>
      </c>
      <c r="C658" s="104">
        <v>39</v>
      </c>
      <c r="D658" s="130">
        <v>46</v>
      </c>
      <c r="E658" s="127">
        <f t="shared" si="153"/>
        <v>17.899999999999999</v>
      </c>
      <c r="F658" s="104">
        <v>2</v>
      </c>
      <c r="G658" s="130">
        <v>3</v>
      </c>
      <c r="H658" s="127">
        <f t="shared" si="154"/>
        <v>50</v>
      </c>
      <c r="I658" s="104">
        <v>2</v>
      </c>
      <c r="J658" s="130">
        <v>4</v>
      </c>
      <c r="K658" s="127" t="str">
        <f t="shared" si="155"/>
        <v>2 р</v>
      </c>
      <c r="L658" s="104">
        <v>9</v>
      </c>
      <c r="M658" s="130">
        <v>3</v>
      </c>
      <c r="N658" s="127">
        <f t="shared" si="156"/>
        <v>-66.7</v>
      </c>
      <c r="O658" s="104">
        <v>24</v>
      </c>
      <c r="P658" s="130">
        <v>23</v>
      </c>
      <c r="Q658" s="127">
        <f t="shared" si="157"/>
        <v>-4.2</v>
      </c>
      <c r="R658" s="104">
        <v>2</v>
      </c>
      <c r="S658" s="130">
        <v>13</v>
      </c>
      <c r="T658" s="127" t="str">
        <f t="shared" si="158"/>
        <v>6,5 р</v>
      </c>
    </row>
    <row r="659" spans="1:20" ht="21" customHeight="1" x14ac:dyDescent="0.25">
      <c r="A659" s="199">
        <v>15</v>
      </c>
      <c r="B659" s="160" t="s">
        <v>121</v>
      </c>
      <c r="C659" s="104">
        <v>11</v>
      </c>
      <c r="D659" s="130">
        <v>16</v>
      </c>
      <c r="E659" s="127">
        <f t="shared" si="153"/>
        <v>45.5</v>
      </c>
      <c r="F659" s="104"/>
      <c r="G659" s="130"/>
      <c r="H659" s="127">
        <f t="shared" si="154"/>
        <v>0</v>
      </c>
      <c r="I659" s="104">
        <v>3</v>
      </c>
      <c r="J659" s="130">
        <v>2</v>
      </c>
      <c r="K659" s="127">
        <f t="shared" si="155"/>
        <v>-33.299999999999997</v>
      </c>
      <c r="L659" s="104"/>
      <c r="M659" s="130"/>
      <c r="N659" s="127">
        <f t="shared" si="156"/>
        <v>0</v>
      </c>
      <c r="O659" s="104">
        <v>6</v>
      </c>
      <c r="P659" s="130">
        <v>7</v>
      </c>
      <c r="Q659" s="127">
        <f t="shared" si="157"/>
        <v>16.7</v>
      </c>
      <c r="R659" s="104">
        <v>2</v>
      </c>
      <c r="S659" s="130">
        <v>7</v>
      </c>
      <c r="T659" s="127" t="str">
        <f t="shared" si="158"/>
        <v>3,5 р</v>
      </c>
    </row>
    <row r="660" spans="1:20" ht="21" customHeight="1" x14ac:dyDescent="0.25">
      <c r="A660" s="199">
        <v>16</v>
      </c>
      <c r="B660" s="160" t="s">
        <v>122</v>
      </c>
      <c r="C660" s="104">
        <v>54</v>
      </c>
      <c r="D660" s="130">
        <v>53</v>
      </c>
      <c r="E660" s="127">
        <f t="shared" si="153"/>
        <v>-1.9</v>
      </c>
      <c r="F660" s="104">
        <v>2</v>
      </c>
      <c r="G660" s="130">
        <v>3</v>
      </c>
      <c r="H660" s="127">
        <f t="shared" si="154"/>
        <v>50</v>
      </c>
      <c r="I660" s="104"/>
      <c r="J660" s="130">
        <v>2</v>
      </c>
      <c r="K660" s="127">
        <f t="shared" si="155"/>
        <v>0</v>
      </c>
      <c r="L660" s="104">
        <v>4</v>
      </c>
      <c r="M660" s="130">
        <v>4</v>
      </c>
      <c r="N660" s="127">
        <f t="shared" si="156"/>
        <v>0</v>
      </c>
      <c r="O660" s="104">
        <v>40</v>
      </c>
      <c r="P660" s="130">
        <v>39</v>
      </c>
      <c r="Q660" s="127">
        <f t="shared" si="157"/>
        <v>-2.5</v>
      </c>
      <c r="R660" s="104">
        <v>8</v>
      </c>
      <c r="S660" s="130">
        <v>5</v>
      </c>
      <c r="T660" s="127">
        <f t="shared" si="158"/>
        <v>-37.5</v>
      </c>
    </row>
    <row r="661" spans="1:20" ht="21" customHeight="1" x14ac:dyDescent="0.25">
      <c r="A661" s="199">
        <v>17</v>
      </c>
      <c r="B661" s="160" t="s">
        <v>123</v>
      </c>
      <c r="C661" s="104">
        <v>16</v>
      </c>
      <c r="D661" s="130">
        <v>20</v>
      </c>
      <c r="E661" s="127">
        <f t="shared" si="153"/>
        <v>25</v>
      </c>
      <c r="F661" s="104">
        <v>1</v>
      </c>
      <c r="G661" s="130"/>
      <c r="H661" s="127" t="str">
        <f t="shared" si="154"/>
        <v>-100,0</v>
      </c>
      <c r="I661" s="104">
        <v>2</v>
      </c>
      <c r="J661" s="130">
        <v>1</v>
      </c>
      <c r="K661" s="127">
        <f t="shared" si="155"/>
        <v>-50</v>
      </c>
      <c r="L661" s="104">
        <v>3</v>
      </c>
      <c r="M661" s="130">
        <v>1</v>
      </c>
      <c r="N661" s="127">
        <f t="shared" si="156"/>
        <v>-66.7</v>
      </c>
      <c r="O661" s="104">
        <v>7</v>
      </c>
      <c r="P661" s="130">
        <v>13</v>
      </c>
      <c r="Q661" s="127">
        <f t="shared" si="157"/>
        <v>85.7</v>
      </c>
      <c r="R661" s="104">
        <v>3</v>
      </c>
      <c r="S661" s="130">
        <v>5</v>
      </c>
      <c r="T661" s="127">
        <f t="shared" si="158"/>
        <v>66.7</v>
      </c>
    </row>
    <row r="662" spans="1:20" ht="21" customHeight="1" x14ac:dyDescent="0.25">
      <c r="A662" s="199">
        <v>18</v>
      </c>
      <c r="B662" s="160" t="s">
        <v>124</v>
      </c>
      <c r="C662" s="104">
        <v>14</v>
      </c>
      <c r="D662" s="130">
        <v>15</v>
      </c>
      <c r="E662" s="127">
        <f t="shared" si="153"/>
        <v>7.1</v>
      </c>
      <c r="F662" s="104"/>
      <c r="G662" s="130"/>
      <c r="H662" s="127">
        <f t="shared" si="154"/>
        <v>0</v>
      </c>
      <c r="I662" s="104">
        <v>1</v>
      </c>
      <c r="J662" s="130"/>
      <c r="K662" s="127" t="str">
        <f t="shared" si="155"/>
        <v>-100,0</v>
      </c>
      <c r="L662" s="104"/>
      <c r="M662" s="130"/>
      <c r="N662" s="127">
        <f t="shared" si="156"/>
        <v>0</v>
      </c>
      <c r="O662" s="104">
        <v>11</v>
      </c>
      <c r="P662" s="130">
        <v>10</v>
      </c>
      <c r="Q662" s="127">
        <f t="shared" si="157"/>
        <v>-9.1</v>
      </c>
      <c r="R662" s="104">
        <v>2</v>
      </c>
      <c r="S662" s="130">
        <v>5</v>
      </c>
      <c r="T662" s="127" t="str">
        <f t="shared" si="158"/>
        <v>2,5 р</v>
      </c>
    </row>
    <row r="663" spans="1:20" ht="21" customHeight="1" x14ac:dyDescent="0.25">
      <c r="A663" s="199">
        <v>19</v>
      </c>
      <c r="B663" s="160" t="s">
        <v>125</v>
      </c>
      <c r="C663" s="104">
        <v>20</v>
      </c>
      <c r="D663" s="130">
        <v>19</v>
      </c>
      <c r="E663" s="127">
        <f t="shared" si="153"/>
        <v>-5</v>
      </c>
      <c r="F663" s="104">
        <v>5</v>
      </c>
      <c r="G663" s="130"/>
      <c r="H663" s="127" t="str">
        <f t="shared" si="154"/>
        <v>-100,0</v>
      </c>
      <c r="I663" s="104">
        <v>2</v>
      </c>
      <c r="J663" s="130">
        <v>3</v>
      </c>
      <c r="K663" s="127">
        <f t="shared" si="155"/>
        <v>50</v>
      </c>
      <c r="L663" s="104"/>
      <c r="M663" s="130"/>
      <c r="N663" s="127">
        <f t="shared" si="156"/>
        <v>0</v>
      </c>
      <c r="O663" s="104">
        <v>12</v>
      </c>
      <c r="P663" s="130">
        <v>13</v>
      </c>
      <c r="Q663" s="127">
        <f t="shared" si="157"/>
        <v>8.3000000000000007</v>
      </c>
      <c r="R663" s="104">
        <v>1</v>
      </c>
      <c r="S663" s="130">
        <v>3</v>
      </c>
      <c r="T663" s="127" t="str">
        <f t="shared" si="158"/>
        <v>3 р</v>
      </c>
    </row>
    <row r="664" spans="1:20" ht="21" customHeight="1" x14ac:dyDescent="0.25">
      <c r="A664" s="199">
        <v>20</v>
      </c>
      <c r="B664" s="160" t="s">
        <v>126</v>
      </c>
      <c r="C664" s="104">
        <v>7</v>
      </c>
      <c r="D664" s="130">
        <v>9</v>
      </c>
      <c r="E664" s="127">
        <f t="shared" si="153"/>
        <v>28.6</v>
      </c>
      <c r="F664" s="104"/>
      <c r="G664" s="130"/>
      <c r="H664" s="127">
        <f t="shared" si="154"/>
        <v>0</v>
      </c>
      <c r="I664" s="104"/>
      <c r="J664" s="130">
        <v>1</v>
      </c>
      <c r="K664" s="127">
        <f t="shared" si="155"/>
        <v>0</v>
      </c>
      <c r="L664" s="104"/>
      <c r="M664" s="130">
        <v>3</v>
      </c>
      <c r="N664" s="127">
        <f t="shared" si="156"/>
        <v>0</v>
      </c>
      <c r="O664" s="104">
        <v>7</v>
      </c>
      <c r="P664" s="130">
        <v>3</v>
      </c>
      <c r="Q664" s="127">
        <f t="shared" si="157"/>
        <v>-57.1</v>
      </c>
      <c r="R664" s="104"/>
      <c r="S664" s="130">
        <v>2</v>
      </c>
      <c r="T664" s="127">
        <f t="shared" si="158"/>
        <v>0</v>
      </c>
    </row>
    <row r="665" spans="1:20" ht="21" customHeight="1" x14ac:dyDescent="0.25">
      <c r="A665" s="199">
        <v>21</v>
      </c>
      <c r="B665" s="160" t="s">
        <v>127</v>
      </c>
      <c r="C665" s="104">
        <v>71</v>
      </c>
      <c r="D665" s="130">
        <v>62</v>
      </c>
      <c r="E665" s="127">
        <f t="shared" si="153"/>
        <v>-12.7</v>
      </c>
      <c r="F665" s="104">
        <v>3</v>
      </c>
      <c r="G665" s="130">
        <v>1</v>
      </c>
      <c r="H665" s="127">
        <f t="shared" si="154"/>
        <v>-66.7</v>
      </c>
      <c r="I665" s="104">
        <v>28</v>
      </c>
      <c r="J665" s="130">
        <v>17</v>
      </c>
      <c r="K665" s="127">
        <f t="shared" si="155"/>
        <v>-39.299999999999997</v>
      </c>
      <c r="L665" s="104">
        <v>1</v>
      </c>
      <c r="M665" s="130"/>
      <c r="N665" s="127" t="str">
        <f t="shared" si="156"/>
        <v>-100,0</v>
      </c>
      <c r="O665" s="104">
        <v>33</v>
      </c>
      <c r="P665" s="130">
        <v>35</v>
      </c>
      <c r="Q665" s="127">
        <f t="shared" si="157"/>
        <v>6.1</v>
      </c>
      <c r="R665" s="104">
        <v>6</v>
      </c>
      <c r="S665" s="130">
        <v>9</v>
      </c>
      <c r="T665" s="127">
        <f t="shared" si="158"/>
        <v>50</v>
      </c>
    </row>
    <row r="666" spans="1:20" ht="21" customHeight="1" x14ac:dyDescent="0.25">
      <c r="A666" s="199">
        <v>22</v>
      </c>
      <c r="B666" s="160" t="s">
        <v>128</v>
      </c>
      <c r="C666" s="104">
        <v>6</v>
      </c>
      <c r="D666" s="130">
        <v>10</v>
      </c>
      <c r="E666" s="127">
        <f t="shared" si="153"/>
        <v>66.7</v>
      </c>
      <c r="F666" s="104"/>
      <c r="G666" s="130"/>
      <c r="H666" s="127">
        <f t="shared" si="154"/>
        <v>0</v>
      </c>
      <c r="I666" s="104"/>
      <c r="J666" s="130">
        <v>1</v>
      </c>
      <c r="K666" s="127">
        <f t="shared" si="155"/>
        <v>0</v>
      </c>
      <c r="L666" s="104"/>
      <c r="M666" s="130"/>
      <c r="N666" s="127">
        <f t="shared" si="156"/>
        <v>0</v>
      </c>
      <c r="O666" s="104">
        <v>6</v>
      </c>
      <c r="P666" s="130">
        <v>7</v>
      </c>
      <c r="Q666" s="127">
        <f t="shared" si="157"/>
        <v>16.7</v>
      </c>
      <c r="R666" s="104"/>
      <c r="S666" s="130">
        <v>2</v>
      </c>
      <c r="T666" s="127">
        <f t="shared" si="158"/>
        <v>0</v>
      </c>
    </row>
    <row r="667" spans="1:20" ht="21" customHeight="1" x14ac:dyDescent="0.25">
      <c r="A667" s="199">
        <v>23</v>
      </c>
      <c r="B667" s="160" t="s">
        <v>129</v>
      </c>
      <c r="C667" s="104">
        <v>14</v>
      </c>
      <c r="D667" s="130">
        <v>8</v>
      </c>
      <c r="E667" s="127">
        <f t="shared" si="153"/>
        <v>-42.9</v>
      </c>
      <c r="F667" s="104"/>
      <c r="G667" s="130"/>
      <c r="H667" s="127">
        <f t="shared" si="154"/>
        <v>0</v>
      </c>
      <c r="I667" s="104">
        <v>3</v>
      </c>
      <c r="J667" s="130">
        <v>1</v>
      </c>
      <c r="K667" s="127">
        <f t="shared" si="155"/>
        <v>-66.7</v>
      </c>
      <c r="L667" s="104"/>
      <c r="M667" s="130">
        <v>1</v>
      </c>
      <c r="N667" s="127">
        <f t="shared" si="156"/>
        <v>0</v>
      </c>
      <c r="O667" s="104">
        <v>9</v>
      </c>
      <c r="P667" s="130">
        <v>4</v>
      </c>
      <c r="Q667" s="127">
        <f t="shared" si="157"/>
        <v>-55.6</v>
      </c>
      <c r="R667" s="104">
        <v>2</v>
      </c>
      <c r="S667" s="130">
        <v>2</v>
      </c>
      <c r="T667" s="127">
        <f t="shared" si="158"/>
        <v>0</v>
      </c>
    </row>
    <row r="668" spans="1:20" ht="21" customHeight="1" x14ac:dyDescent="0.25">
      <c r="A668" s="199">
        <v>24</v>
      </c>
      <c r="B668" s="160" t="s">
        <v>130</v>
      </c>
      <c r="C668" s="104">
        <v>24</v>
      </c>
      <c r="D668" s="130">
        <v>17</v>
      </c>
      <c r="E668" s="127">
        <f t="shared" si="153"/>
        <v>-29.2</v>
      </c>
      <c r="F668" s="104">
        <v>6</v>
      </c>
      <c r="G668" s="130">
        <v>4</v>
      </c>
      <c r="H668" s="127">
        <f t="shared" si="154"/>
        <v>-33.299999999999997</v>
      </c>
      <c r="I668" s="104">
        <v>5</v>
      </c>
      <c r="J668" s="130">
        <v>2</v>
      </c>
      <c r="K668" s="127">
        <f t="shared" si="155"/>
        <v>-60</v>
      </c>
      <c r="L668" s="104">
        <v>4</v>
      </c>
      <c r="M668" s="130"/>
      <c r="N668" s="127" t="str">
        <f t="shared" si="156"/>
        <v>-100,0</v>
      </c>
      <c r="O668" s="104">
        <v>9</v>
      </c>
      <c r="P668" s="130">
        <v>9</v>
      </c>
      <c r="Q668" s="127">
        <f t="shared" si="157"/>
        <v>0</v>
      </c>
      <c r="R668" s="104"/>
      <c r="S668" s="130">
        <v>2</v>
      </c>
      <c r="T668" s="127">
        <f t="shared" si="158"/>
        <v>0</v>
      </c>
    </row>
    <row r="669" spans="1:20" ht="21" customHeight="1" x14ac:dyDescent="0.25">
      <c r="A669" s="199">
        <v>25</v>
      </c>
      <c r="B669" s="160" t="s">
        <v>131</v>
      </c>
      <c r="C669" s="104">
        <v>16</v>
      </c>
      <c r="D669" s="130">
        <v>13</v>
      </c>
      <c r="E669" s="127">
        <f t="shared" si="153"/>
        <v>-18.8</v>
      </c>
      <c r="F669" s="104"/>
      <c r="G669" s="130"/>
      <c r="H669" s="127">
        <f t="shared" si="154"/>
        <v>0</v>
      </c>
      <c r="I669" s="104"/>
      <c r="J669" s="130"/>
      <c r="K669" s="127">
        <f t="shared" si="155"/>
        <v>0</v>
      </c>
      <c r="L669" s="104">
        <v>8</v>
      </c>
      <c r="M669" s="130">
        <v>2</v>
      </c>
      <c r="N669" s="127">
        <f t="shared" si="156"/>
        <v>-75</v>
      </c>
      <c r="O669" s="104">
        <v>4</v>
      </c>
      <c r="P669" s="130">
        <v>7</v>
      </c>
      <c r="Q669" s="127">
        <f t="shared" si="157"/>
        <v>75</v>
      </c>
      <c r="R669" s="104">
        <v>4</v>
      </c>
      <c r="S669" s="130">
        <v>4</v>
      </c>
      <c r="T669" s="127">
        <f t="shared" si="158"/>
        <v>0</v>
      </c>
    </row>
    <row r="670" spans="1:20" ht="21" customHeight="1" thickBot="1" x14ac:dyDescent="0.3">
      <c r="A670" s="199">
        <v>26</v>
      </c>
      <c r="B670" s="160" t="s">
        <v>132</v>
      </c>
      <c r="C670" s="104">
        <v>19</v>
      </c>
      <c r="D670" s="130">
        <v>18</v>
      </c>
      <c r="E670" s="127">
        <f t="shared" si="153"/>
        <v>-5.3</v>
      </c>
      <c r="F670" s="104">
        <v>1</v>
      </c>
      <c r="G670" s="130">
        <v>3</v>
      </c>
      <c r="H670" s="127" t="str">
        <f t="shared" si="154"/>
        <v>3 р</v>
      </c>
      <c r="I670" s="104">
        <v>4</v>
      </c>
      <c r="J670" s="130"/>
      <c r="K670" s="127" t="str">
        <f t="shared" si="155"/>
        <v>-100,0</v>
      </c>
      <c r="L670" s="104"/>
      <c r="M670" s="130"/>
      <c r="N670" s="127">
        <f t="shared" si="156"/>
        <v>0</v>
      </c>
      <c r="O670" s="104">
        <v>14</v>
      </c>
      <c r="P670" s="130">
        <v>7</v>
      </c>
      <c r="Q670" s="127">
        <f t="shared" si="157"/>
        <v>-50</v>
      </c>
      <c r="R670" s="104"/>
      <c r="S670" s="130">
        <v>8</v>
      </c>
      <c r="T670" s="127">
        <f t="shared" si="158"/>
        <v>0</v>
      </c>
    </row>
    <row r="671" spans="1:20" ht="21" customHeight="1" thickBot="1" x14ac:dyDescent="0.3">
      <c r="A671" s="157">
        <v>27</v>
      </c>
      <c r="B671" s="158" t="s">
        <v>253</v>
      </c>
      <c r="C671" s="132">
        <v>560</v>
      </c>
      <c r="D671" s="133">
        <v>564</v>
      </c>
      <c r="E671" s="21">
        <f t="shared" si="153"/>
        <v>0.7</v>
      </c>
      <c r="F671" s="132">
        <v>38</v>
      </c>
      <c r="G671" s="133">
        <v>29</v>
      </c>
      <c r="H671" s="21">
        <f t="shared" si="154"/>
        <v>-23.7</v>
      </c>
      <c r="I671" s="132">
        <v>88</v>
      </c>
      <c r="J671" s="133">
        <v>56</v>
      </c>
      <c r="K671" s="21">
        <f t="shared" si="155"/>
        <v>-36.4</v>
      </c>
      <c r="L671" s="132">
        <v>44</v>
      </c>
      <c r="M671" s="133">
        <v>27</v>
      </c>
      <c r="N671" s="21">
        <f t="shared" si="156"/>
        <v>-38.6</v>
      </c>
      <c r="O671" s="132">
        <v>323</v>
      </c>
      <c r="P671" s="133">
        <v>307</v>
      </c>
      <c r="Q671" s="21">
        <f t="shared" si="157"/>
        <v>-5</v>
      </c>
      <c r="R671" s="132">
        <v>67</v>
      </c>
      <c r="S671" s="133">
        <v>145</v>
      </c>
      <c r="T671" s="21" t="str">
        <f t="shared" si="158"/>
        <v>2,2 р</v>
      </c>
    </row>
    <row r="672" spans="1:20" ht="21" customHeight="1" thickBot="1" x14ac:dyDescent="0.3">
      <c r="A672" s="159">
        <v>28</v>
      </c>
      <c r="B672" s="158" t="s">
        <v>101</v>
      </c>
      <c r="C672" s="132">
        <v>48</v>
      </c>
      <c r="D672" s="133">
        <v>36</v>
      </c>
      <c r="E672" s="21">
        <f t="shared" si="153"/>
        <v>-25</v>
      </c>
      <c r="F672" s="132">
        <v>3</v>
      </c>
      <c r="G672" s="133">
        <v>2</v>
      </c>
      <c r="H672" s="21">
        <f t="shared" si="154"/>
        <v>-33.299999999999997</v>
      </c>
      <c r="I672" s="132">
        <v>10</v>
      </c>
      <c r="J672" s="133">
        <v>7</v>
      </c>
      <c r="K672" s="21">
        <f t="shared" si="155"/>
        <v>-30</v>
      </c>
      <c r="L672" s="132">
        <v>2</v>
      </c>
      <c r="M672" s="133">
        <v>0</v>
      </c>
      <c r="N672" s="21" t="str">
        <f t="shared" si="156"/>
        <v>-100,0</v>
      </c>
      <c r="O672" s="132">
        <v>27</v>
      </c>
      <c r="P672" s="133">
        <v>18</v>
      </c>
      <c r="Q672" s="21">
        <f t="shared" si="157"/>
        <v>-33.299999999999997</v>
      </c>
      <c r="R672" s="132">
        <v>6</v>
      </c>
      <c r="S672" s="133">
        <v>9</v>
      </c>
      <c r="T672" s="21">
        <f t="shared" si="158"/>
        <v>50</v>
      </c>
    </row>
    <row r="673" spans="1:21" ht="21" customHeight="1" x14ac:dyDescent="0.25">
      <c r="A673" s="223">
        <v>29</v>
      </c>
      <c r="B673" s="224" t="s">
        <v>287</v>
      </c>
      <c r="C673" s="331"/>
      <c r="D673" s="332"/>
      <c r="E673" s="333"/>
      <c r="F673" s="331"/>
      <c r="G673" s="332"/>
      <c r="H673" s="333"/>
      <c r="I673" s="331"/>
      <c r="J673" s="332"/>
      <c r="K673" s="333"/>
      <c r="L673" s="331"/>
      <c r="M673" s="332"/>
      <c r="N673" s="333"/>
      <c r="O673" s="331"/>
      <c r="P673" s="332"/>
      <c r="Q673" s="333"/>
      <c r="R673" s="331"/>
      <c r="S673" s="332"/>
      <c r="T673" s="333"/>
    </row>
    <row r="674" spans="1:21" ht="21" customHeight="1" x14ac:dyDescent="0.25">
      <c r="A674" s="199">
        <v>30</v>
      </c>
      <c r="B674" s="160" t="s">
        <v>278</v>
      </c>
      <c r="C674" s="104">
        <v>21</v>
      </c>
      <c r="D674" s="130">
        <v>16</v>
      </c>
      <c r="E674" s="127">
        <f t="shared" si="153"/>
        <v>-23.8</v>
      </c>
      <c r="F674" s="104">
        <v>3</v>
      </c>
      <c r="G674" s="130">
        <v>2</v>
      </c>
      <c r="H674" s="127">
        <f t="shared" si="154"/>
        <v>-33.299999999999997</v>
      </c>
      <c r="I674" s="104">
        <v>6</v>
      </c>
      <c r="J674" s="130">
        <v>2</v>
      </c>
      <c r="K674" s="127">
        <f t="shared" si="155"/>
        <v>-66.7</v>
      </c>
      <c r="L674" s="104">
        <v>2</v>
      </c>
      <c r="M674" s="130"/>
      <c r="N674" s="127" t="str">
        <f t="shared" si="156"/>
        <v>-100,0</v>
      </c>
      <c r="O674" s="104">
        <v>9</v>
      </c>
      <c r="P674" s="130">
        <v>9</v>
      </c>
      <c r="Q674" s="127">
        <f t="shared" si="157"/>
        <v>0</v>
      </c>
      <c r="R674" s="104">
        <v>1</v>
      </c>
      <c r="S674" s="130">
        <v>3</v>
      </c>
      <c r="T674" s="127" t="str">
        <f t="shared" si="158"/>
        <v>3 р</v>
      </c>
    </row>
    <row r="675" spans="1:21" ht="21" customHeight="1" x14ac:dyDescent="0.25">
      <c r="A675" s="199">
        <v>31</v>
      </c>
      <c r="B675" s="160" t="s">
        <v>279</v>
      </c>
      <c r="C675" s="104"/>
      <c r="D675" s="130"/>
      <c r="E675" s="127">
        <f t="shared" si="153"/>
        <v>0</v>
      </c>
      <c r="F675" s="104"/>
      <c r="G675" s="130"/>
      <c r="H675" s="127">
        <f t="shared" si="154"/>
        <v>0</v>
      </c>
      <c r="I675" s="104"/>
      <c r="J675" s="130"/>
      <c r="K675" s="127">
        <f t="shared" si="155"/>
        <v>0</v>
      </c>
      <c r="L675" s="104"/>
      <c r="M675" s="130"/>
      <c r="N675" s="127">
        <f t="shared" si="156"/>
        <v>0</v>
      </c>
      <c r="O675" s="104"/>
      <c r="P675" s="130"/>
      <c r="Q675" s="127">
        <f t="shared" si="157"/>
        <v>0</v>
      </c>
      <c r="R675" s="104"/>
      <c r="S675" s="130"/>
      <c r="T675" s="127">
        <f t="shared" si="158"/>
        <v>0</v>
      </c>
    </row>
    <row r="676" spans="1:21" ht="21" customHeight="1" x14ac:dyDescent="0.25">
      <c r="A676" s="199">
        <v>32</v>
      </c>
      <c r="B676" s="160" t="s">
        <v>280</v>
      </c>
      <c r="C676" s="104">
        <v>1</v>
      </c>
      <c r="D676" s="130"/>
      <c r="E676" s="127" t="str">
        <f t="shared" si="153"/>
        <v>-100,0</v>
      </c>
      <c r="F676" s="104"/>
      <c r="G676" s="130"/>
      <c r="H676" s="127">
        <f t="shared" si="154"/>
        <v>0</v>
      </c>
      <c r="I676" s="104"/>
      <c r="J676" s="130"/>
      <c r="K676" s="127">
        <f t="shared" si="155"/>
        <v>0</v>
      </c>
      <c r="L676" s="104"/>
      <c r="M676" s="130"/>
      <c r="N676" s="127">
        <f t="shared" si="156"/>
        <v>0</v>
      </c>
      <c r="O676" s="104">
        <v>1</v>
      </c>
      <c r="P676" s="130"/>
      <c r="Q676" s="127" t="str">
        <f t="shared" si="157"/>
        <v>-100,0</v>
      </c>
      <c r="R676" s="104"/>
      <c r="S676" s="130"/>
      <c r="T676" s="127">
        <f t="shared" si="158"/>
        <v>0</v>
      </c>
    </row>
    <row r="677" spans="1:21" ht="21" customHeight="1" x14ac:dyDescent="0.25">
      <c r="A677" s="250">
        <v>33</v>
      </c>
      <c r="B677" s="267" t="s">
        <v>281</v>
      </c>
      <c r="C677" s="150">
        <v>11</v>
      </c>
      <c r="D677" s="130">
        <v>4</v>
      </c>
      <c r="E677" s="268">
        <f t="shared" si="153"/>
        <v>-63.6</v>
      </c>
      <c r="F677" s="104"/>
      <c r="G677" s="130"/>
      <c r="H677" s="268">
        <f t="shared" si="154"/>
        <v>0</v>
      </c>
      <c r="I677" s="104"/>
      <c r="J677" s="130"/>
      <c r="K677" s="127">
        <f t="shared" si="155"/>
        <v>0</v>
      </c>
      <c r="L677" s="150"/>
      <c r="M677" s="130"/>
      <c r="N677" s="127">
        <f t="shared" si="156"/>
        <v>0</v>
      </c>
      <c r="O677" s="150">
        <v>10</v>
      </c>
      <c r="P677" s="130">
        <v>2</v>
      </c>
      <c r="Q677" s="127">
        <f t="shared" si="157"/>
        <v>-80</v>
      </c>
      <c r="R677" s="150">
        <v>1</v>
      </c>
      <c r="S677" s="130">
        <v>2</v>
      </c>
      <c r="T677" s="127" t="str">
        <f t="shared" si="158"/>
        <v>2 р</v>
      </c>
    </row>
    <row r="678" spans="1:21" ht="21" customHeight="1" x14ac:dyDescent="0.25">
      <c r="A678" s="291">
        <v>34</v>
      </c>
      <c r="B678" s="292" t="s">
        <v>282</v>
      </c>
      <c r="C678" s="150">
        <v>2</v>
      </c>
      <c r="D678" s="130"/>
      <c r="E678" s="127" t="str">
        <f t="shared" si="153"/>
        <v>-100,0</v>
      </c>
      <c r="F678" s="150"/>
      <c r="G678" s="130"/>
      <c r="H678" s="127">
        <f t="shared" si="154"/>
        <v>0</v>
      </c>
      <c r="I678" s="150"/>
      <c r="J678" s="130"/>
      <c r="K678" s="127">
        <f t="shared" si="155"/>
        <v>0</v>
      </c>
      <c r="L678" s="150"/>
      <c r="M678" s="130"/>
      <c r="N678" s="127">
        <f t="shared" si="156"/>
        <v>0</v>
      </c>
      <c r="O678" s="150">
        <v>2</v>
      </c>
      <c r="P678" s="130"/>
      <c r="Q678" s="127" t="str">
        <f t="shared" si="157"/>
        <v>-100,0</v>
      </c>
      <c r="R678" s="150"/>
      <c r="S678" s="130"/>
      <c r="T678" s="127">
        <f t="shared" si="158"/>
        <v>0</v>
      </c>
    </row>
    <row r="679" spans="1:21" ht="21" customHeight="1" x14ac:dyDescent="0.25">
      <c r="A679" s="250">
        <v>35</v>
      </c>
      <c r="B679" s="246" t="s">
        <v>283</v>
      </c>
      <c r="C679" s="104">
        <v>5</v>
      </c>
      <c r="D679" s="130"/>
      <c r="E679" s="268" t="str">
        <f t="shared" si="153"/>
        <v>-100,0</v>
      </c>
      <c r="F679" s="104"/>
      <c r="G679" s="130"/>
      <c r="H679" s="268">
        <f t="shared" si="154"/>
        <v>0</v>
      </c>
      <c r="I679" s="104"/>
      <c r="J679" s="130"/>
      <c r="K679" s="127">
        <f t="shared" si="155"/>
        <v>0</v>
      </c>
      <c r="L679" s="150"/>
      <c r="M679" s="130"/>
      <c r="N679" s="268">
        <f t="shared" si="156"/>
        <v>0</v>
      </c>
      <c r="O679" s="104">
        <v>5</v>
      </c>
      <c r="P679" s="130"/>
      <c r="Q679" s="268" t="str">
        <f t="shared" si="157"/>
        <v>-100,0</v>
      </c>
      <c r="R679" s="104"/>
      <c r="S679" s="130"/>
      <c r="T679" s="127">
        <f t="shared" si="158"/>
        <v>0</v>
      </c>
      <c r="U679" s="306"/>
    </row>
    <row r="680" spans="1:21" ht="21" customHeight="1" x14ac:dyDescent="0.25">
      <c r="A680" s="199">
        <v>36</v>
      </c>
      <c r="B680" s="160" t="s">
        <v>284</v>
      </c>
      <c r="C680" s="104">
        <v>8</v>
      </c>
      <c r="D680" s="130">
        <v>9</v>
      </c>
      <c r="E680" s="127">
        <f t="shared" si="153"/>
        <v>12.5</v>
      </c>
      <c r="F680" s="104"/>
      <c r="G680" s="130"/>
      <c r="H680" s="127">
        <f t="shared" si="154"/>
        <v>0</v>
      </c>
      <c r="I680" s="104">
        <v>4</v>
      </c>
      <c r="J680" s="130">
        <v>5</v>
      </c>
      <c r="K680" s="127">
        <f t="shared" si="155"/>
        <v>25</v>
      </c>
      <c r="L680" s="104"/>
      <c r="M680" s="130"/>
      <c r="N680" s="127">
        <f t="shared" si="156"/>
        <v>0</v>
      </c>
      <c r="O680" s="104"/>
      <c r="P680" s="130"/>
      <c r="Q680" s="127">
        <f t="shared" si="157"/>
        <v>0</v>
      </c>
      <c r="R680" s="104">
        <v>4</v>
      </c>
      <c r="S680" s="130">
        <v>4</v>
      </c>
      <c r="T680" s="127">
        <f t="shared" si="158"/>
        <v>0</v>
      </c>
    </row>
    <row r="681" spans="1:21" ht="21" customHeight="1" x14ac:dyDescent="0.25">
      <c r="A681" s="250">
        <v>37</v>
      </c>
      <c r="B681" s="160" t="s">
        <v>286</v>
      </c>
      <c r="C681" s="104"/>
      <c r="D681" s="130">
        <v>7</v>
      </c>
      <c r="E681" s="127"/>
      <c r="F681" s="104"/>
      <c r="G681" s="130"/>
      <c r="H681" s="127"/>
      <c r="I681" s="104"/>
      <c r="J681" s="130"/>
      <c r="K681" s="127"/>
      <c r="L681" s="104"/>
      <c r="M681" s="130"/>
      <c r="N681" s="127"/>
      <c r="O681" s="104"/>
      <c r="P681" s="130">
        <v>7</v>
      </c>
      <c r="Q681" s="127"/>
      <c r="R681" s="104"/>
      <c r="S681" s="130"/>
      <c r="T681" s="127"/>
    </row>
    <row r="682" spans="1:21" ht="21" customHeight="1" thickBot="1" x14ac:dyDescent="0.3">
      <c r="A682" s="327">
        <v>38</v>
      </c>
      <c r="B682" s="224" t="s">
        <v>285</v>
      </c>
      <c r="C682" s="225"/>
      <c r="D682" s="226"/>
      <c r="E682" s="227"/>
      <c r="F682" s="225"/>
      <c r="G682" s="226"/>
      <c r="H682" s="227"/>
      <c r="I682" s="225"/>
      <c r="J682" s="226"/>
      <c r="K682" s="227"/>
      <c r="L682" s="225"/>
      <c r="M682" s="226"/>
      <c r="N682" s="227"/>
      <c r="O682" s="225"/>
      <c r="P682" s="226"/>
      <c r="Q682" s="227"/>
      <c r="R682" s="225"/>
      <c r="S682" s="226"/>
      <c r="T682" s="270"/>
    </row>
    <row r="683" spans="1:21" ht="21" customHeight="1" thickBot="1" x14ac:dyDescent="0.3">
      <c r="A683" s="159">
        <v>39</v>
      </c>
      <c r="B683" s="158" t="s">
        <v>254</v>
      </c>
      <c r="C683" s="235">
        <v>608</v>
      </c>
      <c r="D683" s="236">
        <v>600</v>
      </c>
      <c r="E683" s="237">
        <f t="shared" si="153"/>
        <v>-1.3</v>
      </c>
      <c r="F683" s="235">
        <v>41</v>
      </c>
      <c r="G683" s="236">
        <v>31</v>
      </c>
      <c r="H683" s="237">
        <f t="shared" si="154"/>
        <v>-24.4</v>
      </c>
      <c r="I683" s="235">
        <v>98</v>
      </c>
      <c r="J683" s="236">
        <v>63</v>
      </c>
      <c r="K683" s="237">
        <f t="shared" si="155"/>
        <v>-35.700000000000003</v>
      </c>
      <c r="L683" s="235">
        <v>46</v>
      </c>
      <c r="M683" s="236">
        <v>27</v>
      </c>
      <c r="N683" s="237">
        <f t="shared" si="156"/>
        <v>-41.3</v>
      </c>
      <c r="O683" s="235">
        <v>350</v>
      </c>
      <c r="P683" s="236">
        <v>325</v>
      </c>
      <c r="Q683" s="237">
        <f t="shared" si="157"/>
        <v>-7.1</v>
      </c>
      <c r="R683" s="235">
        <v>73</v>
      </c>
      <c r="S683" s="236">
        <v>154</v>
      </c>
      <c r="T683" s="237" t="str">
        <f t="shared" si="158"/>
        <v>2,1 р</v>
      </c>
    </row>
    <row r="684" spans="1:21" ht="21" customHeight="1" x14ac:dyDescent="0.25">
      <c r="A684" s="328">
        <v>40</v>
      </c>
      <c r="B684" s="198" t="s">
        <v>237</v>
      </c>
      <c r="C684" s="149">
        <v>14</v>
      </c>
      <c r="D684" s="129">
        <v>12</v>
      </c>
      <c r="E684" s="126">
        <f t="shared" si="153"/>
        <v>-14.3</v>
      </c>
      <c r="F684" s="149">
        <v>2</v>
      </c>
      <c r="G684" s="129">
        <v>2</v>
      </c>
      <c r="H684" s="126">
        <f t="shared" si="154"/>
        <v>0</v>
      </c>
      <c r="I684" s="149"/>
      <c r="J684" s="129"/>
      <c r="K684" s="126">
        <f t="shared" si="155"/>
        <v>0</v>
      </c>
      <c r="L684" s="149"/>
      <c r="M684" s="129">
        <v>3</v>
      </c>
      <c r="N684" s="126">
        <f t="shared" si="156"/>
        <v>0</v>
      </c>
      <c r="O684" s="149">
        <v>12</v>
      </c>
      <c r="P684" s="129">
        <v>6</v>
      </c>
      <c r="Q684" s="126">
        <f t="shared" si="157"/>
        <v>-50</v>
      </c>
      <c r="R684" s="149"/>
      <c r="S684" s="129">
        <v>1</v>
      </c>
      <c r="T684" s="126">
        <f t="shared" si="158"/>
        <v>0</v>
      </c>
    </row>
    <row r="685" spans="1:21" ht="21" customHeight="1" x14ac:dyDescent="0.25">
      <c r="A685" s="327">
        <v>41</v>
      </c>
      <c r="B685" s="160" t="s">
        <v>133</v>
      </c>
      <c r="C685" s="150">
        <v>107</v>
      </c>
      <c r="D685" s="130">
        <v>76</v>
      </c>
      <c r="E685" s="127">
        <f t="shared" si="153"/>
        <v>-29</v>
      </c>
      <c r="F685" s="150">
        <v>3</v>
      </c>
      <c r="G685" s="130">
        <v>1</v>
      </c>
      <c r="H685" s="127">
        <f t="shared" si="154"/>
        <v>-66.7</v>
      </c>
      <c r="I685" s="150">
        <v>1</v>
      </c>
      <c r="J685" s="130"/>
      <c r="K685" s="127" t="str">
        <f t="shared" si="155"/>
        <v>-100,0</v>
      </c>
      <c r="L685" s="150">
        <v>1</v>
      </c>
      <c r="M685" s="130">
        <v>4</v>
      </c>
      <c r="N685" s="127" t="str">
        <f t="shared" si="156"/>
        <v>4 р</v>
      </c>
      <c r="O685" s="150">
        <v>79</v>
      </c>
      <c r="P685" s="130">
        <v>71</v>
      </c>
      <c r="Q685" s="127">
        <f t="shared" si="157"/>
        <v>-10.1</v>
      </c>
      <c r="R685" s="150">
        <v>23</v>
      </c>
      <c r="S685" s="130"/>
      <c r="T685" s="127" t="str">
        <f t="shared" si="158"/>
        <v>-100,0</v>
      </c>
    </row>
    <row r="686" spans="1:21" ht="21" customHeight="1" x14ac:dyDescent="0.25">
      <c r="A686" s="291">
        <v>42</v>
      </c>
      <c r="B686" s="160" t="s">
        <v>134</v>
      </c>
      <c r="C686" s="150">
        <v>200</v>
      </c>
      <c r="D686" s="130">
        <v>81</v>
      </c>
      <c r="E686" s="127">
        <f t="shared" si="153"/>
        <v>-59.5</v>
      </c>
      <c r="F686" s="150"/>
      <c r="G686" s="130">
        <v>2</v>
      </c>
      <c r="H686" s="127">
        <f t="shared" si="154"/>
        <v>0</v>
      </c>
      <c r="I686" s="150">
        <v>1</v>
      </c>
      <c r="J686" s="130">
        <v>1</v>
      </c>
      <c r="K686" s="127">
        <f t="shared" si="155"/>
        <v>0</v>
      </c>
      <c r="L686" s="150">
        <v>1</v>
      </c>
      <c r="M686" s="130">
        <v>1</v>
      </c>
      <c r="N686" s="127">
        <f t="shared" si="156"/>
        <v>0</v>
      </c>
      <c r="O686" s="150">
        <v>97</v>
      </c>
      <c r="P686" s="130">
        <v>74</v>
      </c>
      <c r="Q686" s="127">
        <f t="shared" si="157"/>
        <v>-23.7</v>
      </c>
      <c r="R686" s="150">
        <v>101</v>
      </c>
      <c r="S686" s="130">
        <v>3</v>
      </c>
      <c r="T686" s="127">
        <f t="shared" si="158"/>
        <v>-97</v>
      </c>
    </row>
    <row r="687" spans="1:21" ht="21" customHeight="1" x14ac:dyDescent="0.25">
      <c r="A687" s="250">
        <v>43</v>
      </c>
      <c r="B687" s="160" t="s">
        <v>135</v>
      </c>
      <c r="C687" s="104">
        <v>129</v>
      </c>
      <c r="D687" s="130">
        <v>48</v>
      </c>
      <c r="E687" s="127">
        <f t="shared" si="153"/>
        <v>-62.8</v>
      </c>
      <c r="F687" s="150"/>
      <c r="G687" s="130"/>
      <c r="H687" s="127">
        <f t="shared" si="154"/>
        <v>0</v>
      </c>
      <c r="I687" s="150"/>
      <c r="J687" s="130"/>
      <c r="K687" s="127">
        <f t="shared" si="155"/>
        <v>0</v>
      </c>
      <c r="L687" s="150"/>
      <c r="M687" s="130">
        <v>1</v>
      </c>
      <c r="N687" s="127">
        <f t="shared" si="156"/>
        <v>0</v>
      </c>
      <c r="O687" s="150">
        <v>58</v>
      </c>
      <c r="P687" s="130">
        <v>45</v>
      </c>
      <c r="Q687" s="127">
        <f t="shared" si="157"/>
        <v>-22.4</v>
      </c>
      <c r="R687" s="150">
        <v>71</v>
      </c>
      <c r="S687" s="130">
        <v>2</v>
      </c>
      <c r="T687" s="127">
        <f t="shared" si="158"/>
        <v>-97.2</v>
      </c>
    </row>
    <row r="688" spans="1:21" ht="21" customHeight="1" thickBot="1" x14ac:dyDescent="0.3">
      <c r="A688" s="327">
        <v>44</v>
      </c>
      <c r="B688" s="269" t="s">
        <v>276</v>
      </c>
      <c r="C688" s="151">
        <v>163</v>
      </c>
      <c r="D688" s="131">
        <v>37</v>
      </c>
      <c r="E688" s="128">
        <f t="shared" si="153"/>
        <v>-77.3</v>
      </c>
      <c r="F688" s="151"/>
      <c r="G688" s="131">
        <v>1</v>
      </c>
      <c r="H688" s="128">
        <f t="shared" si="154"/>
        <v>0</v>
      </c>
      <c r="I688" s="151">
        <v>3</v>
      </c>
      <c r="J688" s="131"/>
      <c r="K688" s="128" t="str">
        <f t="shared" si="155"/>
        <v>-100,0</v>
      </c>
      <c r="L688" s="151"/>
      <c r="M688" s="131"/>
      <c r="N688" s="128">
        <f t="shared" si="156"/>
        <v>0</v>
      </c>
      <c r="O688" s="151">
        <v>39</v>
      </c>
      <c r="P688" s="131">
        <v>35</v>
      </c>
      <c r="Q688" s="128">
        <f t="shared" si="157"/>
        <v>-10.3</v>
      </c>
      <c r="R688" s="151">
        <v>121</v>
      </c>
      <c r="S688" s="131">
        <v>1</v>
      </c>
      <c r="T688" s="128">
        <f t="shared" si="158"/>
        <v>-99.2</v>
      </c>
    </row>
    <row r="689" spans="1:20" ht="21" customHeight="1" thickBot="1" x14ac:dyDescent="0.3">
      <c r="A689" s="159">
        <v>45</v>
      </c>
      <c r="B689" s="240" t="s">
        <v>255</v>
      </c>
      <c r="C689" s="241">
        <v>613</v>
      </c>
      <c r="D689" s="242">
        <v>254</v>
      </c>
      <c r="E689" s="243">
        <f t="shared" si="153"/>
        <v>-58.6</v>
      </c>
      <c r="F689" s="241">
        <v>5</v>
      </c>
      <c r="G689" s="242">
        <v>6</v>
      </c>
      <c r="H689" s="243">
        <f t="shared" si="154"/>
        <v>20</v>
      </c>
      <c r="I689" s="241">
        <v>5</v>
      </c>
      <c r="J689" s="242">
        <v>1</v>
      </c>
      <c r="K689" s="243">
        <f t="shared" si="155"/>
        <v>-80</v>
      </c>
      <c r="L689" s="241">
        <v>2</v>
      </c>
      <c r="M689" s="242">
        <v>9</v>
      </c>
      <c r="N689" s="243" t="str">
        <f t="shared" si="156"/>
        <v>4,5 р</v>
      </c>
      <c r="O689" s="241">
        <v>285</v>
      </c>
      <c r="P689" s="242">
        <v>231</v>
      </c>
      <c r="Q689" s="243">
        <f t="shared" si="157"/>
        <v>-18.899999999999999</v>
      </c>
      <c r="R689" s="241">
        <v>316</v>
      </c>
      <c r="S689" s="242">
        <v>7</v>
      </c>
      <c r="T689" s="243">
        <f t="shared" si="158"/>
        <v>-97.8</v>
      </c>
    </row>
    <row r="690" spans="1:20" ht="21" customHeight="1" thickBot="1" x14ac:dyDescent="0.3">
      <c r="A690" s="159">
        <v>46</v>
      </c>
      <c r="B690" s="200" t="s">
        <v>256</v>
      </c>
      <c r="C690" s="134">
        <v>1221</v>
      </c>
      <c r="D690" s="135">
        <v>854</v>
      </c>
      <c r="E690" s="21">
        <f t="shared" si="153"/>
        <v>-30.1</v>
      </c>
      <c r="F690" s="134">
        <v>46</v>
      </c>
      <c r="G690" s="135">
        <v>37</v>
      </c>
      <c r="H690" s="21">
        <f t="shared" si="154"/>
        <v>-19.600000000000001</v>
      </c>
      <c r="I690" s="134">
        <v>103</v>
      </c>
      <c r="J690" s="135">
        <v>64</v>
      </c>
      <c r="K690" s="21">
        <f t="shared" si="155"/>
        <v>-37.9</v>
      </c>
      <c r="L690" s="134">
        <v>48</v>
      </c>
      <c r="M690" s="135">
        <v>36</v>
      </c>
      <c r="N690" s="21">
        <f t="shared" si="156"/>
        <v>-25</v>
      </c>
      <c r="O690" s="134">
        <v>635</v>
      </c>
      <c r="P690" s="135">
        <v>556</v>
      </c>
      <c r="Q690" s="21">
        <f t="shared" si="157"/>
        <v>-12.4</v>
      </c>
      <c r="R690" s="134">
        <v>389</v>
      </c>
      <c r="S690" s="135">
        <v>161</v>
      </c>
      <c r="T690" s="21">
        <f t="shared" si="158"/>
        <v>-58.6</v>
      </c>
    </row>
    <row r="691" spans="1:20" ht="4.5" customHeight="1" x14ac:dyDescent="0.25">
      <c r="A691" s="32"/>
      <c r="B691" s="33"/>
      <c r="C691" s="34"/>
      <c r="D691" s="34"/>
      <c r="E691" s="35"/>
      <c r="F691" s="34"/>
      <c r="G691" s="34"/>
      <c r="H691" s="35"/>
      <c r="I691" s="36"/>
      <c r="J691" s="36"/>
      <c r="K691" s="24"/>
      <c r="L691" s="24"/>
      <c r="M691" s="24"/>
      <c r="N691" s="24"/>
      <c r="O691" s="24"/>
      <c r="P691" s="24"/>
      <c r="Q691" s="24"/>
      <c r="R691" s="24"/>
      <c r="S691" s="24"/>
      <c r="T691" s="24"/>
    </row>
    <row r="692" spans="1:20" ht="15.75" x14ac:dyDescent="0.25">
      <c r="A692" s="37" t="s">
        <v>224</v>
      </c>
      <c r="B692" s="37"/>
      <c r="C692" s="37"/>
      <c r="D692" s="37"/>
      <c r="E692" s="37"/>
      <c r="F692" s="37"/>
      <c r="G692" s="37"/>
      <c r="H692" s="37"/>
      <c r="I692" s="37"/>
      <c r="J692" s="37"/>
      <c r="K692" s="24"/>
      <c r="L692" s="24"/>
      <c r="M692" s="24"/>
      <c r="N692" s="24"/>
      <c r="O692" s="24"/>
      <c r="P692" s="24"/>
      <c r="Q692" s="24"/>
      <c r="R692" s="24"/>
      <c r="S692" s="24"/>
      <c r="T692" s="24"/>
    </row>
    <row r="693" spans="1:20" ht="4.5" customHeight="1" thickBot="1" x14ac:dyDescent="0.3">
      <c r="A693" s="24"/>
      <c r="B693" s="24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24"/>
      <c r="P693" s="24"/>
      <c r="Q693" s="24"/>
      <c r="R693" s="24"/>
      <c r="S693" s="24"/>
      <c r="T693" s="24"/>
    </row>
    <row r="694" spans="1:20" ht="16.5" customHeight="1" thickBot="1" x14ac:dyDescent="0.3">
      <c r="A694" s="863" t="s">
        <v>105</v>
      </c>
      <c r="B694" s="866" t="s">
        <v>106</v>
      </c>
      <c r="C694" s="906" t="s">
        <v>142</v>
      </c>
      <c r="D694" s="906"/>
      <c r="E694" s="906"/>
      <c r="F694" s="906" t="s">
        <v>11</v>
      </c>
      <c r="G694" s="906"/>
      <c r="H694" s="906"/>
      <c r="I694" s="927" t="s">
        <v>151</v>
      </c>
      <c r="J694" s="928"/>
      <c r="K694" s="928"/>
      <c r="L694" s="928"/>
      <c r="M694" s="928"/>
      <c r="N694" s="928"/>
      <c r="O694" s="928"/>
      <c r="P694" s="928"/>
      <c r="Q694" s="929"/>
      <c r="R694" s="1"/>
      <c r="S694" s="1"/>
      <c r="T694" s="1"/>
    </row>
    <row r="695" spans="1:20" ht="60" customHeight="1" thickBot="1" x14ac:dyDescent="0.3">
      <c r="A695" s="864"/>
      <c r="B695" s="866"/>
      <c r="C695" s="906"/>
      <c r="D695" s="906"/>
      <c r="E695" s="906"/>
      <c r="F695" s="906"/>
      <c r="G695" s="906"/>
      <c r="H695" s="906"/>
      <c r="I695" s="906" t="s">
        <v>145</v>
      </c>
      <c r="J695" s="906"/>
      <c r="K695" s="906"/>
      <c r="L695" s="906" t="s">
        <v>63</v>
      </c>
      <c r="M695" s="906"/>
      <c r="N695" s="906"/>
      <c r="O695" s="906" t="s">
        <v>12</v>
      </c>
      <c r="P695" s="906"/>
      <c r="Q695" s="906"/>
      <c r="R695" s="1"/>
      <c r="S695" s="1"/>
      <c r="T695" s="1"/>
    </row>
    <row r="696" spans="1:20" ht="21.95" customHeight="1" thickBot="1" x14ac:dyDescent="0.3">
      <c r="A696" s="865"/>
      <c r="B696" s="866"/>
      <c r="C696" s="438">
        <f>$C$20</f>
        <v>2016</v>
      </c>
      <c r="D696" s="439">
        <f>$D$20</f>
        <v>2017</v>
      </c>
      <c r="E696" s="148" t="s">
        <v>107</v>
      </c>
      <c r="F696" s="438">
        <f>$C$20</f>
        <v>2016</v>
      </c>
      <c r="G696" s="439">
        <f>$D$20</f>
        <v>2017</v>
      </c>
      <c r="H696" s="148" t="s">
        <v>107</v>
      </c>
      <c r="I696" s="438">
        <f>$C$20</f>
        <v>2016</v>
      </c>
      <c r="J696" s="439">
        <f>$D$20</f>
        <v>2017</v>
      </c>
      <c r="K696" s="148" t="s">
        <v>107</v>
      </c>
      <c r="L696" s="438">
        <f>$C$20</f>
        <v>2016</v>
      </c>
      <c r="M696" s="439">
        <f>$D$20</f>
        <v>2017</v>
      </c>
      <c r="N696" s="148" t="s">
        <v>107</v>
      </c>
      <c r="O696" s="438">
        <f>$C$20</f>
        <v>2016</v>
      </c>
      <c r="P696" s="439">
        <f>$D$20</f>
        <v>2017</v>
      </c>
      <c r="Q696" s="148" t="s">
        <v>107</v>
      </c>
      <c r="R696" s="1"/>
      <c r="S696" s="1"/>
      <c r="T696" s="1"/>
    </row>
    <row r="697" spans="1:20" ht="21" customHeight="1" x14ac:dyDescent="0.25">
      <c r="A697" s="197">
        <v>1</v>
      </c>
      <c r="B697" s="198" t="s">
        <v>249</v>
      </c>
      <c r="C697" s="103"/>
      <c r="D697" s="129">
        <v>1</v>
      </c>
      <c r="E697" s="126">
        <f t="shared" ref="E697:E742" si="159">IF(C697=0,0,IF(D697=0,"-100,0",IF(D697*100/C697&lt;200,ROUND(D697*100/C697-100,1),ROUND(D697/C697,1)&amp;" р")))</f>
        <v>0</v>
      </c>
      <c r="F697" s="103"/>
      <c r="G697" s="129">
        <v>1</v>
      </c>
      <c r="H697" s="126">
        <f t="shared" ref="H697:H742" si="160">IF(F697=0,0,IF(G697=0,"-100,0",IF(G697*100/F697&lt;200,ROUND(G697*100/F697-100,1),ROUND(G697/F697,1)&amp;" р")))</f>
        <v>0</v>
      </c>
      <c r="I697" s="103"/>
      <c r="J697" s="129">
        <v>1</v>
      </c>
      <c r="K697" s="126">
        <f t="shared" ref="K697:K742" si="161">IF(I697=0,0,IF(J697=0,"-100,0",IF(J697*100/I697&lt;200,ROUND(J697*100/I697-100,1),ROUND(J697/I697,1)&amp;" р")))</f>
        <v>0</v>
      </c>
      <c r="L697" s="103"/>
      <c r="M697" s="129"/>
      <c r="N697" s="126">
        <f t="shared" ref="N697:N742" si="162">IF(L697=0,0,IF(M697=0,"-100,0",IF(M697*100/L697&lt;200,ROUND(M697*100/L697-100,1),ROUND(M697/L697,1)&amp;" р")))</f>
        <v>0</v>
      </c>
      <c r="O697" s="103"/>
      <c r="P697" s="129"/>
      <c r="Q697" s="126">
        <f t="shared" ref="Q697:Q742" si="163">IF(O697=0,0,IF(P697=0,"-100,0",IF(P697*100/O697&lt;200,ROUND(P697*100/O697-100,1),ROUND(P697/O697,1)&amp;" р")))</f>
        <v>0</v>
      </c>
      <c r="R697" s="1"/>
      <c r="S697" s="1"/>
      <c r="T697" s="1"/>
    </row>
    <row r="698" spans="1:20" ht="21" customHeight="1" x14ac:dyDescent="0.25">
      <c r="A698" s="199">
        <v>2</v>
      </c>
      <c r="B698" s="160" t="s">
        <v>108</v>
      </c>
      <c r="C698" s="104">
        <v>2</v>
      </c>
      <c r="D698" s="130"/>
      <c r="E698" s="127" t="str">
        <f t="shared" si="159"/>
        <v>-100,0</v>
      </c>
      <c r="F698" s="104">
        <v>2</v>
      </c>
      <c r="G698" s="130"/>
      <c r="H698" s="127" t="str">
        <f t="shared" si="160"/>
        <v>-100,0</v>
      </c>
      <c r="I698" s="104">
        <v>2</v>
      </c>
      <c r="J698" s="130"/>
      <c r="K698" s="127" t="str">
        <f t="shared" si="161"/>
        <v>-100,0</v>
      </c>
      <c r="L698" s="104"/>
      <c r="M698" s="130"/>
      <c r="N698" s="127">
        <f t="shared" si="162"/>
        <v>0</v>
      </c>
      <c r="O698" s="104"/>
      <c r="P698" s="130"/>
      <c r="Q698" s="127">
        <f t="shared" si="163"/>
        <v>0</v>
      </c>
      <c r="R698" s="1"/>
      <c r="S698" s="1"/>
      <c r="T698" s="1"/>
    </row>
    <row r="699" spans="1:20" ht="21" customHeight="1" x14ac:dyDescent="0.25">
      <c r="A699" s="199">
        <v>3</v>
      </c>
      <c r="B699" s="160" t="s">
        <v>109</v>
      </c>
      <c r="C699" s="104"/>
      <c r="D699" s="130"/>
      <c r="E699" s="127">
        <f t="shared" si="159"/>
        <v>0</v>
      </c>
      <c r="F699" s="104"/>
      <c r="G699" s="130"/>
      <c r="H699" s="127">
        <f t="shared" si="160"/>
        <v>0</v>
      </c>
      <c r="I699" s="104"/>
      <c r="J699" s="130"/>
      <c r="K699" s="127">
        <f t="shared" si="161"/>
        <v>0</v>
      </c>
      <c r="L699" s="104"/>
      <c r="M699" s="130"/>
      <c r="N699" s="127">
        <f t="shared" si="162"/>
        <v>0</v>
      </c>
      <c r="O699" s="104"/>
      <c r="P699" s="130"/>
      <c r="Q699" s="127">
        <f t="shared" si="163"/>
        <v>0</v>
      </c>
      <c r="R699" s="1"/>
      <c r="S699" s="1"/>
      <c r="T699" s="1"/>
    </row>
    <row r="700" spans="1:20" ht="21" customHeight="1" x14ac:dyDescent="0.25">
      <c r="A700" s="199">
        <v>4</v>
      </c>
      <c r="B700" s="160" t="s">
        <v>110</v>
      </c>
      <c r="C700" s="104">
        <v>3</v>
      </c>
      <c r="D700" s="130">
        <v>1</v>
      </c>
      <c r="E700" s="127">
        <f t="shared" si="159"/>
        <v>-66.7</v>
      </c>
      <c r="F700" s="104">
        <v>2</v>
      </c>
      <c r="G700" s="130"/>
      <c r="H700" s="127" t="str">
        <f t="shared" si="160"/>
        <v>-100,0</v>
      </c>
      <c r="I700" s="104">
        <v>1</v>
      </c>
      <c r="J700" s="130"/>
      <c r="K700" s="127" t="str">
        <f t="shared" si="161"/>
        <v>-100,0</v>
      </c>
      <c r="L700" s="104">
        <v>1</v>
      </c>
      <c r="M700" s="130"/>
      <c r="N700" s="127" t="str">
        <f t="shared" si="162"/>
        <v>-100,0</v>
      </c>
      <c r="O700" s="104"/>
      <c r="P700" s="130"/>
      <c r="Q700" s="127">
        <f t="shared" si="163"/>
        <v>0</v>
      </c>
      <c r="R700" s="1"/>
      <c r="S700" s="1"/>
      <c r="T700" s="1"/>
    </row>
    <row r="701" spans="1:20" ht="21" customHeight="1" x14ac:dyDescent="0.25">
      <c r="A701" s="199">
        <v>5</v>
      </c>
      <c r="B701" s="160" t="s">
        <v>111</v>
      </c>
      <c r="C701" s="104">
        <v>2</v>
      </c>
      <c r="D701" s="130">
        <v>6</v>
      </c>
      <c r="E701" s="127" t="str">
        <f t="shared" si="159"/>
        <v>3 р</v>
      </c>
      <c r="F701" s="104">
        <v>1</v>
      </c>
      <c r="G701" s="130"/>
      <c r="H701" s="127" t="str">
        <f t="shared" si="160"/>
        <v>-100,0</v>
      </c>
      <c r="I701" s="104"/>
      <c r="J701" s="130"/>
      <c r="K701" s="127">
        <f t="shared" si="161"/>
        <v>0</v>
      </c>
      <c r="L701" s="104">
        <v>1</v>
      </c>
      <c r="M701" s="130"/>
      <c r="N701" s="127" t="str">
        <f t="shared" si="162"/>
        <v>-100,0</v>
      </c>
      <c r="O701" s="104"/>
      <c r="P701" s="130"/>
      <c r="Q701" s="127">
        <f t="shared" si="163"/>
        <v>0</v>
      </c>
      <c r="R701" s="1"/>
      <c r="S701" s="1"/>
      <c r="T701" s="1"/>
    </row>
    <row r="702" spans="1:20" ht="21" customHeight="1" x14ac:dyDescent="0.25">
      <c r="A702" s="199">
        <v>6</v>
      </c>
      <c r="B702" s="160" t="s">
        <v>112</v>
      </c>
      <c r="C702" s="104">
        <v>1</v>
      </c>
      <c r="D702" s="130">
        <v>1</v>
      </c>
      <c r="E702" s="127">
        <f t="shared" si="159"/>
        <v>0</v>
      </c>
      <c r="F702" s="104"/>
      <c r="G702" s="130">
        <v>1</v>
      </c>
      <c r="H702" s="127">
        <f t="shared" si="160"/>
        <v>0</v>
      </c>
      <c r="I702" s="104"/>
      <c r="J702" s="130">
        <v>1</v>
      </c>
      <c r="K702" s="127">
        <f t="shared" si="161"/>
        <v>0</v>
      </c>
      <c r="L702" s="104"/>
      <c r="M702" s="130"/>
      <c r="N702" s="127">
        <f t="shared" si="162"/>
        <v>0</v>
      </c>
      <c r="O702" s="104"/>
      <c r="P702" s="130"/>
      <c r="Q702" s="127">
        <f t="shared" si="163"/>
        <v>0</v>
      </c>
      <c r="R702" s="1"/>
      <c r="S702" s="1"/>
      <c r="T702" s="1"/>
    </row>
    <row r="703" spans="1:20" ht="21" customHeight="1" x14ac:dyDescent="0.25">
      <c r="A703" s="199">
        <v>7</v>
      </c>
      <c r="B703" s="160" t="s">
        <v>113</v>
      </c>
      <c r="C703" s="104">
        <v>1</v>
      </c>
      <c r="D703" s="130"/>
      <c r="E703" s="127" t="str">
        <f t="shared" si="159"/>
        <v>-100,0</v>
      </c>
      <c r="F703" s="104"/>
      <c r="G703" s="130"/>
      <c r="H703" s="127">
        <f t="shared" si="160"/>
        <v>0</v>
      </c>
      <c r="I703" s="104"/>
      <c r="J703" s="130"/>
      <c r="K703" s="127">
        <f t="shared" si="161"/>
        <v>0</v>
      </c>
      <c r="L703" s="104"/>
      <c r="M703" s="130"/>
      <c r="N703" s="127">
        <f t="shared" si="162"/>
        <v>0</v>
      </c>
      <c r="O703" s="104"/>
      <c r="P703" s="130"/>
      <c r="Q703" s="127">
        <f t="shared" si="163"/>
        <v>0</v>
      </c>
      <c r="R703" s="1"/>
      <c r="S703" s="1"/>
      <c r="T703" s="1"/>
    </row>
    <row r="704" spans="1:20" ht="21" customHeight="1" x14ac:dyDescent="0.25">
      <c r="A704" s="199">
        <v>8</v>
      </c>
      <c r="B704" s="160" t="s">
        <v>114</v>
      </c>
      <c r="C704" s="104"/>
      <c r="D704" s="130">
        <v>2</v>
      </c>
      <c r="E704" s="127">
        <f t="shared" si="159"/>
        <v>0</v>
      </c>
      <c r="F704" s="104"/>
      <c r="G704" s="130">
        <v>2</v>
      </c>
      <c r="H704" s="127">
        <f t="shared" si="160"/>
        <v>0</v>
      </c>
      <c r="I704" s="104"/>
      <c r="J704" s="130">
        <v>2</v>
      </c>
      <c r="K704" s="127">
        <f t="shared" si="161"/>
        <v>0</v>
      </c>
      <c r="L704" s="104"/>
      <c r="M704" s="130"/>
      <c r="N704" s="127">
        <f t="shared" si="162"/>
        <v>0</v>
      </c>
      <c r="O704" s="104"/>
      <c r="P704" s="130"/>
      <c r="Q704" s="127">
        <f t="shared" si="163"/>
        <v>0</v>
      </c>
      <c r="R704" s="1"/>
      <c r="S704" s="1"/>
      <c r="T704" s="1"/>
    </row>
    <row r="705" spans="1:20" ht="21" customHeight="1" x14ac:dyDescent="0.25">
      <c r="A705" s="199">
        <v>9</v>
      </c>
      <c r="B705" s="160" t="s">
        <v>115</v>
      </c>
      <c r="C705" s="104"/>
      <c r="D705" s="130"/>
      <c r="E705" s="127">
        <f t="shared" si="159"/>
        <v>0</v>
      </c>
      <c r="F705" s="104"/>
      <c r="G705" s="130"/>
      <c r="H705" s="127">
        <f t="shared" si="160"/>
        <v>0</v>
      </c>
      <c r="I705" s="104"/>
      <c r="J705" s="130"/>
      <c r="K705" s="127">
        <f t="shared" si="161"/>
        <v>0</v>
      </c>
      <c r="L705" s="104"/>
      <c r="M705" s="130"/>
      <c r="N705" s="127">
        <f t="shared" si="162"/>
        <v>0</v>
      </c>
      <c r="O705" s="104"/>
      <c r="P705" s="130"/>
      <c r="Q705" s="127">
        <f t="shared" si="163"/>
        <v>0</v>
      </c>
      <c r="R705" s="1"/>
      <c r="S705" s="1"/>
      <c r="T705" s="1"/>
    </row>
    <row r="706" spans="1:20" ht="21" customHeight="1" x14ac:dyDescent="0.25">
      <c r="A706" s="199">
        <v>10</v>
      </c>
      <c r="B706" s="160" t="s">
        <v>116</v>
      </c>
      <c r="C706" s="104">
        <v>2</v>
      </c>
      <c r="D706" s="130"/>
      <c r="E706" s="127" t="str">
        <f t="shared" si="159"/>
        <v>-100,0</v>
      </c>
      <c r="F706" s="104">
        <v>2</v>
      </c>
      <c r="G706" s="130"/>
      <c r="H706" s="127" t="str">
        <f t="shared" si="160"/>
        <v>-100,0</v>
      </c>
      <c r="I706" s="104">
        <v>2</v>
      </c>
      <c r="J706" s="130"/>
      <c r="K706" s="127" t="str">
        <f t="shared" si="161"/>
        <v>-100,0</v>
      </c>
      <c r="L706" s="104"/>
      <c r="M706" s="130"/>
      <c r="N706" s="127">
        <f t="shared" si="162"/>
        <v>0</v>
      </c>
      <c r="O706" s="104"/>
      <c r="P706" s="130"/>
      <c r="Q706" s="127">
        <f t="shared" si="163"/>
        <v>0</v>
      </c>
      <c r="R706" s="1"/>
      <c r="S706" s="1"/>
      <c r="T706" s="1"/>
    </row>
    <row r="707" spans="1:20" ht="21" customHeight="1" x14ac:dyDescent="0.25">
      <c r="A707" s="199">
        <v>11</v>
      </c>
      <c r="B707" s="160" t="s">
        <v>117</v>
      </c>
      <c r="C707" s="104"/>
      <c r="D707" s="130"/>
      <c r="E707" s="127">
        <f t="shared" si="159"/>
        <v>0</v>
      </c>
      <c r="F707" s="104"/>
      <c r="G707" s="130"/>
      <c r="H707" s="127">
        <f t="shared" si="160"/>
        <v>0</v>
      </c>
      <c r="I707" s="104"/>
      <c r="J707" s="130"/>
      <c r="K707" s="127">
        <f t="shared" si="161"/>
        <v>0</v>
      </c>
      <c r="L707" s="104"/>
      <c r="M707" s="130"/>
      <c r="N707" s="127">
        <f t="shared" si="162"/>
        <v>0</v>
      </c>
      <c r="O707" s="104"/>
      <c r="P707" s="130"/>
      <c r="Q707" s="127">
        <f t="shared" si="163"/>
        <v>0</v>
      </c>
      <c r="R707" s="1"/>
      <c r="S707" s="1"/>
      <c r="T707" s="1"/>
    </row>
    <row r="708" spans="1:20" ht="21" customHeight="1" x14ac:dyDescent="0.25">
      <c r="A708" s="199">
        <v>12</v>
      </c>
      <c r="B708" s="160" t="s">
        <v>118</v>
      </c>
      <c r="C708" s="104"/>
      <c r="D708" s="130"/>
      <c r="E708" s="127">
        <f t="shared" si="159"/>
        <v>0</v>
      </c>
      <c r="F708" s="104"/>
      <c r="G708" s="130"/>
      <c r="H708" s="127">
        <f t="shared" si="160"/>
        <v>0</v>
      </c>
      <c r="I708" s="104"/>
      <c r="J708" s="130"/>
      <c r="K708" s="127">
        <f t="shared" si="161"/>
        <v>0</v>
      </c>
      <c r="L708" s="104"/>
      <c r="M708" s="130"/>
      <c r="N708" s="127">
        <f t="shared" si="162"/>
        <v>0</v>
      </c>
      <c r="O708" s="104"/>
      <c r="P708" s="130"/>
      <c r="Q708" s="127">
        <f t="shared" si="163"/>
        <v>0</v>
      </c>
      <c r="R708" s="1"/>
      <c r="S708" s="1"/>
      <c r="T708" s="1"/>
    </row>
    <row r="709" spans="1:20" ht="21" customHeight="1" x14ac:dyDescent="0.25">
      <c r="A709" s="199">
        <v>13</v>
      </c>
      <c r="B709" s="160" t="s">
        <v>119</v>
      </c>
      <c r="C709" s="104"/>
      <c r="D709" s="130">
        <v>6</v>
      </c>
      <c r="E709" s="127">
        <f t="shared" si="159"/>
        <v>0</v>
      </c>
      <c r="F709" s="104"/>
      <c r="G709" s="130"/>
      <c r="H709" s="127">
        <f t="shared" si="160"/>
        <v>0</v>
      </c>
      <c r="I709" s="104"/>
      <c r="J709" s="130"/>
      <c r="K709" s="127">
        <f t="shared" si="161"/>
        <v>0</v>
      </c>
      <c r="L709" s="104"/>
      <c r="M709" s="130"/>
      <c r="N709" s="127">
        <f t="shared" si="162"/>
        <v>0</v>
      </c>
      <c r="O709" s="104"/>
      <c r="P709" s="130"/>
      <c r="Q709" s="127">
        <f t="shared" si="163"/>
        <v>0</v>
      </c>
      <c r="R709" s="1"/>
      <c r="S709" s="1"/>
      <c r="T709" s="1"/>
    </row>
    <row r="710" spans="1:20" ht="21" customHeight="1" x14ac:dyDescent="0.25">
      <c r="A710" s="199">
        <v>14</v>
      </c>
      <c r="B710" s="160" t="s">
        <v>120</v>
      </c>
      <c r="C710" s="104"/>
      <c r="D710" s="130"/>
      <c r="E710" s="127">
        <f t="shared" si="159"/>
        <v>0</v>
      </c>
      <c r="F710" s="104"/>
      <c r="G710" s="130"/>
      <c r="H710" s="127">
        <f t="shared" si="160"/>
        <v>0</v>
      </c>
      <c r="I710" s="104"/>
      <c r="J710" s="130"/>
      <c r="K710" s="127">
        <f t="shared" si="161"/>
        <v>0</v>
      </c>
      <c r="L710" s="104"/>
      <c r="M710" s="130"/>
      <c r="N710" s="127">
        <f t="shared" si="162"/>
        <v>0</v>
      </c>
      <c r="O710" s="104"/>
      <c r="P710" s="130"/>
      <c r="Q710" s="127">
        <f t="shared" si="163"/>
        <v>0</v>
      </c>
      <c r="R710" s="1"/>
      <c r="S710" s="1"/>
      <c r="T710" s="1"/>
    </row>
    <row r="711" spans="1:20" ht="21" customHeight="1" x14ac:dyDescent="0.25">
      <c r="A711" s="199">
        <v>15</v>
      </c>
      <c r="B711" s="160" t="s">
        <v>121</v>
      </c>
      <c r="C711" s="104"/>
      <c r="D711" s="130">
        <v>1</v>
      </c>
      <c r="E711" s="127">
        <f t="shared" si="159"/>
        <v>0</v>
      </c>
      <c r="F711" s="104"/>
      <c r="G711" s="130">
        <v>1</v>
      </c>
      <c r="H711" s="127">
        <f t="shared" si="160"/>
        <v>0</v>
      </c>
      <c r="I711" s="104"/>
      <c r="J711" s="130"/>
      <c r="K711" s="127">
        <f t="shared" si="161"/>
        <v>0</v>
      </c>
      <c r="L711" s="104"/>
      <c r="M711" s="130">
        <v>1</v>
      </c>
      <c r="N711" s="127">
        <f t="shared" si="162"/>
        <v>0</v>
      </c>
      <c r="O711" s="104"/>
      <c r="P711" s="130"/>
      <c r="Q711" s="127">
        <f t="shared" si="163"/>
        <v>0</v>
      </c>
      <c r="R711" s="1"/>
      <c r="S711" s="1"/>
      <c r="T711" s="1"/>
    </row>
    <row r="712" spans="1:20" ht="21" customHeight="1" x14ac:dyDescent="0.25">
      <c r="A712" s="199">
        <v>16</v>
      </c>
      <c r="B712" s="160" t="s">
        <v>122</v>
      </c>
      <c r="C712" s="104">
        <v>2</v>
      </c>
      <c r="D712" s="130">
        <v>1</v>
      </c>
      <c r="E712" s="127">
        <f t="shared" si="159"/>
        <v>-50</v>
      </c>
      <c r="F712" s="104">
        <v>2</v>
      </c>
      <c r="G712" s="130">
        <v>1</v>
      </c>
      <c r="H712" s="127">
        <f t="shared" si="160"/>
        <v>-50</v>
      </c>
      <c r="I712" s="104">
        <v>2</v>
      </c>
      <c r="J712" s="130">
        <v>1</v>
      </c>
      <c r="K712" s="127">
        <f t="shared" si="161"/>
        <v>-50</v>
      </c>
      <c r="L712" s="104"/>
      <c r="M712" s="130"/>
      <c r="N712" s="127">
        <f t="shared" si="162"/>
        <v>0</v>
      </c>
      <c r="O712" s="104"/>
      <c r="P712" s="130"/>
      <c r="Q712" s="127">
        <f t="shared" si="163"/>
        <v>0</v>
      </c>
      <c r="R712" s="1"/>
      <c r="S712" s="1"/>
      <c r="T712" s="1"/>
    </row>
    <row r="713" spans="1:20" ht="21" customHeight="1" x14ac:dyDescent="0.25">
      <c r="A713" s="199">
        <v>17</v>
      </c>
      <c r="B713" s="160" t="s">
        <v>123</v>
      </c>
      <c r="C713" s="104"/>
      <c r="D713" s="130"/>
      <c r="E713" s="127">
        <f t="shared" si="159"/>
        <v>0</v>
      </c>
      <c r="F713" s="104"/>
      <c r="G713" s="130"/>
      <c r="H713" s="127">
        <f t="shared" si="160"/>
        <v>0</v>
      </c>
      <c r="I713" s="104"/>
      <c r="J713" s="130"/>
      <c r="K713" s="127">
        <f t="shared" si="161"/>
        <v>0</v>
      </c>
      <c r="L713" s="104"/>
      <c r="M713" s="130"/>
      <c r="N713" s="127">
        <f t="shared" si="162"/>
        <v>0</v>
      </c>
      <c r="O713" s="104"/>
      <c r="P713" s="130"/>
      <c r="Q713" s="127">
        <f t="shared" si="163"/>
        <v>0</v>
      </c>
      <c r="R713" s="1"/>
      <c r="S713" s="1"/>
      <c r="T713" s="1"/>
    </row>
    <row r="714" spans="1:20" ht="21" customHeight="1" x14ac:dyDescent="0.25">
      <c r="A714" s="199">
        <v>18</v>
      </c>
      <c r="B714" s="160" t="s">
        <v>124</v>
      </c>
      <c r="C714" s="104"/>
      <c r="D714" s="130"/>
      <c r="E714" s="127">
        <f t="shared" si="159"/>
        <v>0</v>
      </c>
      <c r="F714" s="104"/>
      <c r="G714" s="130"/>
      <c r="H714" s="127">
        <f t="shared" si="160"/>
        <v>0</v>
      </c>
      <c r="I714" s="104"/>
      <c r="J714" s="130"/>
      <c r="K714" s="127">
        <f t="shared" si="161"/>
        <v>0</v>
      </c>
      <c r="L714" s="104"/>
      <c r="M714" s="130"/>
      <c r="N714" s="127">
        <f t="shared" si="162"/>
        <v>0</v>
      </c>
      <c r="O714" s="104"/>
      <c r="P714" s="130"/>
      <c r="Q714" s="127">
        <f t="shared" si="163"/>
        <v>0</v>
      </c>
      <c r="R714" s="1"/>
      <c r="S714" s="1"/>
      <c r="T714" s="1"/>
    </row>
    <row r="715" spans="1:20" ht="21" customHeight="1" x14ac:dyDescent="0.25">
      <c r="A715" s="199">
        <v>19</v>
      </c>
      <c r="B715" s="160" t="s">
        <v>125</v>
      </c>
      <c r="C715" s="104"/>
      <c r="D715" s="130"/>
      <c r="E715" s="127">
        <f t="shared" si="159"/>
        <v>0</v>
      </c>
      <c r="F715" s="104"/>
      <c r="G715" s="130"/>
      <c r="H715" s="127">
        <f t="shared" si="160"/>
        <v>0</v>
      </c>
      <c r="I715" s="104"/>
      <c r="J715" s="130"/>
      <c r="K715" s="127">
        <f t="shared" si="161"/>
        <v>0</v>
      </c>
      <c r="L715" s="104"/>
      <c r="M715" s="130"/>
      <c r="N715" s="127">
        <f t="shared" si="162"/>
        <v>0</v>
      </c>
      <c r="O715" s="104"/>
      <c r="P715" s="130"/>
      <c r="Q715" s="127">
        <f t="shared" si="163"/>
        <v>0</v>
      </c>
      <c r="R715" s="1"/>
      <c r="S715" s="1"/>
      <c r="T715" s="1"/>
    </row>
    <row r="716" spans="1:20" ht="21" customHeight="1" x14ac:dyDescent="0.25">
      <c r="A716" s="199">
        <v>20</v>
      </c>
      <c r="B716" s="160" t="s">
        <v>126</v>
      </c>
      <c r="C716" s="104"/>
      <c r="D716" s="130"/>
      <c r="E716" s="127">
        <f t="shared" si="159"/>
        <v>0</v>
      </c>
      <c r="F716" s="104"/>
      <c r="G716" s="130"/>
      <c r="H716" s="127">
        <f t="shared" si="160"/>
        <v>0</v>
      </c>
      <c r="I716" s="104"/>
      <c r="J716" s="130"/>
      <c r="K716" s="127">
        <f t="shared" si="161"/>
        <v>0</v>
      </c>
      <c r="L716" s="104"/>
      <c r="M716" s="130"/>
      <c r="N716" s="127">
        <f t="shared" si="162"/>
        <v>0</v>
      </c>
      <c r="O716" s="104"/>
      <c r="P716" s="130"/>
      <c r="Q716" s="127">
        <f t="shared" si="163"/>
        <v>0</v>
      </c>
      <c r="R716" s="1"/>
      <c r="S716" s="1"/>
      <c r="T716" s="1"/>
    </row>
    <row r="717" spans="1:20" ht="21" customHeight="1" x14ac:dyDescent="0.25">
      <c r="A717" s="199">
        <v>21</v>
      </c>
      <c r="B717" s="160" t="s">
        <v>127</v>
      </c>
      <c r="C717" s="104"/>
      <c r="D717" s="130"/>
      <c r="E717" s="127">
        <f t="shared" si="159"/>
        <v>0</v>
      </c>
      <c r="F717" s="104"/>
      <c r="G717" s="130"/>
      <c r="H717" s="127">
        <f t="shared" si="160"/>
        <v>0</v>
      </c>
      <c r="I717" s="104"/>
      <c r="J717" s="130"/>
      <c r="K717" s="127">
        <f t="shared" si="161"/>
        <v>0</v>
      </c>
      <c r="L717" s="104"/>
      <c r="M717" s="130"/>
      <c r="N717" s="127">
        <f t="shared" si="162"/>
        <v>0</v>
      </c>
      <c r="O717" s="104"/>
      <c r="P717" s="130"/>
      <c r="Q717" s="127">
        <f t="shared" si="163"/>
        <v>0</v>
      </c>
      <c r="R717" s="1"/>
      <c r="S717" s="1"/>
      <c r="T717" s="1"/>
    </row>
    <row r="718" spans="1:20" ht="21" customHeight="1" x14ac:dyDescent="0.25">
      <c r="A718" s="199">
        <v>22</v>
      </c>
      <c r="B718" s="160" t="s">
        <v>128</v>
      </c>
      <c r="C718" s="104"/>
      <c r="D718" s="130"/>
      <c r="E718" s="127">
        <f t="shared" si="159"/>
        <v>0</v>
      </c>
      <c r="F718" s="104"/>
      <c r="G718" s="130"/>
      <c r="H718" s="127">
        <f t="shared" si="160"/>
        <v>0</v>
      </c>
      <c r="I718" s="104"/>
      <c r="J718" s="130"/>
      <c r="K718" s="127">
        <f t="shared" si="161"/>
        <v>0</v>
      </c>
      <c r="L718" s="104"/>
      <c r="M718" s="130"/>
      <c r="N718" s="127">
        <f t="shared" si="162"/>
        <v>0</v>
      </c>
      <c r="O718" s="104"/>
      <c r="P718" s="130"/>
      <c r="Q718" s="127">
        <f t="shared" si="163"/>
        <v>0</v>
      </c>
      <c r="R718" s="1"/>
      <c r="S718" s="1"/>
      <c r="T718" s="1"/>
    </row>
    <row r="719" spans="1:20" ht="21" customHeight="1" x14ac:dyDescent="0.25">
      <c r="A719" s="199">
        <v>23</v>
      </c>
      <c r="B719" s="160" t="s">
        <v>129</v>
      </c>
      <c r="C719" s="104"/>
      <c r="D719" s="130"/>
      <c r="E719" s="127">
        <f t="shared" si="159"/>
        <v>0</v>
      </c>
      <c r="F719" s="104"/>
      <c r="G719" s="130"/>
      <c r="H719" s="127">
        <f t="shared" si="160"/>
        <v>0</v>
      </c>
      <c r="I719" s="104"/>
      <c r="J719" s="130"/>
      <c r="K719" s="127">
        <f t="shared" si="161"/>
        <v>0</v>
      </c>
      <c r="L719" s="104"/>
      <c r="M719" s="130"/>
      <c r="N719" s="127">
        <f t="shared" si="162"/>
        <v>0</v>
      </c>
      <c r="O719" s="104"/>
      <c r="P719" s="130"/>
      <c r="Q719" s="127">
        <f t="shared" si="163"/>
        <v>0</v>
      </c>
      <c r="R719" s="1"/>
      <c r="S719" s="1"/>
      <c r="T719" s="1"/>
    </row>
    <row r="720" spans="1:20" ht="21" customHeight="1" x14ac:dyDescent="0.25">
      <c r="A720" s="199">
        <v>24</v>
      </c>
      <c r="B720" s="160" t="s">
        <v>130</v>
      </c>
      <c r="C720" s="104">
        <v>1</v>
      </c>
      <c r="D720" s="130"/>
      <c r="E720" s="127" t="str">
        <f t="shared" si="159"/>
        <v>-100,0</v>
      </c>
      <c r="F720" s="104">
        <v>1</v>
      </c>
      <c r="G720" s="130"/>
      <c r="H720" s="127" t="str">
        <f t="shared" si="160"/>
        <v>-100,0</v>
      </c>
      <c r="I720" s="104">
        <v>1</v>
      </c>
      <c r="J720" s="130"/>
      <c r="K720" s="127" t="str">
        <f t="shared" si="161"/>
        <v>-100,0</v>
      </c>
      <c r="L720" s="104"/>
      <c r="M720" s="130"/>
      <c r="N720" s="127">
        <f t="shared" si="162"/>
        <v>0</v>
      </c>
      <c r="O720" s="104"/>
      <c r="P720" s="130"/>
      <c r="Q720" s="127">
        <f t="shared" si="163"/>
        <v>0</v>
      </c>
      <c r="R720" s="1"/>
      <c r="S720" s="1"/>
      <c r="T720" s="1"/>
    </row>
    <row r="721" spans="1:20" ht="21" customHeight="1" x14ac:dyDescent="0.25">
      <c r="A721" s="199">
        <v>25</v>
      </c>
      <c r="B721" s="160" t="s">
        <v>131</v>
      </c>
      <c r="C721" s="104"/>
      <c r="D721" s="130"/>
      <c r="E721" s="127">
        <f t="shared" si="159"/>
        <v>0</v>
      </c>
      <c r="F721" s="104"/>
      <c r="G721" s="130"/>
      <c r="H721" s="127">
        <f t="shared" si="160"/>
        <v>0</v>
      </c>
      <c r="I721" s="104"/>
      <c r="J721" s="130"/>
      <c r="K721" s="127">
        <f t="shared" si="161"/>
        <v>0</v>
      </c>
      <c r="L721" s="104"/>
      <c r="M721" s="130"/>
      <c r="N721" s="127">
        <f t="shared" si="162"/>
        <v>0</v>
      </c>
      <c r="O721" s="104"/>
      <c r="P721" s="130"/>
      <c r="Q721" s="127">
        <f t="shared" si="163"/>
        <v>0</v>
      </c>
      <c r="R721" s="1"/>
      <c r="S721" s="1"/>
      <c r="T721" s="1"/>
    </row>
    <row r="722" spans="1:20" ht="21" customHeight="1" thickBot="1" x14ac:dyDescent="0.3">
      <c r="A722" s="199">
        <v>26</v>
      </c>
      <c r="B722" s="160" t="s">
        <v>132</v>
      </c>
      <c r="C722" s="104"/>
      <c r="D722" s="130"/>
      <c r="E722" s="127">
        <f t="shared" si="159"/>
        <v>0</v>
      </c>
      <c r="F722" s="104"/>
      <c r="G722" s="130"/>
      <c r="H722" s="127">
        <f t="shared" si="160"/>
        <v>0</v>
      </c>
      <c r="I722" s="104"/>
      <c r="J722" s="130"/>
      <c r="K722" s="127">
        <f t="shared" si="161"/>
        <v>0</v>
      </c>
      <c r="L722" s="104"/>
      <c r="M722" s="130"/>
      <c r="N722" s="127">
        <f t="shared" si="162"/>
        <v>0</v>
      </c>
      <c r="O722" s="104"/>
      <c r="P722" s="130"/>
      <c r="Q722" s="127">
        <f t="shared" si="163"/>
        <v>0</v>
      </c>
      <c r="R722" s="1"/>
      <c r="S722" s="1"/>
      <c r="T722" s="1"/>
    </row>
    <row r="723" spans="1:20" ht="21" customHeight="1" thickBot="1" x14ac:dyDescent="0.3">
      <c r="A723" s="157">
        <v>27</v>
      </c>
      <c r="B723" s="158" t="s">
        <v>253</v>
      </c>
      <c r="C723" s="132">
        <v>14</v>
      </c>
      <c r="D723" s="133">
        <v>19</v>
      </c>
      <c r="E723" s="21">
        <f t="shared" si="159"/>
        <v>35.700000000000003</v>
      </c>
      <c r="F723" s="132">
        <v>10</v>
      </c>
      <c r="G723" s="133">
        <v>6</v>
      </c>
      <c r="H723" s="21">
        <f t="shared" si="160"/>
        <v>-40</v>
      </c>
      <c r="I723" s="132">
        <v>8</v>
      </c>
      <c r="J723" s="133">
        <v>5</v>
      </c>
      <c r="K723" s="21">
        <f t="shared" si="161"/>
        <v>-37.5</v>
      </c>
      <c r="L723" s="132">
        <v>2</v>
      </c>
      <c r="M723" s="133">
        <v>1</v>
      </c>
      <c r="N723" s="21">
        <f t="shared" si="162"/>
        <v>-50</v>
      </c>
      <c r="O723" s="132">
        <v>0</v>
      </c>
      <c r="P723" s="133">
        <v>0</v>
      </c>
      <c r="Q723" s="21">
        <f t="shared" si="163"/>
        <v>0</v>
      </c>
      <c r="R723" s="1"/>
      <c r="S723" s="1"/>
      <c r="T723" s="1"/>
    </row>
    <row r="724" spans="1:20" ht="21" customHeight="1" thickBot="1" x14ac:dyDescent="0.3">
      <c r="A724" s="159">
        <v>28</v>
      </c>
      <c r="B724" s="158" t="s">
        <v>101</v>
      </c>
      <c r="C724" s="132">
        <v>21</v>
      </c>
      <c r="D724" s="133">
        <v>105</v>
      </c>
      <c r="E724" s="21" t="str">
        <f t="shared" si="159"/>
        <v>5 р</v>
      </c>
      <c r="F724" s="132">
        <v>5</v>
      </c>
      <c r="G724" s="133">
        <v>5</v>
      </c>
      <c r="H724" s="21">
        <f t="shared" si="160"/>
        <v>0</v>
      </c>
      <c r="I724" s="132">
        <v>0</v>
      </c>
      <c r="J724" s="133">
        <v>0</v>
      </c>
      <c r="K724" s="21">
        <f t="shared" si="161"/>
        <v>0</v>
      </c>
      <c r="L724" s="132">
        <v>5</v>
      </c>
      <c r="M724" s="133">
        <v>3</v>
      </c>
      <c r="N724" s="21">
        <f t="shared" si="162"/>
        <v>-40</v>
      </c>
      <c r="O724" s="132">
        <v>0</v>
      </c>
      <c r="P724" s="133">
        <v>2</v>
      </c>
      <c r="Q724" s="21">
        <f t="shared" si="163"/>
        <v>0</v>
      </c>
      <c r="R724" s="1"/>
      <c r="S724" s="1"/>
      <c r="T724" s="1"/>
    </row>
    <row r="725" spans="1:20" ht="21" customHeight="1" x14ac:dyDescent="0.25">
      <c r="A725" s="223">
        <v>29</v>
      </c>
      <c r="B725" s="224" t="s">
        <v>287</v>
      </c>
      <c r="C725" s="331"/>
      <c r="D725" s="332"/>
      <c r="E725" s="333"/>
      <c r="F725" s="331"/>
      <c r="G725" s="332"/>
      <c r="H725" s="333"/>
      <c r="I725" s="331"/>
      <c r="J725" s="332"/>
      <c r="K725" s="333"/>
      <c r="L725" s="331"/>
      <c r="M725" s="332"/>
      <c r="N725" s="333"/>
      <c r="O725" s="331"/>
      <c r="P725" s="332"/>
      <c r="Q725" s="333"/>
      <c r="R725" s="1"/>
      <c r="S725" s="1"/>
      <c r="T725" s="1"/>
    </row>
    <row r="726" spans="1:20" ht="21" customHeight="1" x14ac:dyDescent="0.25">
      <c r="A726" s="199">
        <v>30</v>
      </c>
      <c r="B726" s="160" t="s">
        <v>278</v>
      </c>
      <c r="C726" s="104">
        <v>4</v>
      </c>
      <c r="D726" s="130">
        <v>1</v>
      </c>
      <c r="E726" s="127">
        <f t="shared" si="159"/>
        <v>-75</v>
      </c>
      <c r="F726" s="104">
        <v>4</v>
      </c>
      <c r="G726" s="130">
        <v>1</v>
      </c>
      <c r="H726" s="127">
        <f t="shared" si="160"/>
        <v>-75</v>
      </c>
      <c r="I726" s="104"/>
      <c r="J726" s="130"/>
      <c r="K726" s="127">
        <f t="shared" si="161"/>
        <v>0</v>
      </c>
      <c r="L726" s="104">
        <v>4</v>
      </c>
      <c r="M726" s="130">
        <v>1</v>
      </c>
      <c r="N726" s="127">
        <f t="shared" si="162"/>
        <v>-75</v>
      </c>
      <c r="O726" s="104"/>
      <c r="P726" s="130"/>
      <c r="Q726" s="127">
        <f t="shared" si="163"/>
        <v>0</v>
      </c>
      <c r="R726" s="1"/>
      <c r="S726" s="1"/>
      <c r="T726" s="1"/>
    </row>
    <row r="727" spans="1:20" ht="21" customHeight="1" x14ac:dyDescent="0.25">
      <c r="A727" s="199">
        <v>31</v>
      </c>
      <c r="B727" s="160" t="s">
        <v>279</v>
      </c>
      <c r="C727" s="104">
        <v>16</v>
      </c>
      <c r="D727" s="130">
        <v>100</v>
      </c>
      <c r="E727" s="127" t="str">
        <f t="shared" si="159"/>
        <v>6,3 р</v>
      </c>
      <c r="F727" s="104"/>
      <c r="G727" s="130"/>
      <c r="H727" s="127">
        <f t="shared" si="160"/>
        <v>0</v>
      </c>
      <c r="I727" s="104"/>
      <c r="J727" s="130"/>
      <c r="K727" s="127">
        <f t="shared" si="161"/>
        <v>0</v>
      </c>
      <c r="L727" s="104"/>
      <c r="M727" s="130"/>
      <c r="N727" s="127">
        <f t="shared" si="162"/>
        <v>0</v>
      </c>
      <c r="O727" s="104"/>
      <c r="P727" s="130"/>
      <c r="Q727" s="127">
        <f t="shared" si="163"/>
        <v>0</v>
      </c>
      <c r="R727" s="1"/>
      <c r="S727" s="1"/>
      <c r="T727" s="1"/>
    </row>
    <row r="728" spans="1:20" ht="21" customHeight="1" x14ac:dyDescent="0.25">
      <c r="A728" s="199">
        <v>32</v>
      </c>
      <c r="B728" s="160" t="s">
        <v>280</v>
      </c>
      <c r="C728" s="104">
        <v>1</v>
      </c>
      <c r="D728" s="130"/>
      <c r="E728" s="127" t="str">
        <f t="shared" si="159"/>
        <v>-100,0</v>
      </c>
      <c r="F728" s="104">
        <v>1</v>
      </c>
      <c r="G728" s="130"/>
      <c r="H728" s="127" t="str">
        <f t="shared" si="160"/>
        <v>-100,0</v>
      </c>
      <c r="I728" s="104"/>
      <c r="J728" s="130"/>
      <c r="K728" s="127">
        <f t="shared" si="161"/>
        <v>0</v>
      </c>
      <c r="L728" s="104">
        <v>1</v>
      </c>
      <c r="M728" s="130"/>
      <c r="N728" s="127" t="str">
        <f t="shared" si="162"/>
        <v>-100,0</v>
      </c>
      <c r="O728" s="104"/>
      <c r="P728" s="130"/>
      <c r="Q728" s="127">
        <f t="shared" si="163"/>
        <v>0</v>
      </c>
      <c r="R728" s="1"/>
      <c r="S728" s="1"/>
      <c r="T728" s="1"/>
    </row>
    <row r="729" spans="1:20" ht="21" customHeight="1" x14ac:dyDescent="0.25">
      <c r="A729" s="250">
        <v>33</v>
      </c>
      <c r="B729" s="267" t="s">
        <v>281</v>
      </c>
      <c r="C729" s="150"/>
      <c r="D729" s="130">
        <v>4</v>
      </c>
      <c r="E729" s="127">
        <f t="shared" si="159"/>
        <v>0</v>
      </c>
      <c r="F729" s="150"/>
      <c r="G729" s="130">
        <v>4</v>
      </c>
      <c r="H729" s="127">
        <f t="shared" si="160"/>
        <v>0</v>
      </c>
      <c r="I729" s="150"/>
      <c r="J729" s="130"/>
      <c r="K729" s="127">
        <f t="shared" si="161"/>
        <v>0</v>
      </c>
      <c r="L729" s="150"/>
      <c r="M729" s="130">
        <v>2</v>
      </c>
      <c r="N729" s="127">
        <f t="shared" si="162"/>
        <v>0</v>
      </c>
      <c r="O729" s="150"/>
      <c r="P729" s="130">
        <v>2</v>
      </c>
      <c r="Q729" s="127">
        <f t="shared" si="163"/>
        <v>0</v>
      </c>
      <c r="R729" s="1"/>
      <c r="S729" s="1"/>
      <c r="T729" s="1"/>
    </row>
    <row r="730" spans="1:20" ht="21" customHeight="1" x14ac:dyDescent="0.25">
      <c r="A730" s="291">
        <v>34</v>
      </c>
      <c r="B730" s="292" t="s">
        <v>282</v>
      </c>
      <c r="C730" s="150"/>
      <c r="D730" s="130"/>
      <c r="E730" s="127">
        <f t="shared" si="159"/>
        <v>0</v>
      </c>
      <c r="F730" s="150"/>
      <c r="G730" s="130"/>
      <c r="H730" s="127">
        <f t="shared" si="160"/>
        <v>0</v>
      </c>
      <c r="I730" s="150"/>
      <c r="J730" s="130"/>
      <c r="K730" s="127">
        <f t="shared" si="161"/>
        <v>0</v>
      </c>
      <c r="L730" s="150"/>
      <c r="M730" s="130"/>
      <c r="N730" s="268">
        <f t="shared" si="162"/>
        <v>0</v>
      </c>
      <c r="O730" s="104"/>
      <c r="P730" s="130"/>
      <c r="Q730" s="268">
        <f t="shared" si="163"/>
        <v>0</v>
      </c>
      <c r="R730" s="284"/>
      <c r="S730" s="1"/>
      <c r="T730" s="1"/>
    </row>
    <row r="731" spans="1:20" ht="21" customHeight="1" x14ac:dyDescent="0.25">
      <c r="A731" s="250">
        <v>35</v>
      </c>
      <c r="B731" s="246" t="s">
        <v>283</v>
      </c>
      <c r="C731" s="104"/>
      <c r="D731" s="130"/>
      <c r="E731" s="268">
        <f t="shared" si="159"/>
        <v>0</v>
      </c>
      <c r="F731" s="104"/>
      <c r="G731" s="130"/>
      <c r="H731" s="127">
        <f t="shared" si="160"/>
        <v>0</v>
      </c>
      <c r="I731" s="150"/>
      <c r="J731" s="130"/>
      <c r="K731" s="268">
        <f t="shared" si="161"/>
        <v>0</v>
      </c>
      <c r="L731" s="104"/>
      <c r="M731" s="130"/>
      <c r="N731" s="268">
        <f t="shared" si="162"/>
        <v>0</v>
      </c>
      <c r="O731" s="104"/>
      <c r="P731" s="130"/>
      <c r="Q731" s="268">
        <f t="shared" si="163"/>
        <v>0</v>
      </c>
      <c r="R731" s="284"/>
      <c r="S731" s="1"/>
      <c r="T731" s="1"/>
    </row>
    <row r="732" spans="1:20" ht="21" customHeight="1" x14ac:dyDescent="0.25">
      <c r="A732" s="199">
        <v>36</v>
      </c>
      <c r="B732" s="160" t="s">
        <v>284</v>
      </c>
      <c r="C732" s="104"/>
      <c r="D732" s="130"/>
      <c r="E732" s="127">
        <f t="shared" si="159"/>
        <v>0</v>
      </c>
      <c r="F732" s="104"/>
      <c r="G732" s="130"/>
      <c r="H732" s="127">
        <f t="shared" si="160"/>
        <v>0</v>
      </c>
      <c r="I732" s="104"/>
      <c r="J732" s="130"/>
      <c r="K732" s="127">
        <f t="shared" si="161"/>
        <v>0</v>
      </c>
      <c r="L732" s="104"/>
      <c r="M732" s="130"/>
      <c r="N732" s="127">
        <f t="shared" si="162"/>
        <v>0</v>
      </c>
      <c r="O732" s="104"/>
      <c r="P732" s="130"/>
      <c r="Q732" s="127">
        <f t="shared" si="163"/>
        <v>0</v>
      </c>
      <c r="R732" s="1"/>
      <c r="S732" s="1"/>
      <c r="T732" s="1"/>
    </row>
    <row r="733" spans="1:20" ht="21" customHeight="1" x14ac:dyDescent="0.25">
      <c r="A733" s="250">
        <v>37</v>
      </c>
      <c r="B733" s="160" t="s">
        <v>286</v>
      </c>
      <c r="C733" s="104"/>
      <c r="D733" s="130"/>
      <c r="E733" s="127"/>
      <c r="F733" s="104"/>
      <c r="G733" s="130"/>
      <c r="H733" s="127"/>
      <c r="I733" s="104"/>
      <c r="J733" s="130"/>
      <c r="K733" s="127"/>
      <c r="L733" s="104"/>
      <c r="M733" s="130"/>
      <c r="N733" s="127"/>
      <c r="O733" s="104"/>
      <c r="P733" s="130"/>
      <c r="Q733" s="127"/>
      <c r="R733" s="1"/>
      <c r="S733" s="1"/>
      <c r="T733" s="1"/>
    </row>
    <row r="734" spans="1:20" ht="21" customHeight="1" thickBot="1" x14ac:dyDescent="0.3">
      <c r="A734" s="327">
        <v>38</v>
      </c>
      <c r="B734" s="224" t="s">
        <v>285</v>
      </c>
      <c r="C734" s="225"/>
      <c r="D734" s="226"/>
      <c r="E734" s="227"/>
      <c r="F734" s="225"/>
      <c r="G734" s="226"/>
      <c r="H734" s="227"/>
      <c r="I734" s="225"/>
      <c r="J734" s="226"/>
      <c r="K734" s="227"/>
      <c r="L734" s="225"/>
      <c r="M734" s="226"/>
      <c r="N734" s="227"/>
      <c r="O734" s="225"/>
      <c r="P734" s="226"/>
      <c r="Q734" s="227"/>
      <c r="R734" s="1"/>
      <c r="S734" s="1"/>
      <c r="T734" s="1"/>
    </row>
    <row r="735" spans="1:20" ht="21" customHeight="1" thickBot="1" x14ac:dyDescent="0.3">
      <c r="A735" s="159">
        <v>39</v>
      </c>
      <c r="B735" s="158" t="s">
        <v>254</v>
      </c>
      <c r="C735" s="235">
        <v>35</v>
      </c>
      <c r="D735" s="236">
        <v>124</v>
      </c>
      <c r="E735" s="237" t="str">
        <f t="shared" si="159"/>
        <v>3,5 р</v>
      </c>
      <c r="F735" s="235">
        <v>15</v>
      </c>
      <c r="G735" s="236">
        <v>11</v>
      </c>
      <c r="H735" s="237">
        <f t="shared" si="160"/>
        <v>-26.7</v>
      </c>
      <c r="I735" s="235">
        <v>8</v>
      </c>
      <c r="J735" s="236">
        <v>5</v>
      </c>
      <c r="K735" s="237">
        <f t="shared" si="161"/>
        <v>-37.5</v>
      </c>
      <c r="L735" s="235">
        <v>7</v>
      </c>
      <c r="M735" s="236">
        <v>4</v>
      </c>
      <c r="N735" s="237">
        <f t="shared" si="162"/>
        <v>-42.9</v>
      </c>
      <c r="O735" s="235">
        <v>0</v>
      </c>
      <c r="P735" s="236">
        <v>2</v>
      </c>
      <c r="Q735" s="237">
        <f t="shared" si="163"/>
        <v>0</v>
      </c>
      <c r="R735" s="1"/>
      <c r="S735" s="1"/>
      <c r="T735" s="1"/>
    </row>
    <row r="736" spans="1:20" ht="21" customHeight="1" x14ac:dyDescent="0.25">
      <c r="A736" s="328">
        <v>40</v>
      </c>
      <c r="B736" s="198" t="s">
        <v>237</v>
      </c>
      <c r="C736" s="149"/>
      <c r="D736" s="129"/>
      <c r="E736" s="126">
        <f t="shared" si="159"/>
        <v>0</v>
      </c>
      <c r="F736" s="149"/>
      <c r="G736" s="129"/>
      <c r="H736" s="126">
        <f t="shared" si="160"/>
        <v>0</v>
      </c>
      <c r="I736" s="149"/>
      <c r="J736" s="129"/>
      <c r="K736" s="283">
        <f t="shared" si="161"/>
        <v>0</v>
      </c>
      <c r="L736" s="103"/>
      <c r="M736" s="129"/>
      <c r="N736" s="126">
        <f t="shared" si="162"/>
        <v>0</v>
      </c>
      <c r="O736" s="149"/>
      <c r="P736" s="129"/>
      <c r="Q736" s="126">
        <f t="shared" si="163"/>
        <v>0</v>
      </c>
      <c r="R736" s="1"/>
      <c r="S736" s="1"/>
      <c r="T736" s="1"/>
    </row>
    <row r="737" spans="1:20" ht="21" customHeight="1" x14ac:dyDescent="0.25">
      <c r="A737" s="327">
        <v>41</v>
      </c>
      <c r="B737" s="160" t="s">
        <v>133</v>
      </c>
      <c r="C737" s="150"/>
      <c r="D737" s="130"/>
      <c r="E737" s="127">
        <f t="shared" si="159"/>
        <v>0</v>
      </c>
      <c r="F737" s="150"/>
      <c r="G737" s="130"/>
      <c r="H737" s="127">
        <f t="shared" si="160"/>
        <v>0</v>
      </c>
      <c r="I737" s="150"/>
      <c r="J737" s="130"/>
      <c r="K737" s="127">
        <f t="shared" si="161"/>
        <v>0</v>
      </c>
      <c r="L737" s="150"/>
      <c r="M737" s="130"/>
      <c r="N737" s="127">
        <f t="shared" si="162"/>
        <v>0</v>
      </c>
      <c r="O737" s="150"/>
      <c r="P737" s="130"/>
      <c r="Q737" s="127">
        <f t="shared" si="163"/>
        <v>0</v>
      </c>
      <c r="R737" s="1"/>
      <c r="S737" s="1"/>
      <c r="T737" s="1"/>
    </row>
    <row r="738" spans="1:20" ht="21" customHeight="1" x14ac:dyDescent="0.25">
      <c r="A738" s="291">
        <v>42</v>
      </c>
      <c r="B738" s="160" t="s">
        <v>134</v>
      </c>
      <c r="C738" s="150"/>
      <c r="D738" s="130"/>
      <c r="E738" s="127">
        <f t="shared" si="159"/>
        <v>0</v>
      </c>
      <c r="F738" s="150"/>
      <c r="G738" s="130"/>
      <c r="H738" s="127">
        <f t="shared" si="160"/>
        <v>0</v>
      </c>
      <c r="I738" s="150"/>
      <c r="J738" s="130"/>
      <c r="K738" s="127">
        <f t="shared" si="161"/>
        <v>0</v>
      </c>
      <c r="L738" s="150"/>
      <c r="M738" s="130"/>
      <c r="N738" s="127">
        <f t="shared" si="162"/>
        <v>0</v>
      </c>
      <c r="O738" s="150"/>
      <c r="P738" s="130"/>
      <c r="Q738" s="127">
        <f t="shared" si="163"/>
        <v>0</v>
      </c>
      <c r="R738" s="1"/>
      <c r="S738" s="1"/>
      <c r="T738" s="1"/>
    </row>
    <row r="739" spans="1:20" ht="21" customHeight="1" x14ac:dyDescent="0.25">
      <c r="A739" s="250">
        <v>43</v>
      </c>
      <c r="B739" s="160" t="s">
        <v>135</v>
      </c>
      <c r="C739" s="150"/>
      <c r="D739" s="130"/>
      <c r="E739" s="127">
        <f t="shared" si="159"/>
        <v>0</v>
      </c>
      <c r="F739" s="150"/>
      <c r="G739" s="130"/>
      <c r="H739" s="127">
        <f t="shared" si="160"/>
        <v>0</v>
      </c>
      <c r="I739" s="150"/>
      <c r="J739" s="130"/>
      <c r="K739" s="127">
        <f t="shared" si="161"/>
        <v>0</v>
      </c>
      <c r="L739" s="150"/>
      <c r="M739" s="130"/>
      <c r="N739" s="127">
        <f t="shared" si="162"/>
        <v>0</v>
      </c>
      <c r="O739" s="150"/>
      <c r="P739" s="130"/>
      <c r="Q739" s="127">
        <f t="shared" si="163"/>
        <v>0</v>
      </c>
      <c r="R739" s="1"/>
      <c r="S739" s="1"/>
      <c r="T739" s="1"/>
    </row>
    <row r="740" spans="1:20" ht="21" customHeight="1" thickBot="1" x14ac:dyDescent="0.3">
      <c r="A740" s="327">
        <v>44</v>
      </c>
      <c r="B740" s="269" t="s">
        <v>276</v>
      </c>
      <c r="C740" s="151"/>
      <c r="D740" s="131"/>
      <c r="E740" s="128">
        <f t="shared" si="159"/>
        <v>0</v>
      </c>
      <c r="F740" s="151"/>
      <c r="G740" s="131"/>
      <c r="H740" s="128">
        <f t="shared" si="160"/>
        <v>0</v>
      </c>
      <c r="I740" s="151"/>
      <c r="J740" s="131"/>
      <c r="K740" s="128">
        <f t="shared" si="161"/>
        <v>0</v>
      </c>
      <c r="L740" s="151"/>
      <c r="M740" s="131"/>
      <c r="N740" s="128">
        <f t="shared" si="162"/>
        <v>0</v>
      </c>
      <c r="O740" s="151"/>
      <c r="P740" s="131"/>
      <c r="Q740" s="128">
        <f t="shared" si="163"/>
        <v>0</v>
      </c>
      <c r="R740" s="1"/>
      <c r="S740" s="1"/>
      <c r="T740" s="1"/>
    </row>
    <row r="741" spans="1:20" ht="21" customHeight="1" thickBot="1" x14ac:dyDescent="0.3">
      <c r="A741" s="159">
        <v>45</v>
      </c>
      <c r="B741" s="240" t="s">
        <v>255</v>
      </c>
      <c r="C741" s="241">
        <v>0</v>
      </c>
      <c r="D741" s="242">
        <v>0</v>
      </c>
      <c r="E741" s="243">
        <f t="shared" si="159"/>
        <v>0</v>
      </c>
      <c r="F741" s="241">
        <v>0</v>
      </c>
      <c r="G741" s="242">
        <v>0</v>
      </c>
      <c r="H741" s="243">
        <f t="shared" si="160"/>
        <v>0</v>
      </c>
      <c r="I741" s="241">
        <v>0</v>
      </c>
      <c r="J741" s="242">
        <v>0</v>
      </c>
      <c r="K741" s="243">
        <f t="shared" si="161"/>
        <v>0</v>
      </c>
      <c r="L741" s="241">
        <v>0</v>
      </c>
      <c r="M741" s="242">
        <v>0</v>
      </c>
      <c r="N741" s="243">
        <f t="shared" si="162"/>
        <v>0</v>
      </c>
      <c r="O741" s="241">
        <v>0</v>
      </c>
      <c r="P741" s="242">
        <v>0</v>
      </c>
      <c r="Q741" s="243">
        <f t="shared" si="163"/>
        <v>0</v>
      </c>
      <c r="R741" s="1"/>
      <c r="S741" s="1"/>
      <c r="T741" s="1"/>
    </row>
    <row r="742" spans="1:20" ht="21" customHeight="1" thickBot="1" x14ac:dyDescent="0.3">
      <c r="A742" s="159">
        <v>46</v>
      </c>
      <c r="B742" s="200" t="s">
        <v>256</v>
      </c>
      <c r="C742" s="134">
        <v>35</v>
      </c>
      <c r="D742" s="135">
        <v>124</v>
      </c>
      <c r="E742" s="21" t="str">
        <f t="shared" si="159"/>
        <v>3,5 р</v>
      </c>
      <c r="F742" s="134">
        <v>15</v>
      </c>
      <c r="G742" s="135">
        <v>11</v>
      </c>
      <c r="H742" s="21">
        <f t="shared" si="160"/>
        <v>-26.7</v>
      </c>
      <c r="I742" s="134">
        <v>8</v>
      </c>
      <c r="J742" s="135">
        <v>5</v>
      </c>
      <c r="K742" s="21">
        <f t="shared" si="161"/>
        <v>-37.5</v>
      </c>
      <c r="L742" s="134">
        <v>7</v>
      </c>
      <c r="M742" s="135">
        <v>4</v>
      </c>
      <c r="N742" s="21">
        <f t="shared" si="162"/>
        <v>-42.9</v>
      </c>
      <c r="O742" s="134">
        <v>0</v>
      </c>
      <c r="P742" s="135">
        <v>2</v>
      </c>
      <c r="Q742" s="21">
        <f t="shared" si="163"/>
        <v>0</v>
      </c>
      <c r="R742" s="1"/>
      <c r="S742" s="1"/>
      <c r="T742" s="1"/>
    </row>
    <row r="743" spans="1:20" ht="6.75" customHeight="1" x14ac:dyDescent="0.25">
      <c r="A743" s="32"/>
      <c r="B743" s="33"/>
      <c r="C743" s="34"/>
      <c r="D743" s="34"/>
      <c r="E743" s="35"/>
      <c r="F743" s="34"/>
      <c r="G743" s="34"/>
      <c r="H743" s="35"/>
      <c r="I743" s="36"/>
      <c r="J743" s="36"/>
      <c r="K743" s="24"/>
      <c r="L743" s="24"/>
      <c r="M743" s="24"/>
      <c r="N743" s="24"/>
      <c r="O743" s="24"/>
      <c r="P743" s="24"/>
      <c r="Q743" s="24"/>
      <c r="R743" s="24"/>
      <c r="S743" s="24"/>
      <c r="T743" s="24"/>
    </row>
    <row r="744" spans="1:20" ht="15.75" x14ac:dyDescent="0.25">
      <c r="A744" s="37" t="s">
        <v>225</v>
      </c>
      <c r="B744" s="37"/>
      <c r="C744" s="37"/>
      <c r="D744" s="37"/>
      <c r="E744" s="37"/>
      <c r="F744" s="37"/>
      <c r="G744" s="37"/>
      <c r="H744" s="37"/>
      <c r="I744" s="37"/>
      <c r="J744" s="37"/>
      <c r="K744" s="24"/>
      <c r="L744" s="24"/>
      <c r="M744" s="24"/>
      <c r="N744" s="24"/>
      <c r="O744" s="24"/>
      <c r="P744" s="24"/>
      <c r="Q744" s="24"/>
      <c r="R744" s="24"/>
      <c r="S744" s="24"/>
      <c r="T744" s="24"/>
    </row>
    <row r="745" spans="1:20" ht="6.75" customHeight="1" thickBot="1" x14ac:dyDescent="0.3">
      <c r="A745" s="24"/>
      <c r="B745" s="24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24"/>
      <c r="R745" s="24"/>
      <c r="S745" s="24"/>
      <c r="T745" s="24"/>
    </row>
    <row r="746" spans="1:20" ht="36" customHeight="1" thickBot="1" x14ac:dyDescent="0.3">
      <c r="A746" s="863" t="s">
        <v>105</v>
      </c>
      <c r="B746" s="866" t="s">
        <v>106</v>
      </c>
      <c r="C746" s="906" t="s">
        <v>152</v>
      </c>
      <c r="D746" s="906"/>
      <c r="E746" s="906"/>
      <c r="F746" s="888" t="s">
        <v>58</v>
      </c>
      <c r="G746" s="889"/>
      <c r="H746" s="890"/>
      <c r="I746" s="916" t="s">
        <v>84</v>
      </c>
      <c r="J746" s="917"/>
      <c r="K746" s="888" t="s">
        <v>59</v>
      </c>
      <c r="L746" s="889"/>
      <c r="M746" s="890"/>
      <c r="N746" s="916" t="s">
        <v>84</v>
      </c>
      <c r="O746" s="917"/>
      <c r="P746" s="888" t="s">
        <v>13</v>
      </c>
      <c r="Q746" s="889"/>
      <c r="R746" s="890"/>
      <c r="S746" s="916" t="s">
        <v>84</v>
      </c>
      <c r="T746" s="917"/>
    </row>
    <row r="747" spans="1:20" ht="36" customHeight="1" thickBot="1" x14ac:dyDescent="0.3">
      <c r="A747" s="864"/>
      <c r="B747" s="866"/>
      <c r="C747" s="906"/>
      <c r="D747" s="906"/>
      <c r="E747" s="906"/>
      <c r="F747" s="891"/>
      <c r="G747" s="892"/>
      <c r="H747" s="893"/>
      <c r="I747" s="918"/>
      <c r="J747" s="919"/>
      <c r="K747" s="891"/>
      <c r="L747" s="892"/>
      <c r="M747" s="893"/>
      <c r="N747" s="918"/>
      <c r="O747" s="919"/>
      <c r="P747" s="891"/>
      <c r="Q747" s="892"/>
      <c r="R747" s="893"/>
      <c r="S747" s="918"/>
      <c r="T747" s="919"/>
    </row>
    <row r="748" spans="1:20" ht="19.5" customHeight="1" thickBot="1" x14ac:dyDescent="0.3">
      <c r="A748" s="865"/>
      <c r="B748" s="866"/>
      <c r="C748" s="438">
        <f>$C$20</f>
        <v>2016</v>
      </c>
      <c r="D748" s="439">
        <f>$D$20</f>
        <v>2017</v>
      </c>
      <c r="E748" s="148" t="s">
        <v>107</v>
      </c>
      <c r="F748" s="438">
        <f>$C$20</f>
        <v>2016</v>
      </c>
      <c r="G748" s="439">
        <f>$D$20</f>
        <v>2017</v>
      </c>
      <c r="H748" s="148" t="s">
        <v>107</v>
      </c>
      <c r="I748" s="438">
        <f>$C$20</f>
        <v>2016</v>
      </c>
      <c r="J748" s="439">
        <f>$D$20</f>
        <v>2017</v>
      </c>
      <c r="K748" s="438">
        <f>$C$20</f>
        <v>2016</v>
      </c>
      <c r="L748" s="439">
        <f>$D$20</f>
        <v>2017</v>
      </c>
      <c r="M748" s="148" t="s">
        <v>107</v>
      </c>
      <c r="N748" s="438">
        <f>$C$20</f>
        <v>2016</v>
      </c>
      <c r="O748" s="439">
        <f>$D$20</f>
        <v>2017</v>
      </c>
      <c r="P748" s="438">
        <f>$C$20</f>
        <v>2016</v>
      </c>
      <c r="Q748" s="439">
        <f>$D$20</f>
        <v>2017</v>
      </c>
      <c r="R748" s="148" t="s">
        <v>107</v>
      </c>
      <c r="S748" s="438">
        <f>$C$20</f>
        <v>2016</v>
      </c>
      <c r="T748" s="439">
        <f>$D$20</f>
        <v>2017</v>
      </c>
    </row>
    <row r="749" spans="1:20" ht="21" customHeight="1" x14ac:dyDescent="0.25">
      <c r="A749" s="197">
        <v>1</v>
      </c>
      <c r="B749" s="198" t="s">
        <v>249</v>
      </c>
      <c r="C749" s="103">
        <v>22</v>
      </c>
      <c r="D749" s="129">
        <v>66</v>
      </c>
      <c r="E749" s="126" t="str">
        <f t="shared" ref="E749:E794" si="164">IF(C749=0,0,IF(D749=0,"-100,0",IF(D749*100/C749&lt;200,ROUND(D749*100/C749-100,1),ROUND(D749/C749,1)&amp;" р")))</f>
        <v>3 р</v>
      </c>
      <c r="F749" s="103">
        <v>1</v>
      </c>
      <c r="G749" s="129"/>
      <c r="H749" s="126" t="str">
        <f t="shared" ref="H749:H794" si="165">IF(F749=0,0,IF(G749=0,"-100,0",IF(G749*100/F749&lt;200,ROUND(G749*100/F749-100,1),ROUND(G749/F749,1)&amp;" р")))</f>
        <v>-100,0</v>
      </c>
      <c r="I749" s="25">
        <f>IF(C749=0,0,F749*100/C749)</f>
        <v>4.5454545454545459</v>
      </c>
      <c r="J749" s="26">
        <f t="shared" ref="J749:J794" si="166">IF(D749=0,0,G749*100/D749)</f>
        <v>0</v>
      </c>
      <c r="K749" s="103">
        <v>9</v>
      </c>
      <c r="L749" s="129">
        <v>11</v>
      </c>
      <c r="M749" s="126">
        <f t="shared" ref="M749:M794" si="167">IF(K749=0,0,IF(L749=0,"-100,0",IF(L749*100/K749&lt;200,ROUND(L749*100/K749-100,1),ROUND(L749/K749,1)&amp;" р")))</f>
        <v>22.2</v>
      </c>
      <c r="N749" s="27">
        <f>IF(C749=0,0,K749*100/C749)</f>
        <v>40.909090909090907</v>
      </c>
      <c r="O749" s="28">
        <f>IF(D749=0,0,L749*100/D749)</f>
        <v>16.666666666666668</v>
      </c>
      <c r="P749" s="103">
        <v>9</v>
      </c>
      <c r="Q749" s="129">
        <v>10</v>
      </c>
      <c r="R749" s="126">
        <f t="shared" ref="R749:R794" si="168">IF(P749=0,0,IF(Q749=0,"-100,0",IF(Q749*100/P749&lt;200,ROUND(Q749*100/P749-100,1),ROUND(Q749/P749,1)&amp;" р")))</f>
        <v>11.1</v>
      </c>
      <c r="S749" s="27">
        <f>IF(C749=0,0,P749*100/C749)</f>
        <v>40.909090909090907</v>
      </c>
      <c r="T749" s="28">
        <f>IF(D749=0,0,Q749*100/D749)</f>
        <v>15.151515151515152</v>
      </c>
    </row>
    <row r="750" spans="1:20" ht="21" customHeight="1" x14ac:dyDescent="0.25">
      <c r="A750" s="199">
        <v>2</v>
      </c>
      <c r="B750" s="160" t="s">
        <v>108</v>
      </c>
      <c r="C750" s="104">
        <v>285</v>
      </c>
      <c r="D750" s="130">
        <v>232</v>
      </c>
      <c r="E750" s="127">
        <f t="shared" si="164"/>
        <v>-18.600000000000001</v>
      </c>
      <c r="F750" s="104"/>
      <c r="G750" s="130"/>
      <c r="H750" s="127">
        <f t="shared" si="165"/>
        <v>0</v>
      </c>
      <c r="I750" s="29">
        <f t="shared" ref="I750:I794" si="169">IF(C750=0,0,F750*100/C750)</f>
        <v>0</v>
      </c>
      <c r="J750" s="30">
        <f t="shared" si="166"/>
        <v>0</v>
      </c>
      <c r="K750" s="104">
        <v>258</v>
      </c>
      <c r="L750" s="130">
        <v>202</v>
      </c>
      <c r="M750" s="127">
        <f t="shared" si="167"/>
        <v>-21.7</v>
      </c>
      <c r="N750" s="29">
        <f t="shared" ref="N750:N794" si="170">IF(C750=0,0,K750*100/C750)</f>
        <v>90.526315789473685</v>
      </c>
      <c r="O750" s="30">
        <f t="shared" ref="O750:O794" si="171">IF(D750=0,0,L750*100/D750)</f>
        <v>87.068965517241381</v>
      </c>
      <c r="P750" s="104">
        <v>258</v>
      </c>
      <c r="Q750" s="130">
        <v>202</v>
      </c>
      <c r="R750" s="127">
        <f t="shared" si="168"/>
        <v>-21.7</v>
      </c>
      <c r="S750" s="29">
        <f t="shared" ref="S750:S794" si="172">IF(C750=0,0,P750*100/C750)</f>
        <v>90.526315789473685</v>
      </c>
      <c r="T750" s="30">
        <f t="shared" ref="T750:T794" si="173">IF(D750=0,0,Q750*100/D750)</f>
        <v>87.068965517241381</v>
      </c>
    </row>
    <row r="751" spans="1:20" ht="21" customHeight="1" x14ac:dyDescent="0.25">
      <c r="A751" s="199">
        <v>3</v>
      </c>
      <c r="B751" s="160" t="s">
        <v>109</v>
      </c>
      <c r="C751" s="104">
        <v>186</v>
      </c>
      <c r="D751" s="130">
        <v>204</v>
      </c>
      <c r="E751" s="127">
        <f t="shared" si="164"/>
        <v>9.6999999999999993</v>
      </c>
      <c r="F751" s="104"/>
      <c r="G751" s="130"/>
      <c r="H751" s="127">
        <f t="shared" si="165"/>
        <v>0</v>
      </c>
      <c r="I751" s="29">
        <f t="shared" si="169"/>
        <v>0</v>
      </c>
      <c r="J751" s="30">
        <f t="shared" si="166"/>
        <v>0</v>
      </c>
      <c r="K751" s="104">
        <v>157</v>
      </c>
      <c r="L751" s="130">
        <v>169</v>
      </c>
      <c r="M751" s="127">
        <f t="shared" si="167"/>
        <v>7.6</v>
      </c>
      <c r="N751" s="29">
        <f t="shared" si="170"/>
        <v>84.408602150537632</v>
      </c>
      <c r="O751" s="30">
        <f t="shared" si="171"/>
        <v>82.843137254901961</v>
      </c>
      <c r="P751" s="104">
        <v>157</v>
      </c>
      <c r="Q751" s="130">
        <v>169</v>
      </c>
      <c r="R751" s="127">
        <f t="shared" si="168"/>
        <v>7.6</v>
      </c>
      <c r="S751" s="29">
        <f t="shared" si="172"/>
        <v>84.408602150537632</v>
      </c>
      <c r="T751" s="30">
        <f t="shared" si="173"/>
        <v>82.843137254901961</v>
      </c>
    </row>
    <row r="752" spans="1:20" ht="21" customHeight="1" x14ac:dyDescent="0.25">
      <c r="A752" s="199">
        <v>4</v>
      </c>
      <c r="B752" s="160" t="s">
        <v>110</v>
      </c>
      <c r="C752" s="104">
        <v>970</v>
      </c>
      <c r="D752" s="130">
        <v>998</v>
      </c>
      <c r="E752" s="127">
        <f t="shared" si="164"/>
        <v>2.9</v>
      </c>
      <c r="F752" s="104"/>
      <c r="G752" s="130">
        <v>1</v>
      </c>
      <c r="H752" s="127">
        <f t="shared" si="165"/>
        <v>0</v>
      </c>
      <c r="I752" s="29">
        <f t="shared" si="169"/>
        <v>0</v>
      </c>
      <c r="J752" s="30">
        <f t="shared" si="166"/>
        <v>0.10020040080160321</v>
      </c>
      <c r="K752" s="104">
        <v>899</v>
      </c>
      <c r="L752" s="130">
        <v>873</v>
      </c>
      <c r="M752" s="127">
        <f t="shared" si="167"/>
        <v>-2.9</v>
      </c>
      <c r="N752" s="29">
        <f t="shared" si="170"/>
        <v>92.680412371134025</v>
      </c>
      <c r="O752" s="30">
        <f t="shared" si="171"/>
        <v>87.474949899799597</v>
      </c>
      <c r="P752" s="104">
        <v>898</v>
      </c>
      <c r="Q752" s="130">
        <v>873</v>
      </c>
      <c r="R752" s="127">
        <f t="shared" si="168"/>
        <v>-2.8</v>
      </c>
      <c r="S752" s="29">
        <f t="shared" si="172"/>
        <v>92.577319587628864</v>
      </c>
      <c r="T752" s="30">
        <f t="shared" si="173"/>
        <v>87.474949899799597</v>
      </c>
    </row>
    <row r="753" spans="1:20" ht="21" customHeight="1" x14ac:dyDescent="0.25">
      <c r="A753" s="199">
        <v>5</v>
      </c>
      <c r="B753" s="160" t="s">
        <v>111</v>
      </c>
      <c r="C753" s="104">
        <v>778</v>
      </c>
      <c r="D753" s="130">
        <v>726</v>
      </c>
      <c r="E753" s="127">
        <f t="shared" si="164"/>
        <v>-6.7</v>
      </c>
      <c r="F753" s="104"/>
      <c r="G753" s="130">
        <v>1</v>
      </c>
      <c r="H753" s="127">
        <f t="shared" si="165"/>
        <v>0</v>
      </c>
      <c r="I753" s="29">
        <f t="shared" si="169"/>
        <v>0</v>
      </c>
      <c r="J753" s="30">
        <f t="shared" si="166"/>
        <v>0.13774104683195593</v>
      </c>
      <c r="K753" s="104">
        <v>689</v>
      </c>
      <c r="L753" s="130">
        <v>613</v>
      </c>
      <c r="M753" s="127">
        <f t="shared" si="167"/>
        <v>-11</v>
      </c>
      <c r="N753" s="29">
        <f t="shared" si="170"/>
        <v>88.560411311053983</v>
      </c>
      <c r="O753" s="30">
        <f t="shared" si="171"/>
        <v>84.435261707988985</v>
      </c>
      <c r="P753" s="104">
        <v>688</v>
      </c>
      <c r="Q753" s="130">
        <v>613</v>
      </c>
      <c r="R753" s="127">
        <f t="shared" si="168"/>
        <v>-10.9</v>
      </c>
      <c r="S753" s="29">
        <f t="shared" si="172"/>
        <v>88.431876606683801</v>
      </c>
      <c r="T753" s="30">
        <f t="shared" si="173"/>
        <v>84.435261707988985</v>
      </c>
    </row>
    <row r="754" spans="1:20" ht="21" customHeight="1" x14ac:dyDescent="0.25">
      <c r="A754" s="199">
        <v>6</v>
      </c>
      <c r="B754" s="160" t="s">
        <v>112</v>
      </c>
      <c r="C754" s="104">
        <v>125</v>
      </c>
      <c r="D754" s="130">
        <v>126</v>
      </c>
      <c r="E754" s="127">
        <f t="shared" si="164"/>
        <v>0.8</v>
      </c>
      <c r="F754" s="104"/>
      <c r="G754" s="130">
        <v>2</v>
      </c>
      <c r="H754" s="127">
        <f t="shared" si="165"/>
        <v>0</v>
      </c>
      <c r="I754" s="29">
        <f t="shared" si="169"/>
        <v>0</v>
      </c>
      <c r="J754" s="30">
        <f t="shared" si="166"/>
        <v>1.5873015873015872</v>
      </c>
      <c r="K754" s="104">
        <v>108</v>
      </c>
      <c r="L754" s="130">
        <v>101</v>
      </c>
      <c r="M754" s="127">
        <f t="shared" si="167"/>
        <v>-6.5</v>
      </c>
      <c r="N754" s="29">
        <f t="shared" si="170"/>
        <v>86.4</v>
      </c>
      <c r="O754" s="30">
        <f t="shared" si="171"/>
        <v>80.158730158730165</v>
      </c>
      <c r="P754" s="104">
        <v>107</v>
      </c>
      <c r="Q754" s="130">
        <v>100</v>
      </c>
      <c r="R754" s="127">
        <f t="shared" si="168"/>
        <v>-6.5</v>
      </c>
      <c r="S754" s="29">
        <f t="shared" si="172"/>
        <v>85.6</v>
      </c>
      <c r="T754" s="30">
        <f t="shared" si="173"/>
        <v>79.365079365079367</v>
      </c>
    </row>
    <row r="755" spans="1:20" ht="21" customHeight="1" x14ac:dyDescent="0.25">
      <c r="A755" s="199">
        <v>7</v>
      </c>
      <c r="B755" s="160" t="s">
        <v>113</v>
      </c>
      <c r="C755" s="104">
        <v>197</v>
      </c>
      <c r="D755" s="130">
        <v>164</v>
      </c>
      <c r="E755" s="127">
        <f t="shared" si="164"/>
        <v>-16.8</v>
      </c>
      <c r="F755" s="104"/>
      <c r="G755" s="130">
        <v>1</v>
      </c>
      <c r="H755" s="127">
        <f t="shared" si="165"/>
        <v>0</v>
      </c>
      <c r="I755" s="29">
        <f t="shared" si="169"/>
        <v>0</v>
      </c>
      <c r="J755" s="30">
        <f t="shared" si="166"/>
        <v>0.6097560975609756</v>
      </c>
      <c r="K755" s="104">
        <v>165</v>
      </c>
      <c r="L755" s="130">
        <v>124</v>
      </c>
      <c r="M755" s="127">
        <f t="shared" si="167"/>
        <v>-24.8</v>
      </c>
      <c r="N755" s="29">
        <f t="shared" si="170"/>
        <v>83.756345177664969</v>
      </c>
      <c r="O755" s="30">
        <f t="shared" si="171"/>
        <v>75.609756097560975</v>
      </c>
      <c r="P755" s="104">
        <v>164</v>
      </c>
      <c r="Q755" s="130">
        <v>124</v>
      </c>
      <c r="R755" s="127">
        <f t="shared" si="168"/>
        <v>-24.4</v>
      </c>
      <c r="S755" s="29">
        <f t="shared" si="172"/>
        <v>83.248730964467001</v>
      </c>
      <c r="T755" s="30">
        <f t="shared" si="173"/>
        <v>75.609756097560975</v>
      </c>
    </row>
    <row r="756" spans="1:20" ht="21" customHeight="1" x14ac:dyDescent="0.25">
      <c r="A756" s="199">
        <v>8</v>
      </c>
      <c r="B756" s="160" t="s">
        <v>114</v>
      </c>
      <c r="C756" s="104">
        <v>320</v>
      </c>
      <c r="D756" s="130">
        <v>601</v>
      </c>
      <c r="E756" s="127">
        <f t="shared" si="164"/>
        <v>87.8</v>
      </c>
      <c r="F756" s="104"/>
      <c r="G756" s="130"/>
      <c r="H756" s="127">
        <f t="shared" si="165"/>
        <v>0</v>
      </c>
      <c r="I756" s="29">
        <f t="shared" si="169"/>
        <v>0</v>
      </c>
      <c r="J756" s="30">
        <f t="shared" si="166"/>
        <v>0</v>
      </c>
      <c r="K756" s="104">
        <v>291</v>
      </c>
      <c r="L756" s="130">
        <v>527</v>
      </c>
      <c r="M756" s="127">
        <f t="shared" si="167"/>
        <v>81.099999999999994</v>
      </c>
      <c r="N756" s="29">
        <f t="shared" si="170"/>
        <v>90.9375</v>
      </c>
      <c r="O756" s="30">
        <f t="shared" si="171"/>
        <v>87.687188019966726</v>
      </c>
      <c r="P756" s="104">
        <v>291</v>
      </c>
      <c r="Q756" s="130">
        <v>526</v>
      </c>
      <c r="R756" s="127">
        <f t="shared" si="168"/>
        <v>80.8</v>
      </c>
      <c r="S756" s="29">
        <f t="shared" si="172"/>
        <v>90.9375</v>
      </c>
      <c r="T756" s="30">
        <f t="shared" si="173"/>
        <v>87.520798668885192</v>
      </c>
    </row>
    <row r="757" spans="1:20" ht="21" customHeight="1" x14ac:dyDescent="0.25">
      <c r="A757" s="199">
        <v>9</v>
      </c>
      <c r="B757" s="160" t="s">
        <v>115</v>
      </c>
      <c r="C757" s="104">
        <v>105</v>
      </c>
      <c r="D757" s="130">
        <v>97</v>
      </c>
      <c r="E757" s="127">
        <f t="shared" si="164"/>
        <v>-7.6</v>
      </c>
      <c r="F757" s="104"/>
      <c r="G757" s="130"/>
      <c r="H757" s="127">
        <f t="shared" si="165"/>
        <v>0</v>
      </c>
      <c r="I757" s="29">
        <f t="shared" si="169"/>
        <v>0</v>
      </c>
      <c r="J757" s="30">
        <f t="shared" si="166"/>
        <v>0</v>
      </c>
      <c r="K757" s="104">
        <v>75</v>
      </c>
      <c r="L757" s="130">
        <v>72</v>
      </c>
      <c r="M757" s="127">
        <f t="shared" si="167"/>
        <v>-4</v>
      </c>
      <c r="N757" s="29">
        <f t="shared" si="170"/>
        <v>71.428571428571431</v>
      </c>
      <c r="O757" s="30">
        <f t="shared" si="171"/>
        <v>74.226804123711347</v>
      </c>
      <c r="P757" s="104">
        <v>75</v>
      </c>
      <c r="Q757" s="130">
        <v>72</v>
      </c>
      <c r="R757" s="127">
        <f t="shared" si="168"/>
        <v>-4</v>
      </c>
      <c r="S757" s="29">
        <f t="shared" si="172"/>
        <v>71.428571428571431</v>
      </c>
      <c r="T757" s="30">
        <f t="shared" si="173"/>
        <v>74.226804123711347</v>
      </c>
    </row>
    <row r="758" spans="1:20" ht="21" customHeight="1" x14ac:dyDescent="0.25">
      <c r="A758" s="199">
        <v>10</v>
      </c>
      <c r="B758" s="160" t="s">
        <v>116</v>
      </c>
      <c r="C758" s="104">
        <v>353</v>
      </c>
      <c r="D758" s="130">
        <v>303</v>
      </c>
      <c r="E758" s="127">
        <f t="shared" si="164"/>
        <v>-14.2</v>
      </c>
      <c r="F758" s="104"/>
      <c r="G758" s="130"/>
      <c r="H758" s="127">
        <f t="shared" si="165"/>
        <v>0</v>
      </c>
      <c r="I758" s="29">
        <f t="shared" si="169"/>
        <v>0</v>
      </c>
      <c r="J758" s="30">
        <f t="shared" si="166"/>
        <v>0</v>
      </c>
      <c r="K758" s="104">
        <v>303</v>
      </c>
      <c r="L758" s="130">
        <v>252</v>
      </c>
      <c r="M758" s="127">
        <f t="shared" si="167"/>
        <v>-16.8</v>
      </c>
      <c r="N758" s="29">
        <f t="shared" si="170"/>
        <v>85.835694050991506</v>
      </c>
      <c r="O758" s="30">
        <f t="shared" si="171"/>
        <v>83.168316831683171</v>
      </c>
      <c r="P758" s="104">
        <v>303</v>
      </c>
      <c r="Q758" s="130">
        <v>252</v>
      </c>
      <c r="R758" s="127">
        <f t="shared" si="168"/>
        <v>-16.8</v>
      </c>
      <c r="S758" s="29">
        <f t="shared" si="172"/>
        <v>85.835694050991506</v>
      </c>
      <c r="T758" s="30">
        <f t="shared" si="173"/>
        <v>83.168316831683171</v>
      </c>
    </row>
    <row r="759" spans="1:20" ht="21" customHeight="1" x14ac:dyDescent="0.25">
      <c r="A759" s="199">
        <v>11</v>
      </c>
      <c r="B759" s="160" t="s">
        <v>117</v>
      </c>
      <c r="C759" s="104">
        <v>1351</v>
      </c>
      <c r="D759" s="130">
        <v>1105</v>
      </c>
      <c r="E759" s="127">
        <f t="shared" si="164"/>
        <v>-18.2</v>
      </c>
      <c r="F759" s="104"/>
      <c r="G759" s="130">
        <v>4</v>
      </c>
      <c r="H759" s="127">
        <f t="shared" si="165"/>
        <v>0</v>
      </c>
      <c r="I759" s="29">
        <f t="shared" si="169"/>
        <v>0</v>
      </c>
      <c r="J759" s="30">
        <f t="shared" si="166"/>
        <v>0.36199095022624433</v>
      </c>
      <c r="K759" s="104">
        <v>1278</v>
      </c>
      <c r="L759" s="130">
        <v>1005</v>
      </c>
      <c r="M759" s="127">
        <f t="shared" si="167"/>
        <v>-21.4</v>
      </c>
      <c r="N759" s="29">
        <f t="shared" si="170"/>
        <v>94.596595114729823</v>
      </c>
      <c r="O759" s="30">
        <f t="shared" si="171"/>
        <v>90.950226244343895</v>
      </c>
      <c r="P759" s="104">
        <v>1278</v>
      </c>
      <c r="Q759" s="130">
        <v>1005</v>
      </c>
      <c r="R759" s="127">
        <f t="shared" si="168"/>
        <v>-21.4</v>
      </c>
      <c r="S759" s="29">
        <f t="shared" si="172"/>
        <v>94.596595114729823</v>
      </c>
      <c r="T759" s="30">
        <f t="shared" si="173"/>
        <v>90.950226244343895</v>
      </c>
    </row>
    <row r="760" spans="1:20" ht="21" customHeight="1" x14ac:dyDescent="0.25">
      <c r="A760" s="199">
        <v>12</v>
      </c>
      <c r="B760" s="160" t="s">
        <v>118</v>
      </c>
      <c r="C760" s="104">
        <v>236</v>
      </c>
      <c r="D760" s="130">
        <v>165</v>
      </c>
      <c r="E760" s="127">
        <f t="shared" si="164"/>
        <v>-30.1</v>
      </c>
      <c r="F760" s="104"/>
      <c r="G760" s="130"/>
      <c r="H760" s="127">
        <f t="shared" si="165"/>
        <v>0</v>
      </c>
      <c r="I760" s="29">
        <f t="shared" si="169"/>
        <v>0</v>
      </c>
      <c r="J760" s="30">
        <f t="shared" si="166"/>
        <v>0</v>
      </c>
      <c r="K760" s="104">
        <v>221</v>
      </c>
      <c r="L760" s="130">
        <v>146</v>
      </c>
      <c r="M760" s="127">
        <f t="shared" si="167"/>
        <v>-33.9</v>
      </c>
      <c r="N760" s="29">
        <f t="shared" si="170"/>
        <v>93.644067796610173</v>
      </c>
      <c r="O760" s="30">
        <f t="shared" si="171"/>
        <v>88.484848484848484</v>
      </c>
      <c r="P760" s="104">
        <v>221</v>
      </c>
      <c r="Q760" s="130">
        <v>146</v>
      </c>
      <c r="R760" s="127">
        <f t="shared" si="168"/>
        <v>-33.9</v>
      </c>
      <c r="S760" s="29">
        <f t="shared" si="172"/>
        <v>93.644067796610173</v>
      </c>
      <c r="T760" s="30">
        <f t="shared" si="173"/>
        <v>88.484848484848484</v>
      </c>
    </row>
    <row r="761" spans="1:20" ht="21" customHeight="1" x14ac:dyDescent="0.25">
      <c r="A761" s="199">
        <v>13</v>
      </c>
      <c r="B761" s="160" t="s">
        <v>119</v>
      </c>
      <c r="C761" s="104">
        <v>230</v>
      </c>
      <c r="D761" s="130">
        <v>239</v>
      </c>
      <c r="E761" s="127">
        <f t="shared" si="164"/>
        <v>3.9</v>
      </c>
      <c r="F761" s="104">
        <v>1</v>
      </c>
      <c r="G761" s="130"/>
      <c r="H761" s="127" t="str">
        <f t="shared" si="165"/>
        <v>-100,0</v>
      </c>
      <c r="I761" s="29">
        <f t="shared" si="169"/>
        <v>0.43478260869565216</v>
      </c>
      <c r="J761" s="30">
        <f t="shared" si="166"/>
        <v>0</v>
      </c>
      <c r="K761" s="104">
        <v>189</v>
      </c>
      <c r="L761" s="130">
        <v>190</v>
      </c>
      <c r="M761" s="127">
        <f t="shared" si="167"/>
        <v>0.5</v>
      </c>
      <c r="N761" s="29">
        <f t="shared" si="170"/>
        <v>82.173913043478265</v>
      </c>
      <c r="O761" s="30">
        <f t="shared" si="171"/>
        <v>79.4979079497908</v>
      </c>
      <c r="P761" s="104">
        <v>188</v>
      </c>
      <c r="Q761" s="130">
        <v>190</v>
      </c>
      <c r="R761" s="127">
        <f t="shared" si="168"/>
        <v>1.1000000000000001</v>
      </c>
      <c r="S761" s="29">
        <f t="shared" si="172"/>
        <v>81.739130434782609</v>
      </c>
      <c r="T761" s="30">
        <f t="shared" si="173"/>
        <v>79.4979079497908</v>
      </c>
    </row>
    <row r="762" spans="1:20" ht="21" customHeight="1" x14ac:dyDescent="0.25">
      <c r="A762" s="199">
        <v>14</v>
      </c>
      <c r="B762" s="160" t="s">
        <v>120</v>
      </c>
      <c r="C762" s="104">
        <v>301</v>
      </c>
      <c r="D762" s="130">
        <v>308</v>
      </c>
      <c r="E762" s="127">
        <f t="shared" si="164"/>
        <v>2.2999999999999998</v>
      </c>
      <c r="F762" s="104"/>
      <c r="G762" s="130"/>
      <c r="H762" s="127">
        <f t="shared" si="165"/>
        <v>0</v>
      </c>
      <c r="I762" s="29">
        <f t="shared" si="169"/>
        <v>0</v>
      </c>
      <c r="J762" s="30">
        <f t="shared" si="166"/>
        <v>0</v>
      </c>
      <c r="K762" s="104">
        <v>243</v>
      </c>
      <c r="L762" s="130">
        <v>237</v>
      </c>
      <c r="M762" s="127">
        <f t="shared" si="167"/>
        <v>-2.5</v>
      </c>
      <c r="N762" s="29">
        <f t="shared" si="170"/>
        <v>80.730897009966782</v>
      </c>
      <c r="O762" s="30">
        <f t="shared" si="171"/>
        <v>76.948051948051955</v>
      </c>
      <c r="P762" s="104">
        <v>243</v>
      </c>
      <c r="Q762" s="130">
        <v>236</v>
      </c>
      <c r="R762" s="127">
        <f t="shared" si="168"/>
        <v>-2.9</v>
      </c>
      <c r="S762" s="29">
        <f t="shared" si="172"/>
        <v>80.730897009966782</v>
      </c>
      <c r="T762" s="30">
        <f t="shared" si="173"/>
        <v>76.623376623376629</v>
      </c>
    </row>
    <row r="763" spans="1:20" ht="21" customHeight="1" x14ac:dyDescent="0.25">
      <c r="A763" s="199">
        <v>15</v>
      </c>
      <c r="B763" s="160" t="s">
        <v>121</v>
      </c>
      <c r="C763" s="104">
        <v>295</v>
      </c>
      <c r="D763" s="130">
        <v>263</v>
      </c>
      <c r="E763" s="127">
        <f t="shared" si="164"/>
        <v>-10.8</v>
      </c>
      <c r="F763" s="104"/>
      <c r="G763" s="130"/>
      <c r="H763" s="127">
        <f t="shared" si="165"/>
        <v>0</v>
      </c>
      <c r="I763" s="29">
        <f t="shared" si="169"/>
        <v>0</v>
      </c>
      <c r="J763" s="30">
        <f t="shared" si="166"/>
        <v>0</v>
      </c>
      <c r="K763" s="104">
        <v>272</v>
      </c>
      <c r="L763" s="130">
        <v>232</v>
      </c>
      <c r="M763" s="127">
        <f t="shared" si="167"/>
        <v>-14.7</v>
      </c>
      <c r="N763" s="29">
        <f t="shared" si="170"/>
        <v>92.20338983050847</v>
      </c>
      <c r="O763" s="30">
        <f t="shared" si="171"/>
        <v>88.212927756653997</v>
      </c>
      <c r="P763" s="104">
        <v>272</v>
      </c>
      <c r="Q763" s="130">
        <v>232</v>
      </c>
      <c r="R763" s="127">
        <f t="shared" si="168"/>
        <v>-14.7</v>
      </c>
      <c r="S763" s="29">
        <f t="shared" si="172"/>
        <v>92.20338983050847</v>
      </c>
      <c r="T763" s="30">
        <f t="shared" si="173"/>
        <v>88.212927756653997</v>
      </c>
    </row>
    <row r="764" spans="1:20" ht="21" customHeight="1" x14ac:dyDescent="0.25">
      <c r="A764" s="199">
        <v>16</v>
      </c>
      <c r="B764" s="160" t="s">
        <v>122</v>
      </c>
      <c r="C764" s="104">
        <v>744</v>
      </c>
      <c r="D764" s="130">
        <v>833</v>
      </c>
      <c r="E764" s="127">
        <f t="shared" si="164"/>
        <v>12</v>
      </c>
      <c r="F764" s="104"/>
      <c r="G764" s="130">
        <v>4</v>
      </c>
      <c r="H764" s="127">
        <f t="shared" si="165"/>
        <v>0</v>
      </c>
      <c r="I764" s="29">
        <f t="shared" si="169"/>
        <v>0</v>
      </c>
      <c r="J764" s="30">
        <f t="shared" si="166"/>
        <v>0.48019207683073228</v>
      </c>
      <c r="K764" s="104">
        <v>673</v>
      </c>
      <c r="L764" s="130">
        <v>760</v>
      </c>
      <c r="M764" s="127">
        <f t="shared" si="167"/>
        <v>12.9</v>
      </c>
      <c r="N764" s="29">
        <f t="shared" si="170"/>
        <v>90.456989247311824</v>
      </c>
      <c r="O764" s="30">
        <f t="shared" si="171"/>
        <v>91.23649459783914</v>
      </c>
      <c r="P764" s="104">
        <v>673</v>
      </c>
      <c r="Q764" s="130">
        <v>760</v>
      </c>
      <c r="R764" s="127">
        <f t="shared" si="168"/>
        <v>12.9</v>
      </c>
      <c r="S764" s="29">
        <f t="shared" si="172"/>
        <v>90.456989247311824</v>
      </c>
      <c r="T764" s="30">
        <f t="shared" si="173"/>
        <v>91.23649459783914</v>
      </c>
    </row>
    <row r="765" spans="1:20" ht="21" customHeight="1" x14ac:dyDescent="0.25">
      <c r="A765" s="199">
        <v>17</v>
      </c>
      <c r="B765" s="160" t="s">
        <v>123</v>
      </c>
      <c r="C765" s="104">
        <v>288</v>
      </c>
      <c r="D765" s="130">
        <v>235</v>
      </c>
      <c r="E765" s="127">
        <f t="shared" si="164"/>
        <v>-18.399999999999999</v>
      </c>
      <c r="F765" s="104"/>
      <c r="G765" s="130"/>
      <c r="H765" s="127">
        <f t="shared" si="165"/>
        <v>0</v>
      </c>
      <c r="I765" s="29">
        <f t="shared" si="169"/>
        <v>0</v>
      </c>
      <c r="J765" s="30">
        <f t="shared" si="166"/>
        <v>0</v>
      </c>
      <c r="K765" s="104">
        <v>261</v>
      </c>
      <c r="L765" s="130">
        <v>197</v>
      </c>
      <c r="M765" s="127">
        <f t="shared" si="167"/>
        <v>-24.5</v>
      </c>
      <c r="N765" s="29">
        <f t="shared" si="170"/>
        <v>90.625</v>
      </c>
      <c r="O765" s="30">
        <f t="shared" si="171"/>
        <v>83.829787234042556</v>
      </c>
      <c r="P765" s="104">
        <v>261</v>
      </c>
      <c r="Q765" s="130">
        <v>196</v>
      </c>
      <c r="R765" s="127">
        <f t="shared" si="168"/>
        <v>-24.9</v>
      </c>
      <c r="S765" s="29">
        <f t="shared" si="172"/>
        <v>90.625</v>
      </c>
      <c r="T765" s="30">
        <f t="shared" si="173"/>
        <v>83.40425531914893</v>
      </c>
    </row>
    <row r="766" spans="1:20" ht="21" customHeight="1" x14ac:dyDescent="0.25">
      <c r="A766" s="199">
        <v>18</v>
      </c>
      <c r="B766" s="160" t="s">
        <v>124</v>
      </c>
      <c r="C766" s="104">
        <v>194</v>
      </c>
      <c r="D766" s="130">
        <v>181</v>
      </c>
      <c r="E766" s="127">
        <f t="shared" si="164"/>
        <v>-6.7</v>
      </c>
      <c r="F766" s="104"/>
      <c r="G766" s="130"/>
      <c r="H766" s="127">
        <f t="shared" si="165"/>
        <v>0</v>
      </c>
      <c r="I766" s="29">
        <f t="shared" si="169"/>
        <v>0</v>
      </c>
      <c r="J766" s="30">
        <f t="shared" si="166"/>
        <v>0</v>
      </c>
      <c r="K766" s="104">
        <v>174</v>
      </c>
      <c r="L766" s="130">
        <v>160</v>
      </c>
      <c r="M766" s="127">
        <f t="shared" si="167"/>
        <v>-8</v>
      </c>
      <c r="N766" s="29">
        <f t="shared" si="170"/>
        <v>89.69072164948453</v>
      </c>
      <c r="O766" s="30">
        <f t="shared" si="171"/>
        <v>88.39779005524862</v>
      </c>
      <c r="P766" s="104">
        <v>173</v>
      </c>
      <c r="Q766" s="130">
        <v>159</v>
      </c>
      <c r="R766" s="127">
        <f t="shared" si="168"/>
        <v>-8.1</v>
      </c>
      <c r="S766" s="29">
        <f t="shared" si="172"/>
        <v>89.175257731958766</v>
      </c>
      <c r="T766" s="30">
        <f t="shared" si="173"/>
        <v>87.845303867403317</v>
      </c>
    </row>
    <row r="767" spans="1:20" ht="21" customHeight="1" x14ac:dyDescent="0.25">
      <c r="A767" s="199">
        <v>19</v>
      </c>
      <c r="B767" s="160" t="s">
        <v>125</v>
      </c>
      <c r="C767" s="104">
        <v>205</v>
      </c>
      <c r="D767" s="130">
        <v>229</v>
      </c>
      <c r="E767" s="127">
        <f t="shared" si="164"/>
        <v>11.7</v>
      </c>
      <c r="F767" s="104"/>
      <c r="G767" s="130"/>
      <c r="H767" s="127">
        <f t="shared" si="165"/>
        <v>0</v>
      </c>
      <c r="I767" s="29">
        <f t="shared" si="169"/>
        <v>0</v>
      </c>
      <c r="J767" s="30">
        <f t="shared" si="166"/>
        <v>0</v>
      </c>
      <c r="K767" s="104">
        <v>170</v>
      </c>
      <c r="L767" s="130">
        <v>184</v>
      </c>
      <c r="M767" s="127">
        <f t="shared" si="167"/>
        <v>8.1999999999999993</v>
      </c>
      <c r="N767" s="29">
        <f t="shared" si="170"/>
        <v>82.926829268292678</v>
      </c>
      <c r="O767" s="30">
        <f t="shared" si="171"/>
        <v>80.349344978165945</v>
      </c>
      <c r="P767" s="104">
        <v>169</v>
      </c>
      <c r="Q767" s="130">
        <v>184</v>
      </c>
      <c r="R767" s="127">
        <f t="shared" si="168"/>
        <v>8.9</v>
      </c>
      <c r="S767" s="29">
        <f t="shared" si="172"/>
        <v>82.439024390243901</v>
      </c>
      <c r="T767" s="30">
        <f t="shared" si="173"/>
        <v>80.349344978165945</v>
      </c>
    </row>
    <row r="768" spans="1:20" ht="21" customHeight="1" x14ac:dyDescent="0.25">
      <c r="A768" s="199">
        <v>20</v>
      </c>
      <c r="B768" s="160" t="s">
        <v>126</v>
      </c>
      <c r="C768" s="104">
        <v>156</v>
      </c>
      <c r="D768" s="130">
        <v>201</v>
      </c>
      <c r="E768" s="127">
        <f t="shared" si="164"/>
        <v>28.8</v>
      </c>
      <c r="F768" s="104"/>
      <c r="G768" s="130"/>
      <c r="H768" s="127">
        <f t="shared" si="165"/>
        <v>0</v>
      </c>
      <c r="I768" s="29">
        <f t="shared" si="169"/>
        <v>0</v>
      </c>
      <c r="J768" s="30">
        <f t="shared" si="166"/>
        <v>0</v>
      </c>
      <c r="K768" s="104">
        <v>144</v>
      </c>
      <c r="L768" s="130">
        <v>183</v>
      </c>
      <c r="M768" s="127">
        <f t="shared" si="167"/>
        <v>27.1</v>
      </c>
      <c r="N768" s="29">
        <f t="shared" si="170"/>
        <v>92.307692307692307</v>
      </c>
      <c r="O768" s="30">
        <f t="shared" si="171"/>
        <v>91.044776119402982</v>
      </c>
      <c r="P768" s="104">
        <v>144</v>
      </c>
      <c r="Q768" s="130">
        <v>182</v>
      </c>
      <c r="R768" s="127">
        <f t="shared" si="168"/>
        <v>26.4</v>
      </c>
      <c r="S768" s="29">
        <f t="shared" si="172"/>
        <v>92.307692307692307</v>
      </c>
      <c r="T768" s="30">
        <f t="shared" si="173"/>
        <v>90.547263681592042</v>
      </c>
    </row>
    <row r="769" spans="1:21" ht="21" customHeight="1" x14ac:dyDescent="0.25">
      <c r="A769" s="199">
        <v>21</v>
      </c>
      <c r="B769" s="160" t="s">
        <v>127</v>
      </c>
      <c r="C769" s="104">
        <v>848</v>
      </c>
      <c r="D769" s="130">
        <v>1006</v>
      </c>
      <c r="E769" s="127">
        <f t="shared" si="164"/>
        <v>18.600000000000001</v>
      </c>
      <c r="F769" s="104"/>
      <c r="G769" s="130"/>
      <c r="H769" s="127">
        <f t="shared" si="165"/>
        <v>0</v>
      </c>
      <c r="I769" s="29">
        <f t="shared" si="169"/>
        <v>0</v>
      </c>
      <c r="J769" s="30">
        <f t="shared" si="166"/>
        <v>0</v>
      </c>
      <c r="K769" s="104">
        <v>752</v>
      </c>
      <c r="L769" s="130">
        <v>870</v>
      </c>
      <c r="M769" s="127">
        <f t="shared" si="167"/>
        <v>15.7</v>
      </c>
      <c r="N769" s="29">
        <f t="shared" si="170"/>
        <v>88.679245283018872</v>
      </c>
      <c r="O769" s="30">
        <f t="shared" si="171"/>
        <v>86.48111332007953</v>
      </c>
      <c r="P769" s="104">
        <v>751</v>
      </c>
      <c r="Q769" s="130">
        <v>869</v>
      </c>
      <c r="R769" s="127">
        <f t="shared" si="168"/>
        <v>15.7</v>
      </c>
      <c r="S769" s="29">
        <f t="shared" si="172"/>
        <v>88.561320754716988</v>
      </c>
      <c r="T769" s="30">
        <f t="shared" si="173"/>
        <v>86.381709741550694</v>
      </c>
    </row>
    <row r="770" spans="1:21" ht="21" customHeight="1" x14ac:dyDescent="0.25">
      <c r="A770" s="199">
        <v>22</v>
      </c>
      <c r="B770" s="160" t="s">
        <v>128</v>
      </c>
      <c r="C770" s="104">
        <v>248</v>
      </c>
      <c r="D770" s="130">
        <v>254</v>
      </c>
      <c r="E770" s="127">
        <f t="shared" si="164"/>
        <v>2.4</v>
      </c>
      <c r="F770" s="104"/>
      <c r="G770" s="130"/>
      <c r="H770" s="127">
        <f t="shared" si="165"/>
        <v>0</v>
      </c>
      <c r="I770" s="29">
        <f t="shared" si="169"/>
        <v>0</v>
      </c>
      <c r="J770" s="30">
        <f t="shared" si="166"/>
        <v>0</v>
      </c>
      <c r="K770" s="104">
        <v>229</v>
      </c>
      <c r="L770" s="130">
        <v>231</v>
      </c>
      <c r="M770" s="127">
        <f t="shared" si="167"/>
        <v>0.9</v>
      </c>
      <c r="N770" s="29">
        <f t="shared" si="170"/>
        <v>92.338709677419359</v>
      </c>
      <c r="O770" s="30">
        <f t="shared" si="171"/>
        <v>90.944881889763778</v>
      </c>
      <c r="P770" s="104">
        <v>228</v>
      </c>
      <c r="Q770" s="130">
        <v>231</v>
      </c>
      <c r="R770" s="127">
        <f t="shared" si="168"/>
        <v>1.3</v>
      </c>
      <c r="S770" s="29">
        <f t="shared" si="172"/>
        <v>91.935483870967744</v>
      </c>
      <c r="T770" s="30">
        <f t="shared" si="173"/>
        <v>90.944881889763778</v>
      </c>
    </row>
    <row r="771" spans="1:21" ht="21" customHeight="1" x14ac:dyDescent="0.25">
      <c r="A771" s="199">
        <v>23</v>
      </c>
      <c r="B771" s="160" t="s">
        <v>129</v>
      </c>
      <c r="C771" s="104">
        <v>123</v>
      </c>
      <c r="D771" s="130">
        <v>137</v>
      </c>
      <c r="E771" s="127">
        <f t="shared" si="164"/>
        <v>11.4</v>
      </c>
      <c r="F771" s="104"/>
      <c r="G771" s="130"/>
      <c r="H771" s="127">
        <f t="shared" si="165"/>
        <v>0</v>
      </c>
      <c r="I771" s="29">
        <f t="shared" si="169"/>
        <v>0</v>
      </c>
      <c r="J771" s="30">
        <f t="shared" si="166"/>
        <v>0</v>
      </c>
      <c r="K771" s="104">
        <v>99</v>
      </c>
      <c r="L771" s="130">
        <v>112</v>
      </c>
      <c r="M771" s="127">
        <f t="shared" si="167"/>
        <v>13.1</v>
      </c>
      <c r="N771" s="29">
        <f t="shared" si="170"/>
        <v>80.487804878048777</v>
      </c>
      <c r="O771" s="30">
        <f t="shared" si="171"/>
        <v>81.751824817518255</v>
      </c>
      <c r="P771" s="104">
        <v>99</v>
      </c>
      <c r="Q771" s="130">
        <v>111</v>
      </c>
      <c r="R771" s="127">
        <f t="shared" si="168"/>
        <v>12.1</v>
      </c>
      <c r="S771" s="29">
        <f t="shared" si="172"/>
        <v>80.487804878048777</v>
      </c>
      <c r="T771" s="30">
        <f t="shared" si="173"/>
        <v>81.021897810218974</v>
      </c>
    </row>
    <row r="772" spans="1:21" ht="21" customHeight="1" x14ac:dyDescent="0.25">
      <c r="A772" s="199">
        <v>24</v>
      </c>
      <c r="B772" s="160" t="s">
        <v>130</v>
      </c>
      <c r="C772" s="104">
        <v>208</v>
      </c>
      <c r="D772" s="130">
        <v>185</v>
      </c>
      <c r="E772" s="127">
        <f t="shared" si="164"/>
        <v>-11.1</v>
      </c>
      <c r="F772" s="104"/>
      <c r="G772" s="130">
        <v>2</v>
      </c>
      <c r="H772" s="127">
        <f t="shared" si="165"/>
        <v>0</v>
      </c>
      <c r="I772" s="29">
        <f t="shared" si="169"/>
        <v>0</v>
      </c>
      <c r="J772" s="30">
        <f t="shared" si="166"/>
        <v>1.0810810810810811</v>
      </c>
      <c r="K772" s="104">
        <v>176</v>
      </c>
      <c r="L772" s="130">
        <v>157</v>
      </c>
      <c r="M772" s="127">
        <f t="shared" si="167"/>
        <v>-10.8</v>
      </c>
      <c r="N772" s="29">
        <f t="shared" si="170"/>
        <v>84.615384615384613</v>
      </c>
      <c r="O772" s="30">
        <f t="shared" si="171"/>
        <v>84.86486486486487</v>
      </c>
      <c r="P772" s="104">
        <v>176</v>
      </c>
      <c r="Q772" s="130">
        <v>157</v>
      </c>
      <c r="R772" s="127">
        <f t="shared" si="168"/>
        <v>-10.8</v>
      </c>
      <c r="S772" s="29">
        <f t="shared" si="172"/>
        <v>84.615384615384613</v>
      </c>
      <c r="T772" s="30">
        <f t="shared" si="173"/>
        <v>84.86486486486487</v>
      </c>
    </row>
    <row r="773" spans="1:21" ht="21" customHeight="1" x14ac:dyDescent="0.25">
      <c r="A773" s="199">
        <v>25</v>
      </c>
      <c r="B773" s="160" t="s">
        <v>131</v>
      </c>
      <c r="C773" s="104">
        <v>122</v>
      </c>
      <c r="D773" s="130">
        <v>130</v>
      </c>
      <c r="E773" s="127">
        <f t="shared" si="164"/>
        <v>6.6</v>
      </c>
      <c r="F773" s="104"/>
      <c r="G773" s="130"/>
      <c r="H773" s="127">
        <f t="shared" si="165"/>
        <v>0</v>
      </c>
      <c r="I773" s="29">
        <f t="shared" si="169"/>
        <v>0</v>
      </c>
      <c r="J773" s="30">
        <f t="shared" si="166"/>
        <v>0</v>
      </c>
      <c r="K773" s="104">
        <v>98</v>
      </c>
      <c r="L773" s="130">
        <v>106</v>
      </c>
      <c r="M773" s="127">
        <f t="shared" si="167"/>
        <v>8.1999999999999993</v>
      </c>
      <c r="N773" s="29">
        <f t="shared" si="170"/>
        <v>80.327868852459019</v>
      </c>
      <c r="O773" s="30">
        <f t="shared" si="171"/>
        <v>81.538461538461533</v>
      </c>
      <c r="P773" s="104">
        <v>98</v>
      </c>
      <c r="Q773" s="130">
        <v>106</v>
      </c>
      <c r="R773" s="127">
        <f t="shared" si="168"/>
        <v>8.1999999999999993</v>
      </c>
      <c r="S773" s="29">
        <f t="shared" si="172"/>
        <v>80.327868852459019</v>
      </c>
      <c r="T773" s="30">
        <f t="shared" si="173"/>
        <v>81.538461538461533</v>
      </c>
    </row>
    <row r="774" spans="1:21" ht="21" customHeight="1" thickBot="1" x14ac:dyDescent="0.3">
      <c r="A774" s="199">
        <v>26</v>
      </c>
      <c r="B774" s="160" t="s">
        <v>132</v>
      </c>
      <c r="C774" s="104">
        <v>299</v>
      </c>
      <c r="D774" s="130">
        <v>236</v>
      </c>
      <c r="E774" s="127">
        <f t="shared" si="164"/>
        <v>-21.1</v>
      </c>
      <c r="F774" s="104"/>
      <c r="G774" s="130"/>
      <c r="H774" s="127">
        <f t="shared" si="165"/>
        <v>0</v>
      </c>
      <c r="I774" s="29">
        <f t="shared" si="169"/>
        <v>0</v>
      </c>
      <c r="J774" s="30">
        <f t="shared" si="166"/>
        <v>0</v>
      </c>
      <c r="K774" s="104">
        <v>264</v>
      </c>
      <c r="L774" s="130">
        <v>202</v>
      </c>
      <c r="M774" s="127">
        <f t="shared" si="167"/>
        <v>-23.5</v>
      </c>
      <c r="N774" s="29">
        <f t="shared" si="170"/>
        <v>88.294314381270908</v>
      </c>
      <c r="O774" s="30">
        <f t="shared" si="171"/>
        <v>85.593220338983045</v>
      </c>
      <c r="P774" s="104">
        <v>264</v>
      </c>
      <c r="Q774" s="130">
        <v>202</v>
      </c>
      <c r="R774" s="127">
        <f t="shared" si="168"/>
        <v>-23.5</v>
      </c>
      <c r="S774" s="29">
        <f t="shared" si="172"/>
        <v>88.294314381270908</v>
      </c>
      <c r="T774" s="30">
        <f t="shared" si="173"/>
        <v>85.593220338983045</v>
      </c>
    </row>
    <row r="775" spans="1:21" ht="21" customHeight="1" thickBot="1" x14ac:dyDescent="0.3">
      <c r="A775" s="157">
        <v>27</v>
      </c>
      <c r="B775" s="158" t="s">
        <v>253</v>
      </c>
      <c r="C775" s="132">
        <v>9189</v>
      </c>
      <c r="D775" s="133">
        <v>9224</v>
      </c>
      <c r="E775" s="21">
        <f t="shared" si="164"/>
        <v>0.4</v>
      </c>
      <c r="F775" s="132">
        <v>2</v>
      </c>
      <c r="G775" s="133">
        <v>15</v>
      </c>
      <c r="H775" s="21" t="str">
        <f t="shared" si="165"/>
        <v>7,5 р</v>
      </c>
      <c r="I775" s="22">
        <f t="shared" si="169"/>
        <v>2.1765153988464469E-2</v>
      </c>
      <c r="J775" s="23">
        <f t="shared" si="166"/>
        <v>0.16261925411968778</v>
      </c>
      <c r="K775" s="132">
        <v>8197</v>
      </c>
      <c r="L775" s="133">
        <v>7916</v>
      </c>
      <c r="M775" s="21">
        <f t="shared" si="167"/>
        <v>-3.4</v>
      </c>
      <c r="N775" s="22">
        <f t="shared" si="170"/>
        <v>89.204483621721621</v>
      </c>
      <c r="O775" s="23">
        <f t="shared" si="171"/>
        <v>85.819601040763231</v>
      </c>
      <c r="P775" s="132">
        <v>8188</v>
      </c>
      <c r="Q775" s="133">
        <v>7907</v>
      </c>
      <c r="R775" s="21">
        <f t="shared" si="168"/>
        <v>-3.4</v>
      </c>
      <c r="S775" s="22">
        <f t="shared" si="172"/>
        <v>89.106540428773528</v>
      </c>
      <c r="T775" s="23">
        <f t="shared" si="173"/>
        <v>85.722029488291412</v>
      </c>
    </row>
    <row r="776" spans="1:21" ht="21" customHeight="1" thickBot="1" x14ac:dyDescent="0.3">
      <c r="A776" s="159">
        <v>28</v>
      </c>
      <c r="B776" s="158" t="s">
        <v>101</v>
      </c>
      <c r="C776" s="132">
        <v>279</v>
      </c>
      <c r="D776" s="133">
        <v>437</v>
      </c>
      <c r="E776" s="21">
        <f t="shared" si="164"/>
        <v>56.6</v>
      </c>
      <c r="F776" s="132">
        <v>3</v>
      </c>
      <c r="G776" s="133">
        <v>1</v>
      </c>
      <c r="H776" s="21">
        <f t="shared" si="165"/>
        <v>-66.7</v>
      </c>
      <c r="I776" s="22">
        <f t="shared" si="169"/>
        <v>1.075268817204301</v>
      </c>
      <c r="J776" s="23">
        <f t="shared" si="166"/>
        <v>0.2288329519450801</v>
      </c>
      <c r="K776" s="132">
        <v>141</v>
      </c>
      <c r="L776" s="133">
        <v>203</v>
      </c>
      <c r="M776" s="21">
        <f t="shared" si="167"/>
        <v>44</v>
      </c>
      <c r="N776" s="22">
        <f t="shared" si="170"/>
        <v>50.537634408602152</v>
      </c>
      <c r="O776" s="23">
        <f t="shared" si="171"/>
        <v>46.453089244851256</v>
      </c>
      <c r="P776" s="132">
        <v>139</v>
      </c>
      <c r="Q776" s="133">
        <v>200</v>
      </c>
      <c r="R776" s="21">
        <f t="shared" si="168"/>
        <v>43.9</v>
      </c>
      <c r="S776" s="22">
        <f t="shared" si="172"/>
        <v>49.820788530465947</v>
      </c>
      <c r="T776" s="23">
        <f t="shared" si="173"/>
        <v>45.766590389016017</v>
      </c>
    </row>
    <row r="777" spans="1:21" ht="21" customHeight="1" x14ac:dyDescent="0.25">
      <c r="A777" s="223">
        <v>29</v>
      </c>
      <c r="B777" s="224" t="s">
        <v>287</v>
      </c>
      <c r="C777" s="225"/>
      <c r="D777" s="226">
        <v>2</v>
      </c>
      <c r="E777" s="227"/>
      <c r="F777" s="225"/>
      <c r="G777" s="226"/>
      <c r="H777" s="227"/>
      <c r="I777" s="38"/>
      <c r="J777" s="39"/>
      <c r="K777" s="225"/>
      <c r="L777" s="226"/>
      <c r="M777" s="227"/>
      <c r="N777" s="38"/>
      <c r="O777" s="39"/>
      <c r="P777" s="225"/>
      <c r="Q777" s="226"/>
      <c r="R777" s="227"/>
      <c r="S777" s="38"/>
      <c r="T777" s="39"/>
    </row>
    <row r="778" spans="1:21" ht="21" customHeight="1" x14ac:dyDescent="0.25">
      <c r="A778" s="199">
        <v>30</v>
      </c>
      <c r="B778" s="160" t="s">
        <v>278</v>
      </c>
      <c r="C778" s="104">
        <v>165</v>
      </c>
      <c r="D778" s="130">
        <v>190</v>
      </c>
      <c r="E778" s="127">
        <f t="shared" si="164"/>
        <v>15.2</v>
      </c>
      <c r="F778" s="104"/>
      <c r="G778" s="130"/>
      <c r="H778" s="127">
        <f t="shared" si="165"/>
        <v>0</v>
      </c>
      <c r="I778" s="29">
        <f t="shared" si="169"/>
        <v>0</v>
      </c>
      <c r="J778" s="30">
        <f t="shared" si="166"/>
        <v>0</v>
      </c>
      <c r="K778" s="104">
        <v>102</v>
      </c>
      <c r="L778" s="130">
        <v>119</v>
      </c>
      <c r="M778" s="127">
        <f t="shared" si="167"/>
        <v>16.7</v>
      </c>
      <c r="N778" s="29">
        <f t="shared" si="170"/>
        <v>61.81818181818182</v>
      </c>
      <c r="O778" s="30">
        <f t="shared" si="171"/>
        <v>62.631578947368418</v>
      </c>
      <c r="P778" s="104">
        <v>102</v>
      </c>
      <c r="Q778" s="130">
        <v>118</v>
      </c>
      <c r="R778" s="127">
        <f t="shared" si="168"/>
        <v>15.7</v>
      </c>
      <c r="S778" s="29">
        <f t="shared" si="172"/>
        <v>61.81818181818182</v>
      </c>
      <c r="T778" s="30">
        <f t="shared" si="173"/>
        <v>62.10526315789474</v>
      </c>
    </row>
    <row r="779" spans="1:21" ht="21" customHeight="1" x14ac:dyDescent="0.25">
      <c r="A779" s="199">
        <v>31</v>
      </c>
      <c r="B779" s="160" t="s">
        <v>279</v>
      </c>
      <c r="C779" s="104">
        <v>18</v>
      </c>
      <c r="D779" s="130">
        <v>104</v>
      </c>
      <c r="E779" s="127" t="str">
        <f t="shared" si="164"/>
        <v>5,8 р</v>
      </c>
      <c r="F779" s="104"/>
      <c r="G779" s="130"/>
      <c r="H779" s="127">
        <f t="shared" si="165"/>
        <v>0</v>
      </c>
      <c r="I779" s="29">
        <f t="shared" si="169"/>
        <v>0</v>
      </c>
      <c r="J779" s="30">
        <f t="shared" si="166"/>
        <v>0</v>
      </c>
      <c r="K779" s="104"/>
      <c r="L779" s="130">
        <v>2</v>
      </c>
      <c r="M779" s="127">
        <f t="shared" si="167"/>
        <v>0</v>
      </c>
      <c r="N779" s="29">
        <f t="shared" si="170"/>
        <v>0</v>
      </c>
      <c r="O779" s="30">
        <f t="shared" si="171"/>
        <v>1.9230769230769231</v>
      </c>
      <c r="P779" s="104"/>
      <c r="Q779" s="130">
        <v>1</v>
      </c>
      <c r="R779" s="127">
        <f t="shared" si="168"/>
        <v>0</v>
      </c>
      <c r="S779" s="29">
        <f t="shared" si="172"/>
        <v>0</v>
      </c>
      <c r="T779" s="30">
        <f t="shared" si="173"/>
        <v>0.96153846153846156</v>
      </c>
    </row>
    <row r="780" spans="1:21" ht="21" customHeight="1" x14ac:dyDescent="0.25">
      <c r="A780" s="199">
        <v>32</v>
      </c>
      <c r="B780" s="160" t="s">
        <v>280</v>
      </c>
      <c r="C780" s="104">
        <v>4</v>
      </c>
      <c r="D780" s="130"/>
      <c r="E780" s="127" t="str">
        <f t="shared" si="164"/>
        <v>-100,0</v>
      </c>
      <c r="F780" s="104"/>
      <c r="G780" s="130"/>
      <c r="H780" s="127">
        <f t="shared" si="165"/>
        <v>0</v>
      </c>
      <c r="I780" s="29">
        <f t="shared" si="169"/>
        <v>0</v>
      </c>
      <c r="J780" s="30">
        <f t="shared" si="166"/>
        <v>0</v>
      </c>
      <c r="K780" s="104">
        <v>1</v>
      </c>
      <c r="L780" s="130"/>
      <c r="M780" s="127" t="str">
        <f t="shared" si="167"/>
        <v>-100,0</v>
      </c>
      <c r="N780" s="29">
        <f t="shared" si="170"/>
        <v>25</v>
      </c>
      <c r="O780" s="30">
        <f t="shared" si="171"/>
        <v>0</v>
      </c>
      <c r="P780" s="104">
        <v>1</v>
      </c>
      <c r="Q780" s="130"/>
      <c r="R780" s="127" t="str">
        <f t="shared" si="168"/>
        <v>-100,0</v>
      </c>
      <c r="S780" s="29">
        <f t="shared" si="172"/>
        <v>25</v>
      </c>
      <c r="T780" s="30">
        <f t="shared" si="173"/>
        <v>0</v>
      </c>
    </row>
    <row r="781" spans="1:21" ht="21" customHeight="1" x14ac:dyDescent="0.25">
      <c r="A781" s="250">
        <v>33</v>
      </c>
      <c r="B781" s="267" t="s">
        <v>281</v>
      </c>
      <c r="C781" s="150">
        <v>35</v>
      </c>
      <c r="D781" s="130">
        <v>77</v>
      </c>
      <c r="E781" s="127" t="str">
        <f t="shared" si="164"/>
        <v>2,2 р</v>
      </c>
      <c r="F781" s="150">
        <v>3</v>
      </c>
      <c r="G781" s="130">
        <v>1</v>
      </c>
      <c r="H781" s="127">
        <f t="shared" si="165"/>
        <v>-66.7</v>
      </c>
      <c r="I781" s="248">
        <f t="shared" si="169"/>
        <v>8.5714285714285712</v>
      </c>
      <c r="J781" s="30">
        <f t="shared" si="166"/>
        <v>1.2987012987012987</v>
      </c>
      <c r="K781" s="150">
        <v>12</v>
      </c>
      <c r="L781" s="130">
        <v>50</v>
      </c>
      <c r="M781" s="127" t="str">
        <f t="shared" si="167"/>
        <v>4,2 р</v>
      </c>
      <c r="N781" s="248">
        <f t="shared" si="170"/>
        <v>34.285714285714285</v>
      </c>
      <c r="O781" s="30">
        <f t="shared" si="171"/>
        <v>64.935064935064929</v>
      </c>
      <c r="P781" s="150">
        <v>11</v>
      </c>
      <c r="Q781" s="130">
        <v>50</v>
      </c>
      <c r="R781" s="127" t="str">
        <f t="shared" si="168"/>
        <v>4,5 р</v>
      </c>
      <c r="S781" s="248">
        <f t="shared" si="172"/>
        <v>31.428571428571427</v>
      </c>
      <c r="T781" s="30">
        <f t="shared" si="173"/>
        <v>64.935064935064929</v>
      </c>
    </row>
    <row r="782" spans="1:21" ht="21" customHeight="1" x14ac:dyDescent="0.25">
      <c r="A782" s="291">
        <v>34</v>
      </c>
      <c r="B782" s="292" t="s">
        <v>282</v>
      </c>
      <c r="C782" s="150">
        <v>3</v>
      </c>
      <c r="D782" s="130"/>
      <c r="E782" s="127" t="str">
        <f t="shared" si="164"/>
        <v>-100,0</v>
      </c>
      <c r="F782" s="150"/>
      <c r="G782" s="130"/>
      <c r="H782" s="127">
        <f t="shared" si="165"/>
        <v>0</v>
      </c>
      <c r="I782" s="248">
        <f t="shared" si="169"/>
        <v>0</v>
      </c>
      <c r="J782" s="30">
        <f t="shared" si="166"/>
        <v>0</v>
      </c>
      <c r="K782" s="150">
        <v>1</v>
      </c>
      <c r="L782" s="130"/>
      <c r="M782" s="127" t="str">
        <f t="shared" si="167"/>
        <v>-100,0</v>
      </c>
      <c r="N782" s="248">
        <f t="shared" si="170"/>
        <v>33.333333333333336</v>
      </c>
      <c r="O782" s="30">
        <f t="shared" si="171"/>
        <v>0</v>
      </c>
      <c r="P782" s="150">
        <v>1</v>
      </c>
      <c r="Q782" s="130"/>
      <c r="R782" s="127" t="str">
        <f t="shared" si="168"/>
        <v>-100,0</v>
      </c>
      <c r="S782" s="248">
        <f t="shared" si="172"/>
        <v>33.333333333333336</v>
      </c>
      <c r="T782" s="30">
        <f t="shared" si="173"/>
        <v>0</v>
      </c>
    </row>
    <row r="783" spans="1:21" ht="21" customHeight="1" x14ac:dyDescent="0.25">
      <c r="A783" s="250">
        <v>35</v>
      </c>
      <c r="B783" s="160" t="s">
        <v>283</v>
      </c>
      <c r="C783" s="150">
        <v>29</v>
      </c>
      <c r="D783" s="130"/>
      <c r="E783" s="127" t="str">
        <f t="shared" si="164"/>
        <v>-100,0</v>
      </c>
      <c r="F783" s="150"/>
      <c r="G783" s="130"/>
      <c r="H783" s="127">
        <f t="shared" si="165"/>
        <v>0</v>
      </c>
      <c r="I783" s="248">
        <f t="shared" si="169"/>
        <v>0</v>
      </c>
      <c r="J783" s="30">
        <f t="shared" si="166"/>
        <v>0</v>
      </c>
      <c r="K783" s="150">
        <v>21</v>
      </c>
      <c r="L783" s="130"/>
      <c r="M783" s="127" t="str">
        <f t="shared" si="167"/>
        <v>-100,0</v>
      </c>
      <c r="N783" s="248">
        <f t="shared" si="170"/>
        <v>72.41379310344827</v>
      </c>
      <c r="O783" s="30">
        <f t="shared" si="171"/>
        <v>0</v>
      </c>
      <c r="P783" s="150">
        <v>21</v>
      </c>
      <c r="Q783" s="130"/>
      <c r="R783" s="127" t="str">
        <f t="shared" si="168"/>
        <v>-100,0</v>
      </c>
      <c r="S783" s="248">
        <f t="shared" si="172"/>
        <v>72.41379310344827</v>
      </c>
      <c r="T783" s="30">
        <f t="shared" si="173"/>
        <v>0</v>
      </c>
      <c r="U783" s="329"/>
    </row>
    <row r="784" spans="1:21" ht="21" customHeight="1" x14ac:dyDescent="0.25">
      <c r="A784" s="199">
        <v>36</v>
      </c>
      <c r="B784" s="160" t="s">
        <v>284</v>
      </c>
      <c r="C784" s="104">
        <v>24</v>
      </c>
      <c r="D784" s="130">
        <v>25</v>
      </c>
      <c r="E784" s="127">
        <f t="shared" si="164"/>
        <v>4.2</v>
      </c>
      <c r="F784" s="104"/>
      <c r="G784" s="130"/>
      <c r="H784" s="127">
        <f t="shared" si="165"/>
        <v>0</v>
      </c>
      <c r="I784" s="29">
        <f t="shared" si="169"/>
        <v>0</v>
      </c>
      <c r="J784" s="30">
        <f t="shared" si="166"/>
        <v>0</v>
      </c>
      <c r="K784" s="104">
        <v>4</v>
      </c>
      <c r="L784" s="130">
        <v>5</v>
      </c>
      <c r="M784" s="127">
        <f t="shared" si="167"/>
        <v>25</v>
      </c>
      <c r="N784" s="29">
        <f t="shared" si="170"/>
        <v>16.666666666666668</v>
      </c>
      <c r="O784" s="30">
        <f t="shared" si="171"/>
        <v>20</v>
      </c>
      <c r="P784" s="104">
        <v>3</v>
      </c>
      <c r="Q784" s="130">
        <v>4</v>
      </c>
      <c r="R784" s="127">
        <f t="shared" si="168"/>
        <v>33.299999999999997</v>
      </c>
      <c r="S784" s="29">
        <f t="shared" si="172"/>
        <v>12.5</v>
      </c>
      <c r="T784" s="30">
        <f t="shared" si="173"/>
        <v>16</v>
      </c>
    </row>
    <row r="785" spans="1:20" ht="21" customHeight="1" x14ac:dyDescent="0.25">
      <c r="A785" s="250">
        <v>37</v>
      </c>
      <c r="B785" s="160" t="s">
        <v>286</v>
      </c>
      <c r="C785" s="104"/>
      <c r="D785" s="130">
        <v>35</v>
      </c>
      <c r="E785" s="127"/>
      <c r="F785" s="104"/>
      <c r="G785" s="130"/>
      <c r="H785" s="127"/>
      <c r="I785" s="29"/>
      <c r="J785" s="30"/>
      <c r="K785" s="104"/>
      <c r="L785" s="130">
        <v>26</v>
      </c>
      <c r="M785" s="127"/>
      <c r="N785" s="29"/>
      <c r="O785" s="30"/>
      <c r="P785" s="104"/>
      <c r="Q785" s="130">
        <v>26</v>
      </c>
      <c r="R785" s="127"/>
      <c r="S785" s="29"/>
      <c r="T785" s="30"/>
    </row>
    <row r="786" spans="1:20" ht="21" customHeight="1" thickBot="1" x14ac:dyDescent="0.3">
      <c r="A786" s="327">
        <v>38</v>
      </c>
      <c r="B786" s="224" t="s">
        <v>285</v>
      </c>
      <c r="C786" s="225">
        <v>1</v>
      </c>
      <c r="D786" s="226">
        <v>4</v>
      </c>
      <c r="E786" s="227"/>
      <c r="F786" s="225"/>
      <c r="G786" s="226"/>
      <c r="H786" s="227"/>
      <c r="I786" s="38"/>
      <c r="J786" s="39"/>
      <c r="K786" s="225"/>
      <c r="L786" s="226">
        <v>1</v>
      </c>
      <c r="M786" s="227"/>
      <c r="N786" s="38"/>
      <c r="O786" s="39"/>
      <c r="P786" s="225"/>
      <c r="Q786" s="226">
        <v>1</v>
      </c>
      <c r="R786" s="227"/>
      <c r="S786" s="38"/>
      <c r="T786" s="330"/>
    </row>
    <row r="787" spans="1:20" ht="21" customHeight="1" thickBot="1" x14ac:dyDescent="0.3">
      <c r="A787" s="159">
        <v>39</v>
      </c>
      <c r="B787" s="158" t="s">
        <v>254</v>
      </c>
      <c r="C787" s="235">
        <v>9468</v>
      </c>
      <c r="D787" s="236">
        <v>9661</v>
      </c>
      <c r="E787" s="237">
        <f t="shared" si="164"/>
        <v>2</v>
      </c>
      <c r="F787" s="235">
        <v>5</v>
      </c>
      <c r="G787" s="236">
        <v>16</v>
      </c>
      <c r="H787" s="237" t="str">
        <f t="shared" si="165"/>
        <v>3,2 р</v>
      </c>
      <c r="I787" s="238">
        <f t="shared" si="169"/>
        <v>5.2809463455851288E-2</v>
      </c>
      <c r="J787" s="239">
        <f t="shared" si="166"/>
        <v>0.16561432563916778</v>
      </c>
      <c r="K787" s="235">
        <v>8338</v>
      </c>
      <c r="L787" s="236">
        <v>8119</v>
      </c>
      <c r="M787" s="237">
        <f t="shared" si="167"/>
        <v>-2.6</v>
      </c>
      <c r="N787" s="238">
        <f t="shared" si="170"/>
        <v>88.065061258977607</v>
      </c>
      <c r="O787" s="239">
        <f t="shared" si="171"/>
        <v>84.038919366525207</v>
      </c>
      <c r="P787" s="235">
        <v>8327</v>
      </c>
      <c r="Q787" s="236">
        <v>8107</v>
      </c>
      <c r="R787" s="237">
        <f t="shared" si="168"/>
        <v>-2.6</v>
      </c>
      <c r="S787" s="238">
        <f t="shared" si="172"/>
        <v>87.948880439374733</v>
      </c>
      <c r="T787" s="239">
        <f t="shared" si="173"/>
        <v>83.914708622295834</v>
      </c>
    </row>
    <row r="788" spans="1:20" ht="21" customHeight="1" x14ac:dyDescent="0.25">
      <c r="A788" s="328">
        <v>40</v>
      </c>
      <c r="B788" s="198" t="s">
        <v>237</v>
      </c>
      <c r="C788" s="149">
        <v>99</v>
      </c>
      <c r="D788" s="129">
        <v>63</v>
      </c>
      <c r="E788" s="126">
        <f t="shared" si="164"/>
        <v>-36.4</v>
      </c>
      <c r="F788" s="149">
        <v>4</v>
      </c>
      <c r="G788" s="129"/>
      <c r="H788" s="126" t="str">
        <f t="shared" si="165"/>
        <v>-100,0</v>
      </c>
      <c r="I788" s="247">
        <f t="shared" si="169"/>
        <v>4.0404040404040407</v>
      </c>
      <c r="J788" s="28">
        <f t="shared" si="166"/>
        <v>0</v>
      </c>
      <c r="K788" s="149">
        <v>16</v>
      </c>
      <c r="L788" s="129">
        <v>11</v>
      </c>
      <c r="M788" s="126">
        <f t="shared" si="167"/>
        <v>-31.3</v>
      </c>
      <c r="N788" s="247">
        <f t="shared" si="170"/>
        <v>16.161616161616163</v>
      </c>
      <c r="O788" s="28">
        <f t="shared" si="171"/>
        <v>17.460317460317459</v>
      </c>
      <c r="P788" s="149">
        <v>16</v>
      </c>
      <c r="Q788" s="129">
        <v>11</v>
      </c>
      <c r="R788" s="126">
        <f t="shared" si="168"/>
        <v>-31.3</v>
      </c>
      <c r="S788" s="247">
        <f t="shared" si="172"/>
        <v>16.161616161616163</v>
      </c>
      <c r="T788" s="28">
        <f t="shared" si="173"/>
        <v>17.460317460317459</v>
      </c>
    </row>
    <row r="789" spans="1:20" ht="21" customHeight="1" x14ac:dyDescent="0.25">
      <c r="A789" s="327">
        <v>41</v>
      </c>
      <c r="B789" s="160" t="s">
        <v>133</v>
      </c>
      <c r="C789" s="150">
        <v>1082</v>
      </c>
      <c r="D789" s="130">
        <v>1157</v>
      </c>
      <c r="E789" s="127">
        <f t="shared" si="164"/>
        <v>6.9</v>
      </c>
      <c r="F789" s="150">
        <v>3</v>
      </c>
      <c r="G789" s="130">
        <v>15</v>
      </c>
      <c r="H789" s="127" t="str">
        <f t="shared" si="165"/>
        <v>5 р</v>
      </c>
      <c r="I789" s="248">
        <f t="shared" si="169"/>
        <v>0.27726432532347506</v>
      </c>
      <c r="J789" s="30">
        <f t="shared" si="166"/>
        <v>1.2964563526361279</v>
      </c>
      <c r="K789" s="150">
        <v>472</v>
      </c>
      <c r="L789" s="130">
        <v>389</v>
      </c>
      <c r="M789" s="127">
        <f t="shared" si="167"/>
        <v>-17.600000000000001</v>
      </c>
      <c r="N789" s="248">
        <f t="shared" si="170"/>
        <v>43.622920517560075</v>
      </c>
      <c r="O789" s="30">
        <f t="shared" si="171"/>
        <v>33.62143474503025</v>
      </c>
      <c r="P789" s="150">
        <v>455</v>
      </c>
      <c r="Q789" s="130">
        <v>381</v>
      </c>
      <c r="R789" s="127">
        <f t="shared" si="168"/>
        <v>-16.3</v>
      </c>
      <c r="S789" s="248">
        <f t="shared" si="172"/>
        <v>42.051756007393713</v>
      </c>
      <c r="T789" s="30">
        <f t="shared" si="173"/>
        <v>32.92999135695765</v>
      </c>
    </row>
    <row r="790" spans="1:20" ht="21" customHeight="1" x14ac:dyDescent="0.25">
      <c r="A790" s="291">
        <v>42</v>
      </c>
      <c r="B790" s="160" t="s">
        <v>134</v>
      </c>
      <c r="C790" s="150">
        <v>1899</v>
      </c>
      <c r="D790" s="130">
        <v>1682</v>
      </c>
      <c r="E790" s="127">
        <f t="shared" si="164"/>
        <v>-11.4</v>
      </c>
      <c r="F790" s="150">
        <v>24</v>
      </c>
      <c r="G790" s="130">
        <v>2</v>
      </c>
      <c r="H790" s="127">
        <f t="shared" si="165"/>
        <v>-91.7</v>
      </c>
      <c r="I790" s="248">
        <f t="shared" si="169"/>
        <v>1.2638230647709321</v>
      </c>
      <c r="J790" s="30">
        <f t="shared" si="166"/>
        <v>0.11890606420927467</v>
      </c>
      <c r="K790" s="150">
        <v>546</v>
      </c>
      <c r="L790" s="130">
        <v>383</v>
      </c>
      <c r="M790" s="127">
        <f t="shared" si="167"/>
        <v>-29.9</v>
      </c>
      <c r="N790" s="248">
        <f t="shared" si="170"/>
        <v>28.751974723538705</v>
      </c>
      <c r="O790" s="30">
        <f t="shared" si="171"/>
        <v>22.770511296076101</v>
      </c>
      <c r="P790" s="150">
        <v>510</v>
      </c>
      <c r="Q790" s="130">
        <v>356</v>
      </c>
      <c r="R790" s="127">
        <f t="shared" si="168"/>
        <v>-30.2</v>
      </c>
      <c r="S790" s="248">
        <f t="shared" si="172"/>
        <v>26.856240126382307</v>
      </c>
      <c r="T790" s="30">
        <f t="shared" si="173"/>
        <v>21.165279429250891</v>
      </c>
    </row>
    <row r="791" spans="1:20" ht="21" customHeight="1" x14ac:dyDescent="0.25">
      <c r="A791" s="250">
        <v>43</v>
      </c>
      <c r="B791" s="160" t="s">
        <v>135</v>
      </c>
      <c r="C791" s="150">
        <v>1422</v>
      </c>
      <c r="D791" s="130">
        <v>1304</v>
      </c>
      <c r="E791" s="127">
        <f t="shared" si="164"/>
        <v>-8.3000000000000007</v>
      </c>
      <c r="F791" s="150">
        <v>12</v>
      </c>
      <c r="G791" s="130">
        <v>11</v>
      </c>
      <c r="H791" s="127">
        <f t="shared" si="165"/>
        <v>-8.3000000000000007</v>
      </c>
      <c r="I791" s="248">
        <f t="shared" si="169"/>
        <v>0.84388185654008441</v>
      </c>
      <c r="J791" s="30">
        <f t="shared" si="166"/>
        <v>0.84355828220858897</v>
      </c>
      <c r="K791" s="150">
        <v>406</v>
      </c>
      <c r="L791" s="130">
        <v>318</v>
      </c>
      <c r="M791" s="127">
        <f t="shared" si="167"/>
        <v>-21.7</v>
      </c>
      <c r="N791" s="248">
        <f t="shared" si="170"/>
        <v>28.551336146272856</v>
      </c>
      <c r="O791" s="30">
        <f t="shared" si="171"/>
        <v>24.386503067484664</v>
      </c>
      <c r="P791" s="150">
        <v>397</v>
      </c>
      <c r="Q791" s="130">
        <v>306</v>
      </c>
      <c r="R791" s="127">
        <f t="shared" si="168"/>
        <v>-22.9</v>
      </c>
      <c r="S791" s="248">
        <f t="shared" si="172"/>
        <v>27.918424753867793</v>
      </c>
      <c r="T791" s="30">
        <f t="shared" si="173"/>
        <v>23.466257668711656</v>
      </c>
    </row>
    <row r="792" spans="1:20" ht="21" customHeight="1" thickBot="1" x14ac:dyDescent="0.3">
      <c r="A792" s="327">
        <v>44</v>
      </c>
      <c r="B792" s="269" t="s">
        <v>276</v>
      </c>
      <c r="C792" s="151">
        <v>1609</v>
      </c>
      <c r="D792" s="131">
        <v>1462</v>
      </c>
      <c r="E792" s="128">
        <f t="shared" si="164"/>
        <v>-9.1</v>
      </c>
      <c r="F792" s="151"/>
      <c r="G792" s="131">
        <v>5</v>
      </c>
      <c r="H792" s="128">
        <f t="shared" si="165"/>
        <v>0</v>
      </c>
      <c r="I792" s="249">
        <f t="shared" si="169"/>
        <v>0</v>
      </c>
      <c r="J792" s="41">
        <f t="shared" si="166"/>
        <v>0.34199726402188785</v>
      </c>
      <c r="K792" s="151">
        <v>487</v>
      </c>
      <c r="L792" s="131">
        <v>425</v>
      </c>
      <c r="M792" s="128">
        <f t="shared" si="167"/>
        <v>-12.7</v>
      </c>
      <c r="N792" s="249">
        <f t="shared" si="170"/>
        <v>30.26724673710379</v>
      </c>
      <c r="O792" s="41">
        <f t="shared" si="171"/>
        <v>29.069767441860463</v>
      </c>
      <c r="P792" s="151">
        <v>476</v>
      </c>
      <c r="Q792" s="131">
        <v>404</v>
      </c>
      <c r="R792" s="128">
        <f t="shared" si="168"/>
        <v>-15.1</v>
      </c>
      <c r="S792" s="249">
        <f t="shared" si="172"/>
        <v>29.583592293349906</v>
      </c>
      <c r="T792" s="41">
        <f t="shared" si="173"/>
        <v>27.633378932968537</v>
      </c>
    </row>
    <row r="793" spans="1:20" ht="21" customHeight="1" thickBot="1" x14ac:dyDescent="0.3">
      <c r="A793" s="159">
        <v>45</v>
      </c>
      <c r="B793" s="240" t="s">
        <v>255</v>
      </c>
      <c r="C793" s="241">
        <v>6111</v>
      </c>
      <c r="D793" s="242">
        <v>5668</v>
      </c>
      <c r="E793" s="243">
        <f t="shared" si="164"/>
        <v>-7.2</v>
      </c>
      <c r="F793" s="241">
        <v>43</v>
      </c>
      <c r="G793" s="242">
        <v>33</v>
      </c>
      <c r="H793" s="243">
        <f t="shared" si="165"/>
        <v>-23.3</v>
      </c>
      <c r="I793" s="244">
        <f t="shared" si="169"/>
        <v>0.70364915725740473</v>
      </c>
      <c r="J793" s="245">
        <f t="shared" si="166"/>
        <v>0.58221594918842623</v>
      </c>
      <c r="K793" s="241">
        <v>1927</v>
      </c>
      <c r="L793" s="242">
        <v>1526</v>
      </c>
      <c r="M793" s="243">
        <f t="shared" si="167"/>
        <v>-20.8</v>
      </c>
      <c r="N793" s="244">
        <f t="shared" si="170"/>
        <v>31.533300605465556</v>
      </c>
      <c r="O793" s="245">
        <f t="shared" si="171"/>
        <v>26.923076923076923</v>
      </c>
      <c r="P793" s="241">
        <v>1854</v>
      </c>
      <c r="Q793" s="242">
        <v>1458</v>
      </c>
      <c r="R793" s="243">
        <f t="shared" si="168"/>
        <v>-21.4</v>
      </c>
      <c r="S793" s="244">
        <f t="shared" si="172"/>
        <v>30.338733431516935</v>
      </c>
      <c r="T793" s="245">
        <f t="shared" si="173"/>
        <v>25.723359209597742</v>
      </c>
    </row>
    <row r="794" spans="1:20" ht="21" customHeight="1" thickBot="1" x14ac:dyDescent="0.3">
      <c r="A794" s="159">
        <v>46</v>
      </c>
      <c r="B794" s="200" t="s">
        <v>256</v>
      </c>
      <c r="C794" s="134">
        <v>15579</v>
      </c>
      <c r="D794" s="135">
        <v>15329</v>
      </c>
      <c r="E794" s="21">
        <f t="shared" si="164"/>
        <v>-1.6</v>
      </c>
      <c r="F794" s="134">
        <v>48</v>
      </c>
      <c r="G794" s="135">
        <v>49</v>
      </c>
      <c r="H794" s="21">
        <f t="shared" si="165"/>
        <v>2.1</v>
      </c>
      <c r="I794" s="22">
        <f t="shared" si="169"/>
        <v>0.30810706720585401</v>
      </c>
      <c r="J794" s="23">
        <f t="shared" si="166"/>
        <v>0.31965555483071301</v>
      </c>
      <c r="K794" s="134">
        <v>10265</v>
      </c>
      <c r="L794" s="135">
        <v>9645</v>
      </c>
      <c r="M794" s="21">
        <f t="shared" si="167"/>
        <v>-6</v>
      </c>
      <c r="N794" s="22">
        <f t="shared" si="170"/>
        <v>65.889980101418573</v>
      </c>
      <c r="O794" s="23">
        <f t="shared" si="171"/>
        <v>62.919955639637287</v>
      </c>
      <c r="P794" s="134">
        <v>10181</v>
      </c>
      <c r="Q794" s="135">
        <v>9565</v>
      </c>
      <c r="R794" s="21">
        <f t="shared" si="168"/>
        <v>-6.1</v>
      </c>
      <c r="S794" s="22">
        <f t="shared" si="172"/>
        <v>65.350792733808333</v>
      </c>
      <c r="T794" s="23">
        <f t="shared" si="173"/>
        <v>62.398069019505513</v>
      </c>
    </row>
    <row r="795" spans="1:20" ht="6.75" customHeight="1" x14ac:dyDescent="0.25">
      <c r="A795" s="32"/>
      <c r="B795" s="33"/>
      <c r="C795" s="34"/>
      <c r="D795" s="34"/>
      <c r="E795" s="35"/>
      <c r="F795" s="34"/>
      <c r="G795" s="34"/>
      <c r="H795" s="35"/>
      <c r="I795" s="36"/>
      <c r="J795" s="36"/>
      <c r="K795" s="24"/>
      <c r="L795" s="24"/>
      <c r="M795" s="24"/>
      <c r="N795" s="24"/>
      <c r="O795" s="24"/>
      <c r="P795" s="24"/>
      <c r="Q795" s="24"/>
      <c r="R795" s="24"/>
      <c r="S795" s="24"/>
      <c r="T795" s="24"/>
    </row>
    <row r="796" spans="1:20" ht="15.75" x14ac:dyDescent="0.25">
      <c r="A796" s="37" t="s">
        <v>226</v>
      </c>
      <c r="B796" s="37"/>
      <c r="C796" s="37"/>
      <c r="D796" s="37"/>
      <c r="E796" s="37"/>
      <c r="F796" s="37"/>
      <c r="G796" s="37"/>
      <c r="H796" s="37"/>
      <c r="I796" s="37"/>
      <c r="J796" s="37"/>
      <c r="K796" s="24"/>
      <c r="L796" s="24"/>
      <c r="M796" s="24"/>
      <c r="N796" s="24"/>
      <c r="O796" s="24"/>
      <c r="P796" s="24"/>
      <c r="Q796" s="24"/>
      <c r="R796" s="24"/>
      <c r="S796" s="24"/>
      <c r="T796" s="24"/>
    </row>
    <row r="797" spans="1:20" ht="6.75" customHeight="1" thickBot="1" x14ac:dyDescent="0.3">
      <c r="A797" s="24"/>
      <c r="B797" s="24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24"/>
      <c r="R797" s="24"/>
      <c r="S797" s="24"/>
      <c r="T797" s="24"/>
    </row>
    <row r="798" spans="1:20" ht="31.5" customHeight="1" thickBot="1" x14ac:dyDescent="0.3">
      <c r="A798" s="863" t="s">
        <v>105</v>
      </c>
      <c r="B798" s="866" t="s">
        <v>106</v>
      </c>
      <c r="C798" s="906" t="s">
        <v>45</v>
      </c>
      <c r="D798" s="906"/>
      <c r="E798" s="906"/>
      <c r="F798" s="948" t="s">
        <v>18</v>
      </c>
      <c r="G798" s="948"/>
      <c r="H798" s="948"/>
      <c r="I798" s="957" t="s">
        <v>14</v>
      </c>
      <c r="J798" s="958"/>
      <c r="K798" s="958"/>
      <c r="L798" s="958"/>
      <c r="M798" s="958"/>
      <c r="N798" s="959"/>
      <c r="O798" s="906" t="s">
        <v>173</v>
      </c>
      <c r="P798" s="906"/>
      <c r="Q798" s="906"/>
      <c r="R798" s="948" t="s">
        <v>174</v>
      </c>
      <c r="S798" s="948"/>
      <c r="T798" s="948"/>
    </row>
    <row r="799" spans="1:20" ht="48" customHeight="1" thickBot="1" x14ac:dyDescent="0.3">
      <c r="A799" s="864"/>
      <c r="B799" s="866"/>
      <c r="C799" s="906"/>
      <c r="D799" s="906"/>
      <c r="E799" s="906"/>
      <c r="F799" s="949" t="s">
        <v>170</v>
      </c>
      <c r="G799" s="949"/>
      <c r="H799" s="949"/>
      <c r="I799" s="869" t="s">
        <v>171</v>
      </c>
      <c r="J799" s="869"/>
      <c r="K799" s="869"/>
      <c r="L799" s="869" t="s">
        <v>172</v>
      </c>
      <c r="M799" s="869"/>
      <c r="N799" s="869"/>
      <c r="O799" s="906"/>
      <c r="P799" s="906"/>
      <c r="Q799" s="906"/>
      <c r="R799" s="869" t="s">
        <v>26</v>
      </c>
      <c r="S799" s="869"/>
      <c r="T799" s="869"/>
    </row>
    <row r="800" spans="1:20" ht="16.5" thickBot="1" x14ac:dyDescent="0.3">
      <c r="A800" s="865"/>
      <c r="B800" s="866"/>
      <c r="C800" s="438">
        <f>$C$20</f>
        <v>2016</v>
      </c>
      <c r="D800" s="439">
        <f>$D$20</f>
        <v>2017</v>
      </c>
      <c r="E800" s="148" t="s">
        <v>107</v>
      </c>
      <c r="F800" s="438">
        <f>$C$20</f>
        <v>2016</v>
      </c>
      <c r="G800" s="439">
        <f>$D$20</f>
        <v>2017</v>
      </c>
      <c r="H800" s="148" t="s">
        <v>107</v>
      </c>
      <c r="I800" s="438">
        <f>$C$20</f>
        <v>2016</v>
      </c>
      <c r="J800" s="439">
        <f>$D$20</f>
        <v>2017</v>
      </c>
      <c r="K800" s="148" t="s">
        <v>107</v>
      </c>
      <c r="L800" s="438">
        <f>$C$20</f>
        <v>2016</v>
      </c>
      <c r="M800" s="439">
        <f>$D$20</f>
        <v>2017</v>
      </c>
      <c r="N800" s="148" t="s">
        <v>107</v>
      </c>
      <c r="O800" s="438">
        <f>$C$20</f>
        <v>2016</v>
      </c>
      <c r="P800" s="439">
        <f>$D$20</f>
        <v>2017</v>
      </c>
      <c r="Q800" s="148" t="s">
        <v>107</v>
      </c>
      <c r="R800" s="438">
        <f>$C$20</f>
        <v>2016</v>
      </c>
      <c r="S800" s="439">
        <f>$D$20</f>
        <v>2017</v>
      </c>
      <c r="T800" s="148" t="s">
        <v>107</v>
      </c>
    </row>
    <row r="801" spans="1:20" ht="21" customHeight="1" x14ac:dyDescent="0.25">
      <c r="A801" s="197">
        <v>1</v>
      </c>
      <c r="B801" s="198" t="s">
        <v>249</v>
      </c>
      <c r="C801" s="103">
        <v>31</v>
      </c>
      <c r="D801" s="129">
        <v>77</v>
      </c>
      <c r="E801" s="126" t="str">
        <f t="shared" ref="E801:E846" si="174">IF(C801=0,0,IF(D801=0,"-100,0",IF(D801*100/C801&lt;200,ROUND(D801*100/C801-100,1),ROUND(D801/C801,1)&amp;" р")))</f>
        <v>2,5 р</v>
      </c>
      <c r="F801" s="103">
        <v>2</v>
      </c>
      <c r="G801" s="129">
        <v>3</v>
      </c>
      <c r="H801" s="126">
        <f t="shared" ref="H801:H846" si="175">IF(F801=0,0,IF(G801=0,"-100,0",IF(G801*100/F801&lt;200,ROUND(G801*100/F801-100,1),ROUND(G801/F801,1)&amp;" р")))</f>
        <v>50</v>
      </c>
      <c r="I801" s="103">
        <v>2</v>
      </c>
      <c r="J801" s="129">
        <v>1</v>
      </c>
      <c r="K801" s="126">
        <f t="shared" ref="K801:K846" si="176">IF(I801=0,0,IF(J801=0,"-100,0",IF(J801*100/I801&lt;200,ROUND(J801*100/I801-100,1),ROUND(J801/I801,1)&amp;" р")))</f>
        <v>-50</v>
      </c>
      <c r="L801" s="103"/>
      <c r="M801" s="129">
        <v>1</v>
      </c>
      <c r="N801" s="126">
        <f t="shared" ref="N801:N846" si="177">IF(L801=0,0,IF(M801=0,"-100,0",IF(M801*100/L801&lt;200,ROUND(M801*100/L801-100,1),ROUND(M801/L801,1)&amp;" р")))</f>
        <v>0</v>
      </c>
      <c r="O801" s="103"/>
      <c r="P801" s="129"/>
      <c r="Q801" s="126">
        <f t="shared" ref="Q801:Q846" si="178">IF(O801=0,0,IF(P801=0,"-100,0",IF(P801*100/O801&lt;200,ROUND(P801*100/O801-100,1),ROUND(P801/O801,1)&amp;" р")))</f>
        <v>0</v>
      </c>
      <c r="R801" s="103">
        <v>0</v>
      </c>
      <c r="S801" s="129">
        <v>0</v>
      </c>
      <c r="T801" s="126">
        <f t="shared" ref="T801:T846" si="179">IF(R801=0,0,IF(S801=0,"-100,0",IF(S801*100/R801&lt;200,ROUND(S801*100/R801-100,1),ROUND(S801/R801,1)&amp;" р")))</f>
        <v>0</v>
      </c>
    </row>
    <row r="802" spans="1:20" ht="21" customHeight="1" x14ac:dyDescent="0.25">
      <c r="A802" s="199">
        <v>2</v>
      </c>
      <c r="B802" s="160" t="s">
        <v>108</v>
      </c>
      <c r="C802" s="104">
        <v>94</v>
      </c>
      <c r="D802" s="130">
        <v>151</v>
      </c>
      <c r="E802" s="127">
        <f t="shared" si="174"/>
        <v>60.6</v>
      </c>
      <c r="F802" s="104">
        <v>5</v>
      </c>
      <c r="G802" s="130">
        <v>5</v>
      </c>
      <c r="H802" s="127">
        <f t="shared" si="175"/>
        <v>0</v>
      </c>
      <c r="I802" s="104">
        <v>4</v>
      </c>
      <c r="J802" s="130">
        <v>3</v>
      </c>
      <c r="K802" s="127">
        <f t="shared" si="176"/>
        <v>-25</v>
      </c>
      <c r="L802" s="104">
        <v>1</v>
      </c>
      <c r="M802" s="130"/>
      <c r="N802" s="127" t="str">
        <f t="shared" si="177"/>
        <v>-100,0</v>
      </c>
      <c r="O802" s="104">
        <v>1</v>
      </c>
      <c r="P802" s="130"/>
      <c r="Q802" s="127" t="str">
        <f t="shared" si="178"/>
        <v>-100,0</v>
      </c>
      <c r="R802" s="104">
        <v>0</v>
      </c>
      <c r="S802" s="130">
        <v>0</v>
      </c>
      <c r="T802" s="127">
        <f t="shared" si="179"/>
        <v>0</v>
      </c>
    </row>
    <row r="803" spans="1:20" ht="21" customHeight="1" x14ac:dyDescent="0.25">
      <c r="A803" s="199">
        <v>3</v>
      </c>
      <c r="B803" s="160" t="s">
        <v>109</v>
      </c>
      <c r="C803" s="104">
        <v>51</v>
      </c>
      <c r="D803" s="130">
        <v>88</v>
      </c>
      <c r="E803" s="127">
        <f t="shared" si="174"/>
        <v>72.5</v>
      </c>
      <c r="F803" s="104">
        <v>5</v>
      </c>
      <c r="G803" s="130">
        <v>8</v>
      </c>
      <c r="H803" s="127">
        <f t="shared" si="175"/>
        <v>60</v>
      </c>
      <c r="I803" s="104"/>
      <c r="J803" s="130">
        <v>2</v>
      </c>
      <c r="K803" s="127">
        <f t="shared" si="176"/>
        <v>0</v>
      </c>
      <c r="L803" s="104"/>
      <c r="M803" s="130"/>
      <c r="N803" s="127">
        <f t="shared" si="177"/>
        <v>0</v>
      </c>
      <c r="O803" s="104"/>
      <c r="P803" s="130"/>
      <c r="Q803" s="127">
        <f t="shared" si="178"/>
        <v>0</v>
      </c>
      <c r="R803" s="104">
        <v>0</v>
      </c>
      <c r="S803" s="130">
        <v>0</v>
      </c>
      <c r="T803" s="127">
        <f t="shared" si="179"/>
        <v>0</v>
      </c>
    </row>
    <row r="804" spans="1:20" ht="21" customHeight="1" x14ac:dyDescent="0.25">
      <c r="A804" s="199">
        <v>4</v>
      </c>
      <c r="B804" s="160" t="s">
        <v>110</v>
      </c>
      <c r="C804" s="104">
        <v>228</v>
      </c>
      <c r="D804" s="130">
        <v>588</v>
      </c>
      <c r="E804" s="127" t="str">
        <f t="shared" si="174"/>
        <v>2,6 р</v>
      </c>
      <c r="F804" s="104">
        <v>7</v>
      </c>
      <c r="G804" s="130">
        <v>26</v>
      </c>
      <c r="H804" s="127" t="str">
        <f t="shared" si="175"/>
        <v>3,7 р</v>
      </c>
      <c r="I804" s="104"/>
      <c r="J804" s="130">
        <v>9</v>
      </c>
      <c r="K804" s="127">
        <f t="shared" si="176"/>
        <v>0</v>
      </c>
      <c r="L804" s="104"/>
      <c r="M804" s="130"/>
      <c r="N804" s="127">
        <f t="shared" si="177"/>
        <v>0</v>
      </c>
      <c r="O804" s="104">
        <v>2</v>
      </c>
      <c r="P804" s="130">
        <v>3</v>
      </c>
      <c r="Q804" s="127">
        <f t="shared" si="178"/>
        <v>50</v>
      </c>
      <c r="R804" s="104">
        <v>0</v>
      </c>
      <c r="S804" s="130">
        <v>2</v>
      </c>
      <c r="T804" s="127">
        <f t="shared" si="179"/>
        <v>0</v>
      </c>
    </row>
    <row r="805" spans="1:20" ht="21" customHeight="1" x14ac:dyDescent="0.25">
      <c r="A805" s="199">
        <v>5</v>
      </c>
      <c r="B805" s="160" t="s">
        <v>111</v>
      </c>
      <c r="C805" s="104">
        <v>191</v>
      </c>
      <c r="D805" s="130">
        <v>344</v>
      </c>
      <c r="E805" s="127">
        <f t="shared" si="174"/>
        <v>80.099999999999994</v>
      </c>
      <c r="F805" s="104">
        <v>11</v>
      </c>
      <c r="G805" s="130">
        <v>12</v>
      </c>
      <c r="H805" s="127">
        <f t="shared" si="175"/>
        <v>9.1</v>
      </c>
      <c r="I805" s="104">
        <v>5</v>
      </c>
      <c r="J805" s="130">
        <v>8</v>
      </c>
      <c r="K805" s="127">
        <f t="shared" si="176"/>
        <v>60</v>
      </c>
      <c r="L805" s="104"/>
      <c r="M805" s="130"/>
      <c r="N805" s="127">
        <f t="shared" si="177"/>
        <v>0</v>
      </c>
      <c r="O805" s="104"/>
      <c r="P805" s="130">
        <v>4</v>
      </c>
      <c r="Q805" s="127">
        <f t="shared" si="178"/>
        <v>0</v>
      </c>
      <c r="R805" s="104">
        <v>0</v>
      </c>
      <c r="S805" s="130">
        <v>3</v>
      </c>
      <c r="T805" s="127">
        <f t="shared" si="179"/>
        <v>0</v>
      </c>
    </row>
    <row r="806" spans="1:20" ht="21" customHeight="1" x14ac:dyDescent="0.25">
      <c r="A806" s="199">
        <v>6</v>
      </c>
      <c r="B806" s="160" t="s">
        <v>112</v>
      </c>
      <c r="C806" s="104">
        <v>54</v>
      </c>
      <c r="D806" s="130">
        <v>74</v>
      </c>
      <c r="E806" s="127">
        <f t="shared" si="174"/>
        <v>37</v>
      </c>
      <c r="F806" s="104">
        <v>4</v>
      </c>
      <c r="G806" s="130">
        <v>1</v>
      </c>
      <c r="H806" s="127">
        <f t="shared" si="175"/>
        <v>-75</v>
      </c>
      <c r="I806" s="104">
        <v>1</v>
      </c>
      <c r="J806" s="130">
        <v>1</v>
      </c>
      <c r="K806" s="127">
        <f t="shared" si="176"/>
        <v>0</v>
      </c>
      <c r="L806" s="104">
        <v>1</v>
      </c>
      <c r="M806" s="130"/>
      <c r="N806" s="127" t="str">
        <f t="shared" si="177"/>
        <v>-100,0</v>
      </c>
      <c r="O806" s="104"/>
      <c r="P806" s="130">
        <v>1</v>
      </c>
      <c r="Q806" s="127">
        <f t="shared" si="178"/>
        <v>0</v>
      </c>
      <c r="R806" s="104">
        <v>0</v>
      </c>
      <c r="S806" s="130">
        <v>1</v>
      </c>
      <c r="T806" s="127">
        <f t="shared" si="179"/>
        <v>0</v>
      </c>
    </row>
    <row r="807" spans="1:20" ht="21" customHeight="1" x14ac:dyDescent="0.25">
      <c r="A807" s="199">
        <v>7</v>
      </c>
      <c r="B807" s="160" t="s">
        <v>113</v>
      </c>
      <c r="C807" s="104">
        <v>63</v>
      </c>
      <c r="D807" s="130">
        <v>235</v>
      </c>
      <c r="E807" s="127" t="str">
        <f t="shared" si="174"/>
        <v>3,7 р</v>
      </c>
      <c r="F807" s="104">
        <v>1</v>
      </c>
      <c r="G807" s="130">
        <v>5</v>
      </c>
      <c r="H807" s="127" t="str">
        <f t="shared" si="175"/>
        <v>5 р</v>
      </c>
      <c r="I807" s="104"/>
      <c r="J807" s="130">
        <v>3</v>
      </c>
      <c r="K807" s="127">
        <f t="shared" si="176"/>
        <v>0</v>
      </c>
      <c r="L807" s="104"/>
      <c r="M807" s="130"/>
      <c r="N807" s="127">
        <f t="shared" si="177"/>
        <v>0</v>
      </c>
      <c r="O807" s="104"/>
      <c r="P807" s="130"/>
      <c r="Q807" s="127">
        <f t="shared" si="178"/>
        <v>0</v>
      </c>
      <c r="R807" s="104">
        <v>0</v>
      </c>
      <c r="S807" s="130">
        <v>0</v>
      </c>
      <c r="T807" s="127">
        <f t="shared" si="179"/>
        <v>0</v>
      </c>
    </row>
    <row r="808" spans="1:20" ht="21" customHeight="1" x14ac:dyDescent="0.25">
      <c r="A808" s="199">
        <v>8</v>
      </c>
      <c r="B808" s="160" t="s">
        <v>114</v>
      </c>
      <c r="C808" s="104">
        <v>228</v>
      </c>
      <c r="D808" s="130">
        <v>177</v>
      </c>
      <c r="E808" s="127">
        <f t="shared" si="174"/>
        <v>-22.4</v>
      </c>
      <c r="F808" s="104">
        <v>9</v>
      </c>
      <c r="G808" s="130">
        <v>4</v>
      </c>
      <c r="H808" s="127">
        <f t="shared" si="175"/>
        <v>-55.6</v>
      </c>
      <c r="I808" s="104">
        <v>3</v>
      </c>
      <c r="J808" s="130"/>
      <c r="K808" s="127" t="str">
        <f t="shared" si="176"/>
        <v>-100,0</v>
      </c>
      <c r="L808" s="104"/>
      <c r="M808" s="130"/>
      <c r="N808" s="127">
        <f t="shared" si="177"/>
        <v>0</v>
      </c>
      <c r="O808" s="104"/>
      <c r="P808" s="130"/>
      <c r="Q808" s="127">
        <f t="shared" si="178"/>
        <v>0</v>
      </c>
      <c r="R808" s="104">
        <v>0</v>
      </c>
      <c r="S808" s="130">
        <v>0</v>
      </c>
      <c r="T808" s="127">
        <f t="shared" si="179"/>
        <v>0</v>
      </c>
    </row>
    <row r="809" spans="1:20" ht="21" customHeight="1" x14ac:dyDescent="0.25">
      <c r="A809" s="199">
        <v>9</v>
      </c>
      <c r="B809" s="160" t="s">
        <v>115</v>
      </c>
      <c r="C809" s="104">
        <v>61</v>
      </c>
      <c r="D809" s="130">
        <v>51</v>
      </c>
      <c r="E809" s="127">
        <f t="shared" si="174"/>
        <v>-16.399999999999999</v>
      </c>
      <c r="F809" s="104">
        <v>3</v>
      </c>
      <c r="G809" s="130">
        <v>3</v>
      </c>
      <c r="H809" s="127">
        <f t="shared" si="175"/>
        <v>0</v>
      </c>
      <c r="I809" s="104">
        <v>1</v>
      </c>
      <c r="J809" s="130"/>
      <c r="K809" s="127" t="str">
        <f t="shared" si="176"/>
        <v>-100,0</v>
      </c>
      <c r="L809" s="104"/>
      <c r="M809" s="130"/>
      <c r="N809" s="127">
        <f t="shared" si="177"/>
        <v>0</v>
      </c>
      <c r="O809" s="104">
        <v>2</v>
      </c>
      <c r="P809" s="130">
        <v>1</v>
      </c>
      <c r="Q809" s="127">
        <f t="shared" si="178"/>
        <v>-50</v>
      </c>
      <c r="R809" s="104">
        <v>0</v>
      </c>
      <c r="S809" s="130">
        <v>0</v>
      </c>
      <c r="T809" s="127">
        <f t="shared" si="179"/>
        <v>0</v>
      </c>
    </row>
    <row r="810" spans="1:20" ht="21" customHeight="1" x14ac:dyDescent="0.25">
      <c r="A810" s="199">
        <v>10</v>
      </c>
      <c r="B810" s="160" t="s">
        <v>116</v>
      </c>
      <c r="C810" s="104">
        <v>318</v>
      </c>
      <c r="D810" s="130">
        <v>558</v>
      </c>
      <c r="E810" s="127">
        <f t="shared" si="174"/>
        <v>75.5</v>
      </c>
      <c r="F810" s="104">
        <v>7</v>
      </c>
      <c r="G810" s="130">
        <v>7</v>
      </c>
      <c r="H810" s="127">
        <f t="shared" si="175"/>
        <v>0</v>
      </c>
      <c r="I810" s="104">
        <v>2</v>
      </c>
      <c r="J810" s="130">
        <v>3</v>
      </c>
      <c r="K810" s="127">
        <f t="shared" si="176"/>
        <v>50</v>
      </c>
      <c r="L810" s="104">
        <v>3</v>
      </c>
      <c r="M810" s="130"/>
      <c r="N810" s="127" t="str">
        <f t="shared" si="177"/>
        <v>-100,0</v>
      </c>
      <c r="O810" s="104">
        <v>2</v>
      </c>
      <c r="P810" s="130">
        <v>1</v>
      </c>
      <c r="Q810" s="127">
        <f t="shared" si="178"/>
        <v>-50</v>
      </c>
      <c r="R810" s="104">
        <v>0</v>
      </c>
      <c r="S810" s="130">
        <v>1</v>
      </c>
      <c r="T810" s="127">
        <f t="shared" si="179"/>
        <v>0</v>
      </c>
    </row>
    <row r="811" spans="1:20" ht="21" customHeight="1" x14ac:dyDescent="0.25">
      <c r="A811" s="199">
        <v>11</v>
      </c>
      <c r="B811" s="160" t="s">
        <v>117</v>
      </c>
      <c r="C811" s="104">
        <v>345</v>
      </c>
      <c r="D811" s="130">
        <v>626</v>
      </c>
      <c r="E811" s="127">
        <f t="shared" si="174"/>
        <v>81.400000000000006</v>
      </c>
      <c r="F811" s="104">
        <v>18</v>
      </c>
      <c r="G811" s="130">
        <v>20</v>
      </c>
      <c r="H811" s="127">
        <f t="shared" si="175"/>
        <v>11.1</v>
      </c>
      <c r="I811" s="104">
        <v>6</v>
      </c>
      <c r="J811" s="130">
        <v>9</v>
      </c>
      <c r="K811" s="127">
        <f t="shared" si="176"/>
        <v>50</v>
      </c>
      <c r="L811" s="104"/>
      <c r="M811" s="130">
        <v>6</v>
      </c>
      <c r="N811" s="127">
        <f t="shared" si="177"/>
        <v>0</v>
      </c>
      <c r="O811" s="104">
        <v>16</v>
      </c>
      <c r="P811" s="130">
        <v>5</v>
      </c>
      <c r="Q811" s="127">
        <f t="shared" si="178"/>
        <v>-68.8</v>
      </c>
      <c r="R811" s="104">
        <v>8</v>
      </c>
      <c r="S811" s="130">
        <v>5</v>
      </c>
      <c r="T811" s="127">
        <f t="shared" si="179"/>
        <v>-37.5</v>
      </c>
    </row>
    <row r="812" spans="1:20" ht="21" customHeight="1" x14ac:dyDescent="0.25">
      <c r="A812" s="199">
        <v>12</v>
      </c>
      <c r="B812" s="160" t="s">
        <v>118</v>
      </c>
      <c r="C812" s="104">
        <v>76</v>
      </c>
      <c r="D812" s="130">
        <v>150</v>
      </c>
      <c r="E812" s="127">
        <f t="shared" si="174"/>
        <v>97.4</v>
      </c>
      <c r="F812" s="104">
        <v>5</v>
      </c>
      <c r="G812" s="130">
        <v>4</v>
      </c>
      <c r="H812" s="127">
        <f t="shared" si="175"/>
        <v>-20</v>
      </c>
      <c r="I812" s="104">
        <v>2</v>
      </c>
      <c r="J812" s="130">
        <v>2</v>
      </c>
      <c r="K812" s="127">
        <f t="shared" si="176"/>
        <v>0</v>
      </c>
      <c r="L812" s="104"/>
      <c r="M812" s="130">
        <v>1</v>
      </c>
      <c r="N812" s="127">
        <f t="shared" si="177"/>
        <v>0</v>
      </c>
      <c r="O812" s="104">
        <v>2</v>
      </c>
      <c r="P812" s="130"/>
      <c r="Q812" s="127" t="str">
        <f t="shared" si="178"/>
        <v>-100,0</v>
      </c>
      <c r="R812" s="104">
        <v>0</v>
      </c>
      <c r="S812" s="130">
        <v>0</v>
      </c>
      <c r="T812" s="127">
        <f t="shared" si="179"/>
        <v>0</v>
      </c>
    </row>
    <row r="813" spans="1:20" ht="21" customHeight="1" x14ac:dyDescent="0.25">
      <c r="A813" s="199">
        <v>13</v>
      </c>
      <c r="B813" s="160" t="s">
        <v>119</v>
      </c>
      <c r="C813" s="104">
        <v>79</v>
      </c>
      <c r="D813" s="130">
        <v>96</v>
      </c>
      <c r="E813" s="127">
        <f t="shared" si="174"/>
        <v>21.5</v>
      </c>
      <c r="F813" s="104">
        <v>4</v>
      </c>
      <c r="G813" s="130">
        <v>9</v>
      </c>
      <c r="H813" s="127" t="str">
        <f t="shared" si="175"/>
        <v>2,3 р</v>
      </c>
      <c r="I813" s="104"/>
      <c r="J813" s="130"/>
      <c r="K813" s="127">
        <f t="shared" si="176"/>
        <v>0</v>
      </c>
      <c r="L813" s="104"/>
      <c r="M813" s="130"/>
      <c r="N813" s="127">
        <f t="shared" si="177"/>
        <v>0</v>
      </c>
      <c r="O813" s="104"/>
      <c r="P813" s="130"/>
      <c r="Q813" s="127">
        <f t="shared" si="178"/>
        <v>0</v>
      </c>
      <c r="R813" s="104">
        <v>0</v>
      </c>
      <c r="S813" s="130">
        <v>0</v>
      </c>
      <c r="T813" s="127">
        <f t="shared" si="179"/>
        <v>0</v>
      </c>
    </row>
    <row r="814" spans="1:20" ht="21" customHeight="1" x14ac:dyDescent="0.25">
      <c r="A814" s="199">
        <v>14</v>
      </c>
      <c r="B814" s="160" t="s">
        <v>120</v>
      </c>
      <c r="C814" s="104">
        <v>55</v>
      </c>
      <c r="D814" s="130">
        <v>132</v>
      </c>
      <c r="E814" s="127" t="str">
        <f t="shared" si="174"/>
        <v>2,4 р</v>
      </c>
      <c r="F814" s="104">
        <v>6</v>
      </c>
      <c r="G814" s="130">
        <v>9</v>
      </c>
      <c r="H814" s="127">
        <f t="shared" si="175"/>
        <v>50</v>
      </c>
      <c r="I814" s="104">
        <v>1</v>
      </c>
      <c r="J814" s="130">
        <v>2</v>
      </c>
      <c r="K814" s="127" t="str">
        <f t="shared" si="176"/>
        <v>2 р</v>
      </c>
      <c r="L814" s="104"/>
      <c r="M814" s="130"/>
      <c r="N814" s="127">
        <f t="shared" si="177"/>
        <v>0</v>
      </c>
      <c r="O814" s="104">
        <v>3</v>
      </c>
      <c r="P814" s="130">
        <v>1</v>
      </c>
      <c r="Q814" s="127">
        <f t="shared" si="178"/>
        <v>-66.7</v>
      </c>
      <c r="R814" s="104">
        <v>0</v>
      </c>
      <c r="S814" s="130">
        <v>1</v>
      </c>
      <c r="T814" s="127">
        <f t="shared" si="179"/>
        <v>0</v>
      </c>
    </row>
    <row r="815" spans="1:20" ht="21" customHeight="1" x14ac:dyDescent="0.25">
      <c r="A815" s="199">
        <v>15</v>
      </c>
      <c r="B815" s="160" t="s">
        <v>121</v>
      </c>
      <c r="C815" s="104">
        <v>167</v>
      </c>
      <c r="D815" s="130">
        <v>160</v>
      </c>
      <c r="E815" s="127">
        <f t="shared" si="174"/>
        <v>-4.2</v>
      </c>
      <c r="F815" s="104">
        <v>8</v>
      </c>
      <c r="G815" s="130">
        <v>7</v>
      </c>
      <c r="H815" s="127">
        <f t="shared" si="175"/>
        <v>-12.5</v>
      </c>
      <c r="I815" s="104">
        <v>3</v>
      </c>
      <c r="J815" s="130">
        <v>2</v>
      </c>
      <c r="K815" s="127">
        <f t="shared" si="176"/>
        <v>-33.299999999999997</v>
      </c>
      <c r="L815" s="104"/>
      <c r="M815" s="130"/>
      <c r="N815" s="127">
        <f t="shared" si="177"/>
        <v>0</v>
      </c>
      <c r="O815" s="104"/>
      <c r="P815" s="130"/>
      <c r="Q815" s="127">
        <f t="shared" si="178"/>
        <v>0</v>
      </c>
      <c r="R815" s="104">
        <v>0</v>
      </c>
      <c r="S815" s="130">
        <v>0</v>
      </c>
      <c r="T815" s="127">
        <f t="shared" si="179"/>
        <v>0</v>
      </c>
    </row>
    <row r="816" spans="1:20" ht="21" customHeight="1" x14ac:dyDescent="0.25">
      <c r="A816" s="199">
        <v>16</v>
      </c>
      <c r="B816" s="160" t="s">
        <v>122</v>
      </c>
      <c r="C816" s="104">
        <v>271</v>
      </c>
      <c r="D816" s="130">
        <v>723</v>
      </c>
      <c r="E816" s="127" t="str">
        <f t="shared" si="174"/>
        <v>2,7 р</v>
      </c>
      <c r="F816" s="104">
        <v>14</v>
      </c>
      <c r="G816" s="130">
        <v>17</v>
      </c>
      <c r="H816" s="127">
        <f t="shared" si="175"/>
        <v>21.4</v>
      </c>
      <c r="I816" s="104">
        <v>7</v>
      </c>
      <c r="J816" s="130">
        <v>6</v>
      </c>
      <c r="K816" s="127">
        <f t="shared" si="176"/>
        <v>-14.3</v>
      </c>
      <c r="L816" s="104"/>
      <c r="M816" s="130"/>
      <c r="N816" s="127">
        <f t="shared" si="177"/>
        <v>0</v>
      </c>
      <c r="O816" s="104"/>
      <c r="P816" s="130">
        <v>2</v>
      </c>
      <c r="Q816" s="127">
        <f t="shared" si="178"/>
        <v>0</v>
      </c>
      <c r="R816" s="104">
        <v>0</v>
      </c>
      <c r="S816" s="130">
        <v>0</v>
      </c>
      <c r="T816" s="127">
        <f t="shared" si="179"/>
        <v>0</v>
      </c>
    </row>
    <row r="817" spans="1:20" ht="21" customHeight="1" x14ac:dyDescent="0.25">
      <c r="A817" s="199">
        <v>17</v>
      </c>
      <c r="B817" s="160" t="s">
        <v>123</v>
      </c>
      <c r="C817" s="104">
        <v>69</v>
      </c>
      <c r="D817" s="130">
        <v>108</v>
      </c>
      <c r="E817" s="127">
        <f t="shared" si="174"/>
        <v>56.5</v>
      </c>
      <c r="F817" s="104">
        <v>6</v>
      </c>
      <c r="G817" s="130">
        <v>5</v>
      </c>
      <c r="H817" s="127">
        <f t="shared" si="175"/>
        <v>-16.7</v>
      </c>
      <c r="I817" s="104">
        <v>1</v>
      </c>
      <c r="J817" s="130">
        <v>4</v>
      </c>
      <c r="K817" s="127" t="str">
        <f t="shared" si="176"/>
        <v>4 р</v>
      </c>
      <c r="L817" s="104"/>
      <c r="M817" s="130"/>
      <c r="N817" s="127">
        <f t="shared" si="177"/>
        <v>0</v>
      </c>
      <c r="O817" s="104"/>
      <c r="P817" s="130"/>
      <c r="Q817" s="127">
        <f t="shared" si="178"/>
        <v>0</v>
      </c>
      <c r="R817" s="104">
        <v>0</v>
      </c>
      <c r="S817" s="130">
        <v>0</v>
      </c>
      <c r="T817" s="127">
        <f t="shared" si="179"/>
        <v>0</v>
      </c>
    </row>
    <row r="818" spans="1:20" ht="21" customHeight="1" x14ac:dyDescent="0.25">
      <c r="A818" s="199">
        <v>18</v>
      </c>
      <c r="B818" s="160" t="s">
        <v>124</v>
      </c>
      <c r="C818" s="104">
        <v>39</v>
      </c>
      <c r="D818" s="130">
        <v>56</v>
      </c>
      <c r="E818" s="127">
        <f t="shared" si="174"/>
        <v>43.6</v>
      </c>
      <c r="F818" s="104">
        <v>1</v>
      </c>
      <c r="G818" s="130">
        <v>1</v>
      </c>
      <c r="H818" s="127">
        <f t="shared" si="175"/>
        <v>0</v>
      </c>
      <c r="I818" s="104"/>
      <c r="J818" s="130"/>
      <c r="K818" s="127">
        <f t="shared" si="176"/>
        <v>0</v>
      </c>
      <c r="L818" s="104"/>
      <c r="M818" s="130"/>
      <c r="N818" s="127">
        <f t="shared" si="177"/>
        <v>0</v>
      </c>
      <c r="O818" s="104"/>
      <c r="P818" s="130"/>
      <c r="Q818" s="127">
        <f t="shared" si="178"/>
        <v>0</v>
      </c>
      <c r="R818" s="104">
        <v>0</v>
      </c>
      <c r="S818" s="130">
        <v>0</v>
      </c>
      <c r="T818" s="127">
        <f t="shared" si="179"/>
        <v>0</v>
      </c>
    </row>
    <row r="819" spans="1:20" ht="21" customHeight="1" x14ac:dyDescent="0.25">
      <c r="A819" s="199">
        <v>19</v>
      </c>
      <c r="B819" s="160" t="s">
        <v>125</v>
      </c>
      <c r="C819" s="104">
        <v>76</v>
      </c>
      <c r="D819" s="130">
        <v>158</v>
      </c>
      <c r="E819" s="127" t="str">
        <f t="shared" si="174"/>
        <v>2,1 р</v>
      </c>
      <c r="F819" s="104">
        <v>6</v>
      </c>
      <c r="G819" s="130">
        <v>8</v>
      </c>
      <c r="H819" s="127">
        <f t="shared" si="175"/>
        <v>33.299999999999997</v>
      </c>
      <c r="I819" s="104">
        <v>1</v>
      </c>
      <c r="J819" s="130">
        <v>4</v>
      </c>
      <c r="K819" s="127" t="str">
        <f t="shared" si="176"/>
        <v>4 р</v>
      </c>
      <c r="L819" s="104"/>
      <c r="M819" s="130"/>
      <c r="N819" s="127">
        <f t="shared" si="177"/>
        <v>0</v>
      </c>
      <c r="O819" s="104"/>
      <c r="P819" s="130">
        <v>2</v>
      </c>
      <c r="Q819" s="127">
        <f t="shared" si="178"/>
        <v>0</v>
      </c>
      <c r="R819" s="104">
        <v>0</v>
      </c>
      <c r="S819" s="130">
        <v>0</v>
      </c>
      <c r="T819" s="127">
        <f t="shared" si="179"/>
        <v>0</v>
      </c>
    </row>
    <row r="820" spans="1:20" ht="21" customHeight="1" x14ac:dyDescent="0.25">
      <c r="A820" s="199">
        <v>20</v>
      </c>
      <c r="B820" s="160" t="s">
        <v>126</v>
      </c>
      <c r="C820" s="104">
        <v>53</v>
      </c>
      <c r="D820" s="130">
        <v>105</v>
      </c>
      <c r="E820" s="127">
        <f t="shared" si="174"/>
        <v>98.1</v>
      </c>
      <c r="F820" s="104"/>
      <c r="G820" s="130"/>
      <c r="H820" s="127">
        <f t="shared" si="175"/>
        <v>0</v>
      </c>
      <c r="I820" s="104"/>
      <c r="J820" s="130"/>
      <c r="K820" s="127">
        <f t="shared" si="176"/>
        <v>0</v>
      </c>
      <c r="L820" s="104"/>
      <c r="M820" s="130"/>
      <c r="N820" s="127">
        <f t="shared" si="177"/>
        <v>0</v>
      </c>
      <c r="O820" s="104"/>
      <c r="P820" s="130"/>
      <c r="Q820" s="127">
        <f t="shared" si="178"/>
        <v>0</v>
      </c>
      <c r="R820" s="104">
        <v>0</v>
      </c>
      <c r="S820" s="130">
        <v>0</v>
      </c>
      <c r="T820" s="127">
        <f t="shared" si="179"/>
        <v>0</v>
      </c>
    </row>
    <row r="821" spans="1:20" ht="21" customHeight="1" x14ac:dyDescent="0.25">
      <c r="A821" s="199">
        <v>21</v>
      </c>
      <c r="B821" s="160" t="s">
        <v>127</v>
      </c>
      <c r="C821" s="104">
        <v>313</v>
      </c>
      <c r="D821" s="130">
        <v>438</v>
      </c>
      <c r="E821" s="127">
        <f t="shared" si="174"/>
        <v>39.9</v>
      </c>
      <c r="F821" s="104">
        <v>13</v>
      </c>
      <c r="G821" s="130">
        <v>21</v>
      </c>
      <c r="H821" s="127">
        <f t="shared" si="175"/>
        <v>61.5</v>
      </c>
      <c r="I821" s="104"/>
      <c r="J821" s="130">
        <v>3</v>
      </c>
      <c r="K821" s="127">
        <f t="shared" si="176"/>
        <v>0</v>
      </c>
      <c r="L821" s="104"/>
      <c r="M821" s="130"/>
      <c r="N821" s="127">
        <f t="shared" si="177"/>
        <v>0</v>
      </c>
      <c r="O821" s="104"/>
      <c r="P821" s="130"/>
      <c r="Q821" s="127">
        <f t="shared" si="178"/>
        <v>0</v>
      </c>
      <c r="R821" s="104">
        <v>0</v>
      </c>
      <c r="S821" s="130">
        <v>0</v>
      </c>
      <c r="T821" s="127">
        <f t="shared" si="179"/>
        <v>0</v>
      </c>
    </row>
    <row r="822" spans="1:20" ht="21" customHeight="1" x14ac:dyDescent="0.25">
      <c r="A822" s="199">
        <v>22</v>
      </c>
      <c r="B822" s="160" t="s">
        <v>128</v>
      </c>
      <c r="C822" s="104">
        <v>71</v>
      </c>
      <c r="D822" s="130">
        <v>107</v>
      </c>
      <c r="E822" s="127">
        <f t="shared" si="174"/>
        <v>50.7</v>
      </c>
      <c r="F822" s="104">
        <v>3</v>
      </c>
      <c r="G822" s="130">
        <v>3</v>
      </c>
      <c r="H822" s="127">
        <f t="shared" si="175"/>
        <v>0</v>
      </c>
      <c r="I822" s="104">
        <v>2</v>
      </c>
      <c r="J822" s="130">
        <v>2</v>
      </c>
      <c r="K822" s="127">
        <f t="shared" si="176"/>
        <v>0</v>
      </c>
      <c r="L822" s="104"/>
      <c r="M822" s="130"/>
      <c r="N822" s="127">
        <f t="shared" si="177"/>
        <v>0</v>
      </c>
      <c r="O822" s="104"/>
      <c r="P822" s="130"/>
      <c r="Q822" s="127">
        <f t="shared" si="178"/>
        <v>0</v>
      </c>
      <c r="R822" s="104">
        <v>0</v>
      </c>
      <c r="S822" s="130">
        <v>0</v>
      </c>
      <c r="T822" s="127">
        <f t="shared" si="179"/>
        <v>0</v>
      </c>
    </row>
    <row r="823" spans="1:20" ht="21" customHeight="1" x14ac:dyDescent="0.25">
      <c r="A823" s="199">
        <v>23</v>
      </c>
      <c r="B823" s="160" t="s">
        <v>129</v>
      </c>
      <c r="C823" s="104">
        <v>65</v>
      </c>
      <c r="D823" s="130">
        <v>119</v>
      </c>
      <c r="E823" s="127">
        <f t="shared" si="174"/>
        <v>83.1</v>
      </c>
      <c r="F823" s="104">
        <v>2</v>
      </c>
      <c r="G823" s="130">
        <v>1</v>
      </c>
      <c r="H823" s="127">
        <f t="shared" si="175"/>
        <v>-50</v>
      </c>
      <c r="I823" s="104"/>
      <c r="J823" s="130"/>
      <c r="K823" s="127">
        <f t="shared" si="176"/>
        <v>0</v>
      </c>
      <c r="L823" s="104"/>
      <c r="M823" s="130"/>
      <c r="N823" s="127">
        <f t="shared" si="177"/>
        <v>0</v>
      </c>
      <c r="O823" s="104"/>
      <c r="P823" s="130"/>
      <c r="Q823" s="127">
        <f t="shared" si="178"/>
        <v>0</v>
      </c>
      <c r="R823" s="104">
        <v>0</v>
      </c>
      <c r="S823" s="130">
        <v>0</v>
      </c>
      <c r="T823" s="127">
        <f t="shared" si="179"/>
        <v>0</v>
      </c>
    </row>
    <row r="824" spans="1:20" ht="21" customHeight="1" x14ac:dyDescent="0.25">
      <c r="A824" s="199">
        <v>24</v>
      </c>
      <c r="B824" s="160" t="s">
        <v>130</v>
      </c>
      <c r="C824" s="104">
        <v>82</v>
      </c>
      <c r="D824" s="130">
        <v>76</v>
      </c>
      <c r="E824" s="127">
        <f t="shared" si="174"/>
        <v>-7.3</v>
      </c>
      <c r="F824" s="104">
        <v>4</v>
      </c>
      <c r="G824" s="130">
        <v>5</v>
      </c>
      <c r="H824" s="127">
        <f t="shared" si="175"/>
        <v>25</v>
      </c>
      <c r="I824" s="104">
        <v>1</v>
      </c>
      <c r="J824" s="130">
        <v>1</v>
      </c>
      <c r="K824" s="127">
        <f t="shared" si="176"/>
        <v>0</v>
      </c>
      <c r="L824" s="104"/>
      <c r="M824" s="130"/>
      <c r="N824" s="127">
        <f t="shared" si="177"/>
        <v>0</v>
      </c>
      <c r="O824" s="104"/>
      <c r="P824" s="130"/>
      <c r="Q824" s="127">
        <f t="shared" si="178"/>
        <v>0</v>
      </c>
      <c r="R824" s="104">
        <v>0</v>
      </c>
      <c r="S824" s="130">
        <v>0</v>
      </c>
      <c r="T824" s="127">
        <f t="shared" si="179"/>
        <v>0</v>
      </c>
    </row>
    <row r="825" spans="1:20" ht="21" customHeight="1" x14ac:dyDescent="0.25">
      <c r="A825" s="199">
        <v>25</v>
      </c>
      <c r="B825" s="160" t="s">
        <v>131</v>
      </c>
      <c r="C825" s="104">
        <v>81</v>
      </c>
      <c r="D825" s="130">
        <v>120</v>
      </c>
      <c r="E825" s="127">
        <f t="shared" si="174"/>
        <v>48.1</v>
      </c>
      <c r="F825" s="104">
        <v>7</v>
      </c>
      <c r="G825" s="130">
        <v>2</v>
      </c>
      <c r="H825" s="127">
        <f t="shared" si="175"/>
        <v>-71.400000000000006</v>
      </c>
      <c r="I825" s="104">
        <v>1</v>
      </c>
      <c r="J825" s="130">
        <v>2</v>
      </c>
      <c r="K825" s="127" t="str">
        <f t="shared" si="176"/>
        <v>2 р</v>
      </c>
      <c r="L825" s="104"/>
      <c r="M825" s="130"/>
      <c r="N825" s="127">
        <f t="shared" si="177"/>
        <v>0</v>
      </c>
      <c r="O825" s="104"/>
      <c r="P825" s="130"/>
      <c r="Q825" s="127">
        <f t="shared" si="178"/>
        <v>0</v>
      </c>
      <c r="R825" s="104">
        <v>0</v>
      </c>
      <c r="S825" s="130">
        <v>0</v>
      </c>
      <c r="T825" s="127">
        <f t="shared" si="179"/>
        <v>0</v>
      </c>
    </row>
    <row r="826" spans="1:20" ht="21" customHeight="1" thickBot="1" x14ac:dyDescent="0.3">
      <c r="A826" s="199">
        <v>26</v>
      </c>
      <c r="B826" s="160" t="s">
        <v>132</v>
      </c>
      <c r="C826" s="104">
        <v>89</v>
      </c>
      <c r="D826" s="130">
        <v>89</v>
      </c>
      <c r="E826" s="127">
        <f t="shared" si="174"/>
        <v>0</v>
      </c>
      <c r="F826" s="104">
        <v>1</v>
      </c>
      <c r="G826" s="130">
        <v>3</v>
      </c>
      <c r="H826" s="127" t="str">
        <f t="shared" si="175"/>
        <v>3 р</v>
      </c>
      <c r="I826" s="104">
        <v>1</v>
      </c>
      <c r="J826" s="130">
        <v>1</v>
      </c>
      <c r="K826" s="127">
        <f t="shared" si="176"/>
        <v>0</v>
      </c>
      <c r="L826" s="104"/>
      <c r="M826" s="130"/>
      <c r="N826" s="127">
        <f t="shared" si="177"/>
        <v>0</v>
      </c>
      <c r="O826" s="104"/>
      <c r="P826" s="130">
        <v>1</v>
      </c>
      <c r="Q826" s="127">
        <f t="shared" si="178"/>
        <v>0</v>
      </c>
      <c r="R826" s="104">
        <v>0</v>
      </c>
      <c r="S826" s="130">
        <v>1</v>
      </c>
      <c r="T826" s="127">
        <f t="shared" si="179"/>
        <v>0</v>
      </c>
    </row>
    <row r="827" spans="1:20" ht="21" customHeight="1" thickBot="1" x14ac:dyDescent="0.3">
      <c r="A827" s="157">
        <v>27</v>
      </c>
      <c r="B827" s="158" t="s">
        <v>253</v>
      </c>
      <c r="C827" s="132">
        <v>3250</v>
      </c>
      <c r="D827" s="133">
        <v>5606</v>
      </c>
      <c r="E827" s="21">
        <f t="shared" si="174"/>
        <v>72.5</v>
      </c>
      <c r="F827" s="132">
        <v>152</v>
      </c>
      <c r="G827" s="133">
        <v>189</v>
      </c>
      <c r="H827" s="21">
        <f t="shared" si="175"/>
        <v>24.3</v>
      </c>
      <c r="I827" s="132">
        <v>44</v>
      </c>
      <c r="J827" s="133">
        <v>68</v>
      </c>
      <c r="K827" s="21">
        <f t="shared" si="176"/>
        <v>54.5</v>
      </c>
      <c r="L827" s="132">
        <v>5</v>
      </c>
      <c r="M827" s="133">
        <v>8</v>
      </c>
      <c r="N827" s="21">
        <f t="shared" si="177"/>
        <v>60</v>
      </c>
      <c r="O827" s="132">
        <v>28</v>
      </c>
      <c r="P827" s="133">
        <v>21</v>
      </c>
      <c r="Q827" s="21">
        <f t="shared" si="178"/>
        <v>-25</v>
      </c>
      <c r="R827" s="132">
        <v>8</v>
      </c>
      <c r="S827" s="133">
        <v>14</v>
      </c>
      <c r="T827" s="21">
        <f t="shared" si="179"/>
        <v>75</v>
      </c>
    </row>
    <row r="828" spans="1:20" ht="21" customHeight="1" thickBot="1" x14ac:dyDescent="0.3">
      <c r="A828" s="159">
        <v>28</v>
      </c>
      <c r="B828" s="158" t="s">
        <v>101</v>
      </c>
      <c r="C828" s="132">
        <v>548</v>
      </c>
      <c r="D828" s="133">
        <v>902</v>
      </c>
      <c r="E828" s="21">
        <f t="shared" si="174"/>
        <v>64.599999999999994</v>
      </c>
      <c r="F828" s="132">
        <v>49</v>
      </c>
      <c r="G828" s="133">
        <v>73</v>
      </c>
      <c r="H828" s="21">
        <f t="shared" si="175"/>
        <v>49</v>
      </c>
      <c r="I828" s="132">
        <v>25</v>
      </c>
      <c r="J828" s="133">
        <v>46</v>
      </c>
      <c r="K828" s="21">
        <f t="shared" si="176"/>
        <v>84</v>
      </c>
      <c r="L828" s="132">
        <v>7</v>
      </c>
      <c r="M828" s="133">
        <v>8</v>
      </c>
      <c r="N828" s="21">
        <f t="shared" si="177"/>
        <v>14.3</v>
      </c>
      <c r="O828" s="132">
        <v>11</v>
      </c>
      <c r="P828" s="133">
        <v>9</v>
      </c>
      <c r="Q828" s="21">
        <f t="shared" si="178"/>
        <v>-18.2</v>
      </c>
      <c r="R828" s="132">
        <v>9</v>
      </c>
      <c r="S828" s="133">
        <v>4</v>
      </c>
      <c r="T828" s="21">
        <f t="shared" si="179"/>
        <v>-55.6</v>
      </c>
    </row>
    <row r="829" spans="1:20" ht="21" customHeight="1" x14ac:dyDescent="0.25">
      <c r="A829" s="223">
        <v>29</v>
      </c>
      <c r="B829" s="224" t="s">
        <v>287</v>
      </c>
      <c r="C829" s="225"/>
      <c r="D829" s="226">
        <v>3</v>
      </c>
      <c r="E829" s="227"/>
      <c r="F829" s="225"/>
      <c r="G829" s="226"/>
      <c r="H829" s="227"/>
      <c r="I829" s="225"/>
      <c r="J829" s="226"/>
      <c r="K829" s="227"/>
      <c r="L829" s="225"/>
      <c r="M829" s="226"/>
      <c r="N829" s="227"/>
      <c r="O829" s="225"/>
      <c r="P829" s="226"/>
      <c r="Q829" s="227"/>
      <c r="R829" s="225">
        <v>0</v>
      </c>
      <c r="S829" s="226">
        <v>0</v>
      </c>
      <c r="T829" s="227"/>
    </row>
    <row r="830" spans="1:20" ht="21" customHeight="1" x14ac:dyDescent="0.25">
      <c r="A830" s="199">
        <v>30</v>
      </c>
      <c r="B830" s="160" t="s">
        <v>278</v>
      </c>
      <c r="C830" s="104">
        <v>228</v>
      </c>
      <c r="D830" s="130">
        <v>393</v>
      </c>
      <c r="E830" s="127">
        <f t="shared" si="174"/>
        <v>72.400000000000006</v>
      </c>
      <c r="F830" s="104">
        <v>15</v>
      </c>
      <c r="G830" s="130">
        <v>28</v>
      </c>
      <c r="H830" s="127">
        <f t="shared" si="175"/>
        <v>86.7</v>
      </c>
      <c r="I830" s="104">
        <v>6</v>
      </c>
      <c r="J830" s="130">
        <v>25</v>
      </c>
      <c r="K830" s="127" t="str">
        <f t="shared" si="176"/>
        <v>4,2 р</v>
      </c>
      <c r="L830" s="104">
        <v>1</v>
      </c>
      <c r="M830" s="130"/>
      <c r="N830" s="127" t="str">
        <f t="shared" si="177"/>
        <v>-100,0</v>
      </c>
      <c r="O830" s="104"/>
      <c r="P830" s="130">
        <v>3</v>
      </c>
      <c r="Q830" s="127">
        <f t="shared" si="178"/>
        <v>0</v>
      </c>
      <c r="R830" s="104">
        <v>0</v>
      </c>
      <c r="S830" s="130">
        <v>0</v>
      </c>
      <c r="T830" s="127">
        <f t="shared" si="179"/>
        <v>0</v>
      </c>
    </row>
    <row r="831" spans="1:20" ht="21" customHeight="1" x14ac:dyDescent="0.25">
      <c r="A831" s="199">
        <v>31</v>
      </c>
      <c r="B831" s="160" t="s">
        <v>279</v>
      </c>
      <c r="C831" s="104">
        <v>17</v>
      </c>
      <c r="D831" s="130">
        <v>38</v>
      </c>
      <c r="E831" s="127" t="str">
        <f t="shared" si="174"/>
        <v>2,2 р</v>
      </c>
      <c r="F831" s="104">
        <v>2</v>
      </c>
      <c r="G831" s="130"/>
      <c r="H831" s="127" t="str">
        <f t="shared" si="175"/>
        <v>-100,0</v>
      </c>
      <c r="I831" s="104"/>
      <c r="J831" s="130"/>
      <c r="K831" s="127">
        <f t="shared" si="176"/>
        <v>0</v>
      </c>
      <c r="L831" s="104"/>
      <c r="M831" s="130"/>
      <c r="N831" s="127">
        <f t="shared" si="177"/>
        <v>0</v>
      </c>
      <c r="O831" s="104"/>
      <c r="P831" s="130"/>
      <c r="Q831" s="127">
        <f t="shared" si="178"/>
        <v>0</v>
      </c>
      <c r="R831" s="104">
        <v>0</v>
      </c>
      <c r="S831" s="130">
        <v>0</v>
      </c>
      <c r="T831" s="127">
        <f t="shared" si="179"/>
        <v>0</v>
      </c>
    </row>
    <row r="832" spans="1:20" ht="21" customHeight="1" x14ac:dyDescent="0.25">
      <c r="A832" s="199">
        <v>32</v>
      </c>
      <c r="B832" s="160" t="s">
        <v>280</v>
      </c>
      <c r="C832" s="104"/>
      <c r="D832" s="130"/>
      <c r="E832" s="127">
        <f t="shared" si="174"/>
        <v>0</v>
      </c>
      <c r="F832" s="104"/>
      <c r="G832" s="130"/>
      <c r="H832" s="127">
        <f t="shared" si="175"/>
        <v>0</v>
      </c>
      <c r="I832" s="104"/>
      <c r="J832" s="130"/>
      <c r="K832" s="127">
        <f t="shared" si="176"/>
        <v>0</v>
      </c>
      <c r="L832" s="104"/>
      <c r="M832" s="130"/>
      <c r="N832" s="127">
        <f t="shared" si="177"/>
        <v>0</v>
      </c>
      <c r="O832" s="104"/>
      <c r="P832" s="130"/>
      <c r="Q832" s="127">
        <f t="shared" si="178"/>
        <v>0</v>
      </c>
      <c r="R832" s="104">
        <v>0</v>
      </c>
      <c r="S832" s="130">
        <v>0</v>
      </c>
      <c r="T832" s="127">
        <f t="shared" si="179"/>
        <v>0</v>
      </c>
    </row>
    <row r="833" spans="1:21" ht="21" customHeight="1" x14ac:dyDescent="0.25">
      <c r="A833" s="250">
        <v>33</v>
      </c>
      <c r="B833" s="267" t="s">
        <v>281</v>
      </c>
      <c r="C833" s="150">
        <v>93</v>
      </c>
      <c r="D833" s="130">
        <v>191</v>
      </c>
      <c r="E833" s="127" t="str">
        <f t="shared" si="174"/>
        <v>2,1 р</v>
      </c>
      <c r="F833" s="150">
        <v>11</v>
      </c>
      <c r="G833" s="130">
        <v>18</v>
      </c>
      <c r="H833" s="127">
        <f t="shared" si="175"/>
        <v>63.6</v>
      </c>
      <c r="I833" s="150">
        <v>9</v>
      </c>
      <c r="J833" s="130">
        <v>6</v>
      </c>
      <c r="K833" s="127">
        <f t="shared" si="176"/>
        <v>-33.299999999999997</v>
      </c>
      <c r="L833" s="150">
        <v>2</v>
      </c>
      <c r="M833" s="130">
        <v>2</v>
      </c>
      <c r="N833" s="127">
        <f t="shared" si="177"/>
        <v>0</v>
      </c>
      <c r="O833" s="150">
        <v>7</v>
      </c>
      <c r="P833" s="130">
        <v>2</v>
      </c>
      <c r="Q833" s="127">
        <f t="shared" si="178"/>
        <v>-71.400000000000006</v>
      </c>
      <c r="R833" s="150">
        <v>6</v>
      </c>
      <c r="S833" s="130">
        <v>1</v>
      </c>
      <c r="T833" s="127">
        <f t="shared" si="179"/>
        <v>-83.3</v>
      </c>
    </row>
    <row r="834" spans="1:21" ht="21" customHeight="1" x14ac:dyDescent="0.25">
      <c r="A834" s="291">
        <v>34</v>
      </c>
      <c r="B834" s="292" t="s">
        <v>282</v>
      </c>
      <c r="C834" s="150"/>
      <c r="D834" s="130"/>
      <c r="E834" s="127">
        <f t="shared" si="174"/>
        <v>0</v>
      </c>
      <c r="F834" s="150"/>
      <c r="G834" s="130"/>
      <c r="H834" s="127">
        <f t="shared" si="175"/>
        <v>0</v>
      </c>
      <c r="I834" s="150"/>
      <c r="J834" s="130"/>
      <c r="K834" s="127">
        <f t="shared" si="176"/>
        <v>0</v>
      </c>
      <c r="L834" s="150"/>
      <c r="M834" s="130"/>
      <c r="N834" s="127">
        <f t="shared" si="177"/>
        <v>0</v>
      </c>
      <c r="O834" s="150"/>
      <c r="P834" s="130"/>
      <c r="Q834" s="127">
        <f t="shared" si="178"/>
        <v>0</v>
      </c>
      <c r="R834" s="150">
        <v>0</v>
      </c>
      <c r="S834" s="130">
        <v>0</v>
      </c>
      <c r="T834" s="127">
        <f t="shared" si="179"/>
        <v>0</v>
      </c>
    </row>
    <row r="835" spans="1:21" ht="21" customHeight="1" x14ac:dyDescent="0.25">
      <c r="A835" s="250">
        <v>35</v>
      </c>
      <c r="B835" s="246" t="s">
        <v>283</v>
      </c>
      <c r="C835" s="104">
        <v>33</v>
      </c>
      <c r="D835" s="130"/>
      <c r="E835" s="127" t="str">
        <f t="shared" si="174"/>
        <v>-100,0</v>
      </c>
      <c r="F835" s="150">
        <v>5</v>
      </c>
      <c r="G835" s="130"/>
      <c r="H835" s="127" t="str">
        <f t="shared" si="175"/>
        <v>-100,0</v>
      </c>
      <c r="I835" s="150">
        <v>2</v>
      </c>
      <c r="J835" s="130"/>
      <c r="K835" s="268" t="str">
        <f t="shared" si="176"/>
        <v>-100,0</v>
      </c>
      <c r="L835" s="104"/>
      <c r="M835" s="130"/>
      <c r="N835" s="268">
        <f t="shared" si="177"/>
        <v>0</v>
      </c>
      <c r="O835" s="104"/>
      <c r="P835" s="130"/>
      <c r="Q835" s="268">
        <f t="shared" si="178"/>
        <v>0</v>
      </c>
      <c r="R835" s="104">
        <v>0</v>
      </c>
      <c r="S835" s="130">
        <v>0</v>
      </c>
      <c r="T835" s="127">
        <f t="shared" si="179"/>
        <v>0</v>
      </c>
      <c r="U835" s="329"/>
    </row>
    <row r="836" spans="1:21" ht="21" customHeight="1" x14ac:dyDescent="0.25">
      <c r="A836" s="199">
        <v>36</v>
      </c>
      <c r="B836" s="160" t="s">
        <v>284</v>
      </c>
      <c r="C836" s="104">
        <v>155</v>
      </c>
      <c r="D836" s="130">
        <v>94</v>
      </c>
      <c r="E836" s="127">
        <f t="shared" si="174"/>
        <v>-39.4</v>
      </c>
      <c r="F836" s="104">
        <v>13</v>
      </c>
      <c r="G836" s="130">
        <v>16</v>
      </c>
      <c r="H836" s="127">
        <f t="shared" si="175"/>
        <v>23.1</v>
      </c>
      <c r="I836" s="104">
        <v>7</v>
      </c>
      <c r="J836" s="130">
        <v>8</v>
      </c>
      <c r="K836" s="127">
        <f t="shared" si="176"/>
        <v>14.3</v>
      </c>
      <c r="L836" s="104">
        <v>4</v>
      </c>
      <c r="M836" s="130">
        <v>5</v>
      </c>
      <c r="N836" s="127">
        <f t="shared" si="177"/>
        <v>25</v>
      </c>
      <c r="O836" s="104">
        <v>3</v>
      </c>
      <c r="P836" s="130">
        <v>4</v>
      </c>
      <c r="Q836" s="127">
        <f t="shared" si="178"/>
        <v>33.299999999999997</v>
      </c>
      <c r="R836" s="104">
        <v>2</v>
      </c>
      <c r="S836" s="130">
        <v>3</v>
      </c>
      <c r="T836" s="127">
        <f t="shared" si="179"/>
        <v>50</v>
      </c>
    </row>
    <row r="837" spans="1:21" ht="21" customHeight="1" x14ac:dyDescent="0.25">
      <c r="A837" s="250">
        <v>37</v>
      </c>
      <c r="B837" s="160" t="s">
        <v>286</v>
      </c>
      <c r="C837" s="104"/>
      <c r="D837" s="130">
        <v>131</v>
      </c>
      <c r="E837" s="127"/>
      <c r="F837" s="104"/>
      <c r="G837" s="130">
        <v>8</v>
      </c>
      <c r="H837" s="127"/>
      <c r="I837" s="104"/>
      <c r="J837" s="130">
        <v>5</v>
      </c>
      <c r="K837" s="127"/>
      <c r="L837" s="104"/>
      <c r="M837" s="130"/>
      <c r="N837" s="127"/>
      <c r="O837" s="104"/>
      <c r="P837" s="130"/>
      <c r="Q837" s="127"/>
      <c r="R837" s="104">
        <v>0</v>
      </c>
      <c r="S837" s="130">
        <v>0</v>
      </c>
      <c r="T837" s="127"/>
    </row>
    <row r="838" spans="1:21" ht="21" customHeight="1" thickBot="1" x14ac:dyDescent="0.3">
      <c r="A838" s="327">
        <v>38</v>
      </c>
      <c r="B838" s="224" t="s">
        <v>285</v>
      </c>
      <c r="C838" s="225">
        <v>22</v>
      </c>
      <c r="D838" s="226">
        <v>52</v>
      </c>
      <c r="E838" s="227"/>
      <c r="F838" s="225">
        <v>3</v>
      </c>
      <c r="G838" s="226">
        <v>3</v>
      </c>
      <c r="H838" s="227"/>
      <c r="I838" s="225">
        <v>1</v>
      </c>
      <c r="J838" s="226">
        <v>2</v>
      </c>
      <c r="K838" s="227"/>
      <c r="L838" s="225"/>
      <c r="M838" s="226">
        <v>1</v>
      </c>
      <c r="N838" s="227"/>
      <c r="O838" s="225">
        <v>1</v>
      </c>
      <c r="P838" s="226"/>
      <c r="Q838" s="227"/>
      <c r="R838" s="225">
        <v>1</v>
      </c>
      <c r="S838" s="226">
        <v>0</v>
      </c>
      <c r="T838" s="227"/>
    </row>
    <row r="839" spans="1:21" ht="21" customHeight="1" thickBot="1" x14ac:dyDescent="0.3">
      <c r="A839" s="159">
        <v>39</v>
      </c>
      <c r="B839" s="158" t="s">
        <v>254</v>
      </c>
      <c r="C839" s="235">
        <v>3798</v>
      </c>
      <c r="D839" s="236">
        <v>6508</v>
      </c>
      <c r="E839" s="237">
        <f t="shared" si="174"/>
        <v>71.400000000000006</v>
      </c>
      <c r="F839" s="235">
        <v>201</v>
      </c>
      <c r="G839" s="236">
        <v>262</v>
      </c>
      <c r="H839" s="237">
        <f t="shared" si="175"/>
        <v>30.3</v>
      </c>
      <c r="I839" s="235">
        <v>69</v>
      </c>
      <c r="J839" s="236">
        <v>114</v>
      </c>
      <c r="K839" s="237">
        <f t="shared" si="176"/>
        <v>65.2</v>
      </c>
      <c r="L839" s="235">
        <v>12</v>
      </c>
      <c r="M839" s="236">
        <v>16</v>
      </c>
      <c r="N839" s="237">
        <f t="shared" si="177"/>
        <v>33.299999999999997</v>
      </c>
      <c r="O839" s="235">
        <v>39</v>
      </c>
      <c r="P839" s="236">
        <v>30</v>
      </c>
      <c r="Q839" s="237">
        <f t="shared" si="178"/>
        <v>-23.1</v>
      </c>
      <c r="R839" s="235">
        <v>17</v>
      </c>
      <c r="S839" s="236">
        <v>18</v>
      </c>
      <c r="T839" s="237">
        <f t="shared" si="179"/>
        <v>5.9</v>
      </c>
    </row>
    <row r="840" spans="1:21" ht="21" customHeight="1" x14ac:dyDescent="0.25">
      <c r="A840" s="328">
        <v>40</v>
      </c>
      <c r="B840" s="198" t="s">
        <v>237</v>
      </c>
      <c r="C840" s="149">
        <v>94</v>
      </c>
      <c r="D840" s="129">
        <v>61</v>
      </c>
      <c r="E840" s="126">
        <f t="shared" si="174"/>
        <v>-35.1</v>
      </c>
      <c r="F840" s="149">
        <v>15</v>
      </c>
      <c r="G840" s="129">
        <v>7</v>
      </c>
      <c r="H840" s="126">
        <f t="shared" si="175"/>
        <v>-53.3</v>
      </c>
      <c r="I840" s="149">
        <v>7</v>
      </c>
      <c r="J840" s="129">
        <v>2</v>
      </c>
      <c r="K840" s="126">
        <f t="shared" si="176"/>
        <v>-71.400000000000006</v>
      </c>
      <c r="L840" s="149">
        <v>3</v>
      </c>
      <c r="M840" s="129">
        <v>4</v>
      </c>
      <c r="N840" s="126">
        <f t="shared" si="177"/>
        <v>33.299999999999997</v>
      </c>
      <c r="O840" s="149">
        <v>13</v>
      </c>
      <c r="P840" s="129">
        <v>6</v>
      </c>
      <c r="Q840" s="126">
        <f t="shared" si="178"/>
        <v>-53.8</v>
      </c>
      <c r="R840" s="149">
        <v>11</v>
      </c>
      <c r="S840" s="129">
        <v>5</v>
      </c>
      <c r="T840" s="126">
        <f t="shared" si="179"/>
        <v>-54.5</v>
      </c>
    </row>
    <row r="841" spans="1:21" ht="21" customHeight="1" x14ac:dyDescent="0.25">
      <c r="A841" s="327">
        <v>41</v>
      </c>
      <c r="B841" s="160" t="s">
        <v>133</v>
      </c>
      <c r="C841" s="150">
        <v>387</v>
      </c>
      <c r="D841" s="130">
        <v>552</v>
      </c>
      <c r="E841" s="127">
        <f t="shared" si="174"/>
        <v>42.6</v>
      </c>
      <c r="F841" s="150">
        <v>27</v>
      </c>
      <c r="G841" s="130">
        <v>19</v>
      </c>
      <c r="H841" s="127">
        <f t="shared" si="175"/>
        <v>-29.6</v>
      </c>
      <c r="I841" s="150">
        <v>8</v>
      </c>
      <c r="J841" s="130">
        <v>7</v>
      </c>
      <c r="K841" s="127">
        <f t="shared" si="176"/>
        <v>-12.5</v>
      </c>
      <c r="L841" s="150"/>
      <c r="M841" s="130"/>
      <c r="N841" s="127">
        <f t="shared" si="177"/>
        <v>0</v>
      </c>
      <c r="O841" s="150">
        <v>2</v>
      </c>
      <c r="P841" s="130">
        <v>2</v>
      </c>
      <c r="Q841" s="127">
        <f t="shared" si="178"/>
        <v>0</v>
      </c>
      <c r="R841" s="150">
        <v>0</v>
      </c>
      <c r="S841" s="130">
        <v>0</v>
      </c>
      <c r="T841" s="127">
        <f t="shared" si="179"/>
        <v>0</v>
      </c>
    </row>
    <row r="842" spans="1:21" ht="21" customHeight="1" x14ac:dyDescent="0.25">
      <c r="A842" s="291">
        <v>42</v>
      </c>
      <c r="B842" s="160" t="s">
        <v>134</v>
      </c>
      <c r="C842" s="150">
        <v>284</v>
      </c>
      <c r="D842" s="130">
        <v>565</v>
      </c>
      <c r="E842" s="127">
        <f t="shared" si="174"/>
        <v>98.9</v>
      </c>
      <c r="F842" s="150">
        <v>17</v>
      </c>
      <c r="G842" s="130">
        <v>55</v>
      </c>
      <c r="H842" s="127" t="str">
        <f t="shared" si="175"/>
        <v>3,2 р</v>
      </c>
      <c r="I842" s="150">
        <v>3</v>
      </c>
      <c r="J842" s="130">
        <v>16</v>
      </c>
      <c r="K842" s="127" t="str">
        <f t="shared" si="176"/>
        <v>5,3 р</v>
      </c>
      <c r="L842" s="150"/>
      <c r="M842" s="130"/>
      <c r="N842" s="127">
        <f t="shared" si="177"/>
        <v>0</v>
      </c>
      <c r="O842" s="150">
        <v>18</v>
      </c>
      <c r="P842" s="130">
        <v>4</v>
      </c>
      <c r="Q842" s="127">
        <f t="shared" si="178"/>
        <v>-77.8</v>
      </c>
      <c r="R842" s="150">
        <v>9</v>
      </c>
      <c r="S842" s="130">
        <v>2</v>
      </c>
      <c r="T842" s="127">
        <f t="shared" si="179"/>
        <v>-77.8</v>
      </c>
    </row>
    <row r="843" spans="1:21" ht="21" customHeight="1" x14ac:dyDescent="0.25">
      <c r="A843" s="250">
        <v>43</v>
      </c>
      <c r="B843" s="160" t="s">
        <v>135</v>
      </c>
      <c r="C843" s="150">
        <v>407</v>
      </c>
      <c r="D843" s="130">
        <v>546</v>
      </c>
      <c r="E843" s="127">
        <f t="shared" si="174"/>
        <v>34.200000000000003</v>
      </c>
      <c r="F843" s="150">
        <v>16</v>
      </c>
      <c r="G843" s="130">
        <v>21</v>
      </c>
      <c r="H843" s="127">
        <f t="shared" si="175"/>
        <v>31.3</v>
      </c>
      <c r="I843" s="150">
        <v>3</v>
      </c>
      <c r="J843" s="130">
        <v>1</v>
      </c>
      <c r="K843" s="127">
        <f t="shared" si="176"/>
        <v>-66.7</v>
      </c>
      <c r="L843" s="150"/>
      <c r="M843" s="130">
        <v>1</v>
      </c>
      <c r="N843" s="127">
        <f t="shared" si="177"/>
        <v>0</v>
      </c>
      <c r="O843" s="150">
        <v>3</v>
      </c>
      <c r="P843" s="130">
        <v>7</v>
      </c>
      <c r="Q843" s="127" t="str">
        <f t="shared" si="178"/>
        <v>2,3 р</v>
      </c>
      <c r="R843" s="150">
        <v>0</v>
      </c>
      <c r="S843" s="130">
        <v>2</v>
      </c>
      <c r="T843" s="127">
        <f t="shared" si="179"/>
        <v>0</v>
      </c>
    </row>
    <row r="844" spans="1:21" ht="21" customHeight="1" thickBot="1" x14ac:dyDescent="0.3">
      <c r="A844" s="327">
        <v>44</v>
      </c>
      <c r="B844" s="269" t="s">
        <v>276</v>
      </c>
      <c r="C844" s="151">
        <v>439</v>
      </c>
      <c r="D844" s="131">
        <v>997</v>
      </c>
      <c r="E844" s="128" t="str">
        <f t="shared" si="174"/>
        <v>2,3 р</v>
      </c>
      <c r="F844" s="151">
        <v>25</v>
      </c>
      <c r="G844" s="131">
        <v>33</v>
      </c>
      <c r="H844" s="128">
        <f t="shared" si="175"/>
        <v>32</v>
      </c>
      <c r="I844" s="151">
        <v>12</v>
      </c>
      <c r="J844" s="131">
        <v>11</v>
      </c>
      <c r="K844" s="128">
        <f t="shared" si="176"/>
        <v>-8.3000000000000007</v>
      </c>
      <c r="L844" s="151">
        <v>1</v>
      </c>
      <c r="M844" s="131">
        <v>2</v>
      </c>
      <c r="N844" s="128" t="str">
        <f t="shared" si="177"/>
        <v>2 р</v>
      </c>
      <c r="O844" s="151">
        <v>4</v>
      </c>
      <c r="P844" s="131">
        <v>20</v>
      </c>
      <c r="Q844" s="128" t="str">
        <f t="shared" si="178"/>
        <v>5 р</v>
      </c>
      <c r="R844" s="151">
        <v>3</v>
      </c>
      <c r="S844" s="131">
        <v>5</v>
      </c>
      <c r="T844" s="128">
        <f t="shared" si="179"/>
        <v>66.7</v>
      </c>
    </row>
    <row r="845" spans="1:21" ht="21" customHeight="1" thickBot="1" x14ac:dyDescent="0.3">
      <c r="A845" s="159">
        <v>45</v>
      </c>
      <c r="B845" s="240" t="s">
        <v>255</v>
      </c>
      <c r="C845" s="241">
        <v>1611</v>
      </c>
      <c r="D845" s="242">
        <v>2721</v>
      </c>
      <c r="E845" s="243">
        <f t="shared" si="174"/>
        <v>68.900000000000006</v>
      </c>
      <c r="F845" s="241">
        <v>100</v>
      </c>
      <c r="G845" s="242">
        <v>135</v>
      </c>
      <c r="H845" s="243">
        <f t="shared" si="175"/>
        <v>35</v>
      </c>
      <c r="I845" s="241">
        <v>33</v>
      </c>
      <c r="J845" s="242">
        <v>37</v>
      </c>
      <c r="K845" s="243">
        <f t="shared" si="176"/>
        <v>12.1</v>
      </c>
      <c r="L845" s="241">
        <v>4</v>
      </c>
      <c r="M845" s="242">
        <v>7</v>
      </c>
      <c r="N845" s="243">
        <f t="shared" si="177"/>
        <v>75</v>
      </c>
      <c r="O845" s="241">
        <v>40</v>
      </c>
      <c r="P845" s="242">
        <v>39</v>
      </c>
      <c r="Q845" s="243">
        <f t="shared" si="178"/>
        <v>-2.5</v>
      </c>
      <c r="R845" s="241">
        <v>23</v>
      </c>
      <c r="S845" s="242">
        <v>14</v>
      </c>
      <c r="T845" s="243">
        <f t="shared" si="179"/>
        <v>-39.1</v>
      </c>
    </row>
    <row r="846" spans="1:21" ht="21" customHeight="1" thickBot="1" x14ac:dyDescent="0.3">
      <c r="A846" s="159">
        <v>46</v>
      </c>
      <c r="B846" s="200" t="s">
        <v>256</v>
      </c>
      <c r="C846" s="134">
        <v>5409</v>
      </c>
      <c r="D846" s="135">
        <v>9229</v>
      </c>
      <c r="E846" s="21">
        <f t="shared" si="174"/>
        <v>70.599999999999994</v>
      </c>
      <c r="F846" s="134">
        <v>301</v>
      </c>
      <c r="G846" s="135">
        <v>397</v>
      </c>
      <c r="H846" s="21">
        <f t="shared" si="175"/>
        <v>31.9</v>
      </c>
      <c r="I846" s="134">
        <v>102</v>
      </c>
      <c r="J846" s="135">
        <v>151</v>
      </c>
      <c r="K846" s="21">
        <f t="shared" si="176"/>
        <v>48</v>
      </c>
      <c r="L846" s="134">
        <v>16</v>
      </c>
      <c r="M846" s="135">
        <v>23</v>
      </c>
      <c r="N846" s="21">
        <f t="shared" si="177"/>
        <v>43.8</v>
      </c>
      <c r="O846" s="134">
        <v>79</v>
      </c>
      <c r="P846" s="135">
        <v>69</v>
      </c>
      <c r="Q846" s="21">
        <f t="shared" si="178"/>
        <v>-12.7</v>
      </c>
      <c r="R846" s="134">
        <v>40</v>
      </c>
      <c r="S846" s="135">
        <v>32</v>
      </c>
      <c r="T846" s="21">
        <f t="shared" si="179"/>
        <v>-20</v>
      </c>
    </row>
    <row r="847" spans="1:21" ht="6.75" customHeight="1" x14ac:dyDescent="0.25">
      <c r="A847" s="32"/>
      <c r="B847" s="33"/>
      <c r="C847" s="34"/>
      <c r="D847" s="34"/>
      <c r="E847" s="35"/>
      <c r="F847" s="34"/>
      <c r="G847" s="34"/>
      <c r="H847" s="35"/>
      <c r="I847" s="36"/>
      <c r="J847" s="36"/>
      <c r="K847" s="24"/>
      <c r="L847" s="24"/>
      <c r="M847" s="24"/>
      <c r="N847" s="24"/>
      <c r="O847" s="24"/>
      <c r="P847" s="24"/>
      <c r="Q847" s="24"/>
      <c r="R847" s="24"/>
      <c r="S847" s="24"/>
      <c r="T847" s="24"/>
    </row>
    <row r="848" spans="1:21" ht="15.75" x14ac:dyDescent="0.25">
      <c r="A848" s="37" t="s">
        <v>227</v>
      </c>
      <c r="B848" s="37"/>
      <c r="C848" s="37"/>
      <c r="D848" s="37"/>
      <c r="E848" s="37"/>
      <c r="F848" s="37"/>
      <c r="G848" s="37"/>
      <c r="H848" s="37"/>
      <c r="I848" s="37"/>
      <c r="J848" s="37"/>
      <c r="K848" s="24"/>
      <c r="L848" s="24"/>
      <c r="M848" s="24"/>
      <c r="N848" s="24"/>
      <c r="O848" s="24"/>
      <c r="P848" s="24"/>
      <c r="Q848" s="24"/>
      <c r="R848" s="24"/>
      <c r="S848" s="24"/>
      <c r="T848" s="24"/>
    </row>
    <row r="849" spans="1:20" ht="6.75" customHeight="1" thickBot="1" x14ac:dyDescent="0.3">
      <c r="A849" s="24"/>
      <c r="B849" s="24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24"/>
      <c r="R849" s="24"/>
      <c r="S849" s="24"/>
      <c r="T849" s="24"/>
    </row>
    <row r="850" spans="1:20" ht="36.75" customHeight="1" thickBot="1" x14ac:dyDescent="0.3">
      <c r="A850" s="863" t="s">
        <v>105</v>
      </c>
      <c r="B850" s="866" t="s">
        <v>106</v>
      </c>
      <c r="C850" s="883" t="s">
        <v>19</v>
      </c>
      <c r="D850" s="883"/>
      <c r="E850" s="883"/>
      <c r="F850" s="883" t="s">
        <v>20</v>
      </c>
      <c r="G850" s="883"/>
      <c r="H850" s="883"/>
      <c r="I850" s="881" t="s">
        <v>137</v>
      </c>
      <c r="J850" s="881"/>
      <c r="K850" s="950" t="s">
        <v>202</v>
      </c>
      <c r="L850" s="950"/>
      <c r="M850" s="883" t="s">
        <v>52</v>
      </c>
      <c r="N850" s="883"/>
      <c r="O850" s="950" t="s">
        <v>203</v>
      </c>
      <c r="P850" s="950"/>
      <c r="Q850" s="952" t="s">
        <v>32</v>
      </c>
      <c r="R850" s="952"/>
      <c r="S850" s="950" t="s">
        <v>33</v>
      </c>
      <c r="T850" s="950"/>
    </row>
    <row r="851" spans="1:20" ht="42" customHeight="1" thickBot="1" x14ac:dyDescent="0.3">
      <c r="A851" s="864"/>
      <c r="B851" s="866"/>
      <c r="C851" s="884"/>
      <c r="D851" s="884"/>
      <c r="E851" s="884"/>
      <c r="F851" s="884"/>
      <c r="G851" s="884"/>
      <c r="H851" s="884"/>
      <c r="I851" s="882"/>
      <c r="J851" s="882"/>
      <c r="K851" s="951"/>
      <c r="L851" s="951"/>
      <c r="M851" s="884"/>
      <c r="N851" s="884"/>
      <c r="O851" s="951"/>
      <c r="P851" s="951"/>
      <c r="Q851" s="953"/>
      <c r="R851" s="953"/>
      <c r="S851" s="951"/>
      <c r="T851" s="951"/>
    </row>
    <row r="852" spans="1:20" ht="16.5" thickBot="1" x14ac:dyDescent="0.3">
      <c r="A852" s="865"/>
      <c r="B852" s="866"/>
      <c r="C852" s="438">
        <f>$C$20</f>
        <v>2016</v>
      </c>
      <c r="D852" s="439">
        <f>$D$20</f>
        <v>2017</v>
      </c>
      <c r="E852" s="148" t="s">
        <v>107</v>
      </c>
      <c r="F852" s="438">
        <f>$C$20</f>
        <v>2016</v>
      </c>
      <c r="G852" s="439">
        <f>$D$20</f>
        <v>2017</v>
      </c>
      <c r="H852" s="148" t="s">
        <v>107</v>
      </c>
      <c r="I852" s="438">
        <f>$C$20</f>
        <v>2016</v>
      </c>
      <c r="J852" s="439">
        <f>$D$20</f>
        <v>2017</v>
      </c>
      <c r="K852" s="438">
        <f>$C$20</f>
        <v>2016</v>
      </c>
      <c r="L852" s="439">
        <f>$D$20</f>
        <v>2017</v>
      </c>
      <c r="M852" s="438">
        <f>$C$20</f>
        <v>2016</v>
      </c>
      <c r="N852" s="439">
        <f>$D$20</f>
        <v>2017</v>
      </c>
      <c r="O852" s="438">
        <f>$C$20</f>
        <v>2016</v>
      </c>
      <c r="P852" s="439">
        <f>$D$20</f>
        <v>2017</v>
      </c>
      <c r="Q852" s="438">
        <f>$C$20</f>
        <v>2016</v>
      </c>
      <c r="R852" s="439">
        <f>$D$20</f>
        <v>2017</v>
      </c>
      <c r="S852" s="438">
        <f>$C$20</f>
        <v>2016</v>
      </c>
      <c r="T852" s="439">
        <f>$D$20</f>
        <v>2017</v>
      </c>
    </row>
    <row r="853" spans="1:20" ht="21" customHeight="1" x14ac:dyDescent="0.25">
      <c r="A853" s="197">
        <v>1</v>
      </c>
      <c r="B853" s="198" t="s">
        <v>249</v>
      </c>
      <c r="C853" s="103">
        <v>1</v>
      </c>
      <c r="D853" s="129">
        <v>7</v>
      </c>
      <c r="E853" s="126" t="str">
        <f t="shared" ref="E853:E898" si="180">IF(C853=0,0,IF(D853=0,"-100,0",IF(D853*100/C853&lt;200,ROUND(D853*100/C853-100,1),ROUND(D853/C853,1)&amp;" р")))</f>
        <v>7 р</v>
      </c>
      <c r="F853" s="103"/>
      <c r="G853" s="129">
        <v>7</v>
      </c>
      <c r="H853" s="126">
        <f t="shared" ref="H853:H898" si="181">IF(F853=0,0,IF(G853=0,"-100,0",IF(G853*100/F853&lt;200,ROUND(G853*100/F853-100,1),ROUND(G853/F853,1)&amp;" р")))</f>
        <v>0</v>
      </c>
      <c r="I853" s="27">
        <f t="shared" ref="I853:I898" si="182">IF(C853=0,0,F853*100/C853)</f>
        <v>0</v>
      </c>
      <c r="J853" s="28">
        <f t="shared" ref="J853:J898" si="183">IF(D853=0,0,G853*100/D853)</f>
        <v>100</v>
      </c>
      <c r="K853" s="103"/>
      <c r="L853" s="142">
        <v>2</v>
      </c>
      <c r="M853" s="103"/>
      <c r="N853" s="142"/>
      <c r="O853" s="103"/>
      <c r="P853" s="142"/>
      <c r="Q853" s="103"/>
      <c r="R853" s="142">
        <v>3</v>
      </c>
      <c r="S853" s="103"/>
      <c r="T853" s="142"/>
    </row>
    <row r="854" spans="1:20" ht="21" customHeight="1" x14ac:dyDescent="0.25">
      <c r="A854" s="199">
        <v>2</v>
      </c>
      <c r="B854" s="160" t="s">
        <v>108</v>
      </c>
      <c r="C854" s="104">
        <v>16</v>
      </c>
      <c r="D854" s="130">
        <v>20</v>
      </c>
      <c r="E854" s="127">
        <f t="shared" si="180"/>
        <v>25</v>
      </c>
      <c r="F854" s="104"/>
      <c r="G854" s="130">
        <v>3</v>
      </c>
      <c r="H854" s="127">
        <f t="shared" si="181"/>
        <v>0</v>
      </c>
      <c r="I854" s="29">
        <f t="shared" si="182"/>
        <v>0</v>
      </c>
      <c r="J854" s="30">
        <f t="shared" si="183"/>
        <v>15</v>
      </c>
      <c r="K854" s="104"/>
      <c r="L854" s="143">
        <v>1</v>
      </c>
      <c r="M854" s="104"/>
      <c r="N854" s="143"/>
      <c r="O854" s="104"/>
      <c r="P854" s="143"/>
      <c r="Q854" s="104"/>
      <c r="R854" s="143">
        <v>2</v>
      </c>
      <c r="S854" s="104"/>
      <c r="T854" s="143"/>
    </row>
    <row r="855" spans="1:20" ht="21" customHeight="1" x14ac:dyDescent="0.25">
      <c r="A855" s="199">
        <v>3</v>
      </c>
      <c r="B855" s="160" t="s">
        <v>109</v>
      </c>
      <c r="C855" s="104">
        <v>14</v>
      </c>
      <c r="D855" s="130">
        <v>23</v>
      </c>
      <c r="E855" s="127">
        <f t="shared" si="180"/>
        <v>64.3</v>
      </c>
      <c r="F855" s="104">
        <v>12</v>
      </c>
      <c r="G855" s="130">
        <v>21</v>
      </c>
      <c r="H855" s="127">
        <f t="shared" si="181"/>
        <v>75</v>
      </c>
      <c r="I855" s="29">
        <f t="shared" si="182"/>
        <v>85.714285714285708</v>
      </c>
      <c r="J855" s="30">
        <f t="shared" si="183"/>
        <v>91.304347826086953</v>
      </c>
      <c r="K855" s="104"/>
      <c r="L855" s="143"/>
      <c r="M855" s="104"/>
      <c r="N855" s="143"/>
      <c r="O855" s="104"/>
      <c r="P855" s="143"/>
      <c r="Q855" s="104">
        <v>12</v>
      </c>
      <c r="R855" s="143">
        <v>18</v>
      </c>
      <c r="S855" s="104"/>
      <c r="T855" s="143"/>
    </row>
    <row r="856" spans="1:20" ht="21" customHeight="1" x14ac:dyDescent="0.25">
      <c r="A856" s="199">
        <v>4</v>
      </c>
      <c r="B856" s="160" t="s">
        <v>110</v>
      </c>
      <c r="C856" s="104">
        <v>26</v>
      </c>
      <c r="D856" s="130">
        <v>42</v>
      </c>
      <c r="E856" s="127">
        <f t="shared" si="180"/>
        <v>61.5</v>
      </c>
      <c r="F856" s="104">
        <v>14</v>
      </c>
      <c r="G856" s="130">
        <v>37</v>
      </c>
      <c r="H856" s="127" t="str">
        <f t="shared" si="181"/>
        <v>2,6 р</v>
      </c>
      <c r="I856" s="29">
        <f t="shared" si="182"/>
        <v>53.846153846153847</v>
      </c>
      <c r="J856" s="30">
        <f t="shared" si="183"/>
        <v>88.095238095238102</v>
      </c>
      <c r="K856" s="104">
        <v>9</v>
      </c>
      <c r="L856" s="143">
        <v>16</v>
      </c>
      <c r="M856" s="104"/>
      <c r="N856" s="143"/>
      <c r="O856" s="104"/>
      <c r="P856" s="143"/>
      <c r="Q856" s="104"/>
      <c r="R856" s="143">
        <v>5</v>
      </c>
      <c r="S856" s="104">
        <v>1</v>
      </c>
      <c r="T856" s="143">
        <v>4</v>
      </c>
    </row>
    <row r="857" spans="1:20" ht="21" customHeight="1" x14ac:dyDescent="0.25">
      <c r="A857" s="199">
        <v>5</v>
      </c>
      <c r="B857" s="160" t="s">
        <v>111</v>
      </c>
      <c r="C857" s="104">
        <v>41</v>
      </c>
      <c r="D857" s="130">
        <v>39</v>
      </c>
      <c r="E857" s="127">
        <f t="shared" si="180"/>
        <v>-4.9000000000000004</v>
      </c>
      <c r="F857" s="104">
        <v>2</v>
      </c>
      <c r="G857" s="130">
        <v>7</v>
      </c>
      <c r="H857" s="127" t="str">
        <f t="shared" si="181"/>
        <v>3,5 р</v>
      </c>
      <c r="I857" s="29">
        <f t="shared" si="182"/>
        <v>4.8780487804878048</v>
      </c>
      <c r="J857" s="30">
        <f t="shared" si="183"/>
        <v>17.948717948717949</v>
      </c>
      <c r="K857" s="104"/>
      <c r="L857" s="143">
        <v>3</v>
      </c>
      <c r="M857" s="104"/>
      <c r="N857" s="143"/>
      <c r="O857" s="104"/>
      <c r="P857" s="143"/>
      <c r="Q857" s="104">
        <v>2</v>
      </c>
      <c r="R857" s="143">
        <v>4</v>
      </c>
      <c r="S857" s="104"/>
      <c r="T857" s="143"/>
    </row>
    <row r="858" spans="1:20" ht="21" customHeight="1" x14ac:dyDescent="0.25">
      <c r="A858" s="199">
        <v>6</v>
      </c>
      <c r="B858" s="160" t="s">
        <v>112</v>
      </c>
      <c r="C858" s="104">
        <v>12</v>
      </c>
      <c r="D858" s="130">
        <v>16</v>
      </c>
      <c r="E858" s="127">
        <f t="shared" si="180"/>
        <v>33.299999999999997</v>
      </c>
      <c r="F858" s="104">
        <v>9</v>
      </c>
      <c r="G858" s="130">
        <v>8</v>
      </c>
      <c r="H858" s="127">
        <f t="shared" si="181"/>
        <v>-11.1</v>
      </c>
      <c r="I858" s="29">
        <f t="shared" si="182"/>
        <v>75</v>
      </c>
      <c r="J858" s="30">
        <f t="shared" si="183"/>
        <v>50</v>
      </c>
      <c r="K858" s="104">
        <v>7</v>
      </c>
      <c r="L858" s="143">
        <v>3</v>
      </c>
      <c r="M858" s="104"/>
      <c r="N858" s="143">
        <v>1</v>
      </c>
      <c r="O858" s="104"/>
      <c r="P858" s="143"/>
      <c r="Q858" s="104">
        <v>2</v>
      </c>
      <c r="R858" s="143">
        <v>5</v>
      </c>
      <c r="S858" s="104"/>
      <c r="T858" s="143"/>
    </row>
    <row r="859" spans="1:20" ht="21" customHeight="1" x14ac:dyDescent="0.25">
      <c r="A859" s="199">
        <v>7</v>
      </c>
      <c r="B859" s="160" t="s">
        <v>113</v>
      </c>
      <c r="C859" s="104">
        <v>12</v>
      </c>
      <c r="D859" s="130">
        <v>36</v>
      </c>
      <c r="E859" s="127" t="str">
        <f t="shared" si="180"/>
        <v>3 р</v>
      </c>
      <c r="F859" s="104">
        <v>12</v>
      </c>
      <c r="G859" s="130">
        <v>34</v>
      </c>
      <c r="H859" s="127" t="str">
        <f t="shared" si="181"/>
        <v>2,8 р</v>
      </c>
      <c r="I859" s="29">
        <f t="shared" si="182"/>
        <v>100</v>
      </c>
      <c r="J859" s="30">
        <f t="shared" si="183"/>
        <v>94.444444444444443</v>
      </c>
      <c r="K859" s="104"/>
      <c r="L859" s="143">
        <v>1</v>
      </c>
      <c r="M859" s="104"/>
      <c r="N859" s="143"/>
      <c r="O859" s="104"/>
      <c r="P859" s="143"/>
      <c r="Q859" s="104">
        <v>5</v>
      </c>
      <c r="R859" s="143">
        <v>8</v>
      </c>
      <c r="S859" s="104"/>
      <c r="T859" s="143"/>
    </row>
    <row r="860" spans="1:20" ht="21" customHeight="1" x14ac:dyDescent="0.25">
      <c r="A860" s="199">
        <v>8</v>
      </c>
      <c r="B860" s="160" t="s">
        <v>114</v>
      </c>
      <c r="C860" s="104">
        <v>27</v>
      </c>
      <c r="D860" s="130">
        <v>34</v>
      </c>
      <c r="E860" s="127">
        <f t="shared" si="180"/>
        <v>25.9</v>
      </c>
      <c r="F860" s="104">
        <v>26</v>
      </c>
      <c r="G860" s="130">
        <v>27</v>
      </c>
      <c r="H860" s="127">
        <f t="shared" si="181"/>
        <v>3.8</v>
      </c>
      <c r="I860" s="29">
        <f t="shared" si="182"/>
        <v>96.296296296296291</v>
      </c>
      <c r="J860" s="30">
        <f t="shared" si="183"/>
        <v>79.411764705882348</v>
      </c>
      <c r="K860" s="104">
        <v>4</v>
      </c>
      <c r="L860" s="143">
        <v>6</v>
      </c>
      <c r="M860" s="104"/>
      <c r="N860" s="143"/>
      <c r="O860" s="104"/>
      <c r="P860" s="143"/>
      <c r="Q860" s="104">
        <v>10</v>
      </c>
      <c r="R860" s="143">
        <v>8</v>
      </c>
      <c r="S860" s="104"/>
      <c r="T860" s="143"/>
    </row>
    <row r="861" spans="1:20" ht="21" customHeight="1" x14ac:dyDescent="0.25">
      <c r="A861" s="199">
        <v>9</v>
      </c>
      <c r="B861" s="160" t="s">
        <v>115</v>
      </c>
      <c r="C861" s="104">
        <v>17</v>
      </c>
      <c r="D861" s="130">
        <v>7</v>
      </c>
      <c r="E861" s="127">
        <f t="shared" si="180"/>
        <v>-58.8</v>
      </c>
      <c r="F861" s="104">
        <v>3</v>
      </c>
      <c r="G861" s="130">
        <v>1</v>
      </c>
      <c r="H861" s="127">
        <f t="shared" si="181"/>
        <v>-66.7</v>
      </c>
      <c r="I861" s="29">
        <f t="shared" si="182"/>
        <v>17.647058823529413</v>
      </c>
      <c r="J861" s="30">
        <f t="shared" si="183"/>
        <v>14.285714285714286</v>
      </c>
      <c r="K861" s="104">
        <v>3</v>
      </c>
      <c r="L861" s="143">
        <v>1</v>
      </c>
      <c r="M861" s="104"/>
      <c r="N861" s="143"/>
      <c r="O861" s="104"/>
      <c r="P861" s="143"/>
      <c r="Q861" s="104"/>
      <c r="R861" s="143"/>
      <c r="S861" s="104"/>
      <c r="T861" s="143"/>
    </row>
    <row r="862" spans="1:20" ht="21" customHeight="1" x14ac:dyDescent="0.25">
      <c r="A862" s="199">
        <v>10</v>
      </c>
      <c r="B862" s="160" t="s">
        <v>116</v>
      </c>
      <c r="C862" s="104">
        <v>32</v>
      </c>
      <c r="D862" s="130">
        <v>27</v>
      </c>
      <c r="E862" s="127">
        <f t="shared" si="180"/>
        <v>-15.6</v>
      </c>
      <c r="F862" s="104">
        <v>2</v>
      </c>
      <c r="G862" s="130">
        <v>16</v>
      </c>
      <c r="H862" s="127" t="str">
        <f t="shared" si="181"/>
        <v>8 р</v>
      </c>
      <c r="I862" s="29">
        <f t="shared" si="182"/>
        <v>6.25</v>
      </c>
      <c r="J862" s="30">
        <f t="shared" si="183"/>
        <v>59.25925925925926</v>
      </c>
      <c r="K862" s="104">
        <v>1</v>
      </c>
      <c r="L862" s="143"/>
      <c r="M862" s="104"/>
      <c r="N862" s="143"/>
      <c r="O862" s="104"/>
      <c r="P862" s="143"/>
      <c r="Q862" s="104">
        <v>1</v>
      </c>
      <c r="R862" s="143">
        <v>10</v>
      </c>
      <c r="S862" s="104"/>
      <c r="T862" s="143"/>
    </row>
    <row r="863" spans="1:20" ht="21" customHeight="1" x14ac:dyDescent="0.25">
      <c r="A863" s="199">
        <v>11</v>
      </c>
      <c r="B863" s="160" t="s">
        <v>117</v>
      </c>
      <c r="C863" s="104">
        <v>50</v>
      </c>
      <c r="D863" s="130">
        <v>79</v>
      </c>
      <c r="E863" s="127">
        <f t="shared" si="180"/>
        <v>58</v>
      </c>
      <c r="F863" s="104">
        <v>19</v>
      </c>
      <c r="G863" s="130">
        <v>33</v>
      </c>
      <c r="H863" s="127">
        <f t="shared" si="181"/>
        <v>73.7</v>
      </c>
      <c r="I863" s="29">
        <f t="shared" si="182"/>
        <v>38</v>
      </c>
      <c r="J863" s="30">
        <f t="shared" si="183"/>
        <v>41.77215189873418</v>
      </c>
      <c r="K863" s="104">
        <v>5</v>
      </c>
      <c r="L863" s="143">
        <v>7</v>
      </c>
      <c r="M863" s="104"/>
      <c r="N863" s="143"/>
      <c r="O863" s="104"/>
      <c r="P863" s="143"/>
      <c r="Q863" s="104">
        <v>14</v>
      </c>
      <c r="R863" s="143">
        <v>24</v>
      </c>
      <c r="S863" s="104"/>
      <c r="T863" s="143">
        <v>2</v>
      </c>
    </row>
    <row r="864" spans="1:20" ht="21" customHeight="1" x14ac:dyDescent="0.25">
      <c r="A864" s="199">
        <v>12</v>
      </c>
      <c r="B864" s="160" t="s">
        <v>118</v>
      </c>
      <c r="C864" s="104">
        <v>26</v>
      </c>
      <c r="D864" s="130">
        <v>20</v>
      </c>
      <c r="E864" s="127">
        <f t="shared" si="180"/>
        <v>-23.1</v>
      </c>
      <c r="F864" s="104"/>
      <c r="G864" s="130">
        <v>16</v>
      </c>
      <c r="H864" s="127">
        <f t="shared" si="181"/>
        <v>0</v>
      </c>
      <c r="I864" s="29">
        <f t="shared" si="182"/>
        <v>0</v>
      </c>
      <c r="J864" s="30">
        <f t="shared" si="183"/>
        <v>80</v>
      </c>
      <c r="K864" s="104"/>
      <c r="L864" s="143">
        <v>11</v>
      </c>
      <c r="M864" s="104"/>
      <c r="N864" s="143"/>
      <c r="O864" s="104"/>
      <c r="P864" s="143"/>
      <c r="Q864" s="104"/>
      <c r="R864" s="143">
        <v>2</v>
      </c>
      <c r="S864" s="104"/>
      <c r="T864" s="143">
        <v>3</v>
      </c>
    </row>
    <row r="865" spans="1:20" ht="21" customHeight="1" x14ac:dyDescent="0.25">
      <c r="A865" s="199">
        <v>13</v>
      </c>
      <c r="B865" s="160" t="s">
        <v>119</v>
      </c>
      <c r="C865" s="104">
        <v>5</v>
      </c>
      <c r="D865" s="130">
        <v>13</v>
      </c>
      <c r="E865" s="127" t="str">
        <f t="shared" si="180"/>
        <v>2,6 р</v>
      </c>
      <c r="F865" s="104">
        <v>4</v>
      </c>
      <c r="G865" s="130">
        <v>13</v>
      </c>
      <c r="H865" s="127" t="str">
        <f t="shared" si="181"/>
        <v>3,3 р</v>
      </c>
      <c r="I865" s="29">
        <f t="shared" si="182"/>
        <v>80</v>
      </c>
      <c r="J865" s="30">
        <f t="shared" si="183"/>
        <v>100</v>
      </c>
      <c r="K865" s="104"/>
      <c r="L865" s="143">
        <v>4</v>
      </c>
      <c r="M865" s="104"/>
      <c r="N865" s="143"/>
      <c r="O865" s="104"/>
      <c r="P865" s="143"/>
      <c r="Q865" s="104"/>
      <c r="R865" s="143">
        <v>1</v>
      </c>
      <c r="S865" s="104"/>
      <c r="T865" s="143"/>
    </row>
    <row r="866" spans="1:20" ht="21" customHeight="1" x14ac:dyDescent="0.25">
      <c r="A866" s="199">
        <v>14</v>
      </c>
      <c r="B866" s="160" t="s">
        <v>120</v>
      </c>
      <c r="C866" s="104">
        <v>22</v>
      </c>
      <c r="D866" s="130">
        <v>44</v>
      </c>
      <c r="E866" s="127" t="str">
        <f t="shared" si="180"/>
        <v>2 р</v>
      </c>
      <c r="F866" s="104">
        <v>22</v>
      </c>
      <c r="G866" s="130">
        <v>11</v>
      </c>
      <c r="H866" s="127">
        <f t="shared" si="181"/>
        <v>-50</v>
      </c>
      <c r="I866" s="29">
        <f t="shared" si="182"/>
        <v>100</v>
      </c>
      <c r="J866" s="30">
        <f t="shared" si="183"/>
        <v>25</v>
      </c>
      <c r="K866" s="104"/>
      <c r="L866" s="143">
        <v>5</v>
      </c>
      <c r="M866" s="104"/>
      <c r="N866" s="143"/>
      <c r="O866" s="104"/>
      <c r="P866" s="143"/>
      <c r="Q866" s="104">
        <v>4</v>
      </c>
      <c r="R866" s="143">
        <v>6</v>
      </c>
      <c r="S866" s="104"/>
      <c r="T866" s="143"/>
    </row>
    <row r="867" spans="1:20" ht="21" customHeight="1" x14ac:dyDescent="0.25">
      <c r="A867" s="199">
        <v>15</v>
      </c>
      <c r="B867" s="160" t="s">
        <v>121</v>
      </c>
      <c r="C867" s="104">
        <v>14</v>
      </c>
      <c r="D867" s="130">
        <v>11</v>
      </c>
      <c r="E867" s="127">
        <f t="shared" si="180"/>
        <v>-21.4</v>
      </c>
      <c r="F867" s="104">
        <v>2</v>
      </c>
      <c r="G867" s="130">
        <v>5</v>
      </c>
      <c r="H867" s="127" t="str">
        <f t="shared" si="181"/>
        <v>2,5 р</v>
      </c>
      <c r="I867" s="29">
        <f t="shared" si="182"/>
        <v>14.285714285714286</v>
      </c>
      <c r="J867" s="30">
        <f t="shared" si="183"/>
        <v>45.454545454545453</v>
      </c>
      <c r="K867" s="104">
        <v>1</v>
      </c>
      <c r="L867" s="143"/>
      <c r="M867" s="104">
        <v>1</v>
      </c>
      <c r="N867" s="143"/>
      <c r="O867" s="104"/>
      <c r="P867" s="143"/>
      <c r="Q867" s="104">
        <v>1</v>
      </c>
      <c r="R867" s="143">
        <v>5</v>
      </c>
      <c r="S867" s="104"/>
      <c r="T867" s="143"/>
    </row>
    <row r="868" spans="1:20" ht="21" customHeight="1" x14ac:dyDescent="0.25">
      <c r="A868" s="199">
        <v>16</v>
      </c>
      <c r="B868" s="160" t="s">
        <v>122</v>
      </c>
      <c r="C868" s="104">
        <v>76</v>
      </c>
      <c r="D868" s="130">
        <v>46</v>
      </c>
      <c r="E868" s="127">
        <f t="shared" si="180"/>
        <v>-39.5</v>
      </c>
      <c r="F868" s="104">
        <v>20</v>
      </c>
      <c r="G868" s="130">
        <v>2</v>
      </c>
      <c r="H868" s="127">
        <f t="shared" si="181"/>
        <v>-90</v>
      </c>
      <c r="I868" s="29">
        <f t="shared" si="182"/>
        <v>26.315789473684209</v>
      </c>
      <c r="J868" s="30">
        <f t="shared" si="183"/>
        <v>4.3478260869565215</v>
      </c>
      <c r="K868" s="104">
        <v>4</v>
      </c>
      <c r="L868" s="143">
        <v>1</v>
      </c>
      <c r="M868" s="104"/>
      <c r="N868" s="143"/>
      <c r="O868" s="104"/>
      <c r="P868" s="143"/>
      <c r="Q868" s="104">
        <v>14</v>
      </c>
      <c r="R868" s="143">
        <v>1</v>
      </c>
      <c r="S868" s="104">
        <v>2</v>
      </c>
      <c r="T868" s="143"/>
    </row>
    <row r="869" spans="1:20" ht="21" customHeight="1" x14ac:dyDescent="0.25">
      <c r="A869" s="199">
        <v>17</v>
      </c>
      <c r="B869" s="160" t="s">
        <v>123</v>
      </c>
      <c r="C869" s="104">
        <v>14</v>
      </c>
      <c r="D869" s="130">
        <v>26</v>
      </c>
      <c r="E869" s="127">
        <f t="shared" si="180"/>
        <v>85.7</v>
      </c>
      <c r="F869" s="104">
        <v>2</v>
      </c>
      <c r="G869" s="130">
        <v>24</v>
      </c>
      <c r="H869" s="127" t="str">
        <f t="shared" si="181"/>
        <v>12 р</v>
      </c>
      <c r="I869" s="29">
        <f t="shared" si="182"/>
        <v>14.285714285714286</v>
      </c>
      <c r="J869" s="30">
        <f t="shared" si="183"/>
        <v>92.307692307692307</v>
      </c>
      <c r="K869" s="104">
        <v>2</v>
      </c>
      <c r="L869" s="143">
        <v>2</v>
      </c>
      <c r="M869" s="104"/>
      <c r="N869" s="143"/>
      <c r="O869" s="104"/>
      <c r="P869" s="143"/>
      <c r="Q869" s="104"/>
      <c r="R869" s="143">
        <v>4</v>
      </c>
      <c r="S869" s="104"/>
      <c r="T869" s="143"/>
    </row>
    <row r="870" spans="1:20" ht="21" customHeight="1" x14ac:dyDescent="0.25">
      <c r="A870" s="199">
        <v>18</v>
      </c>
      <c r="B870" s="160" t="s">
        <v>124</v>
      </c>
      <c r="C870" s="104">
        <v>5</v>
      </c>
      <c r="D870" s="130">
        <v>6</v>
      </c>
      <c r="E870" s="127">
        <f t="shared" si="180"/>
        <v>20</v>
      </c>
      <c r="F870" s="104">
        <v>5</v>
      </c>
      <c r="G870" s="130">
        <v>5</v>
      </c>
      <c r="H870" s="127">
        <f t="shared" si="181"/>
        <v>0</v>
      </c>
      <c r="I870" s="29">
        <f t="shared" si="182"/>
        <v>100</v>
      </c>
      <c r="J870" s="30">
        <f t="shared" si="183"/>
        <v>83.333333333333329</v>
      </c>
      <c r="K870" s="104"/>
      <c r="L870" s="143"/>
      <c r="M870" s="104"/>
      <c r="N870" s="143"/>
      <c r="O870" s="104"/>
      <c r="P870" s="143"/>
      <c r="Q870" s="104">
        <v>1</v>
      </c>
      <c r="R870" s="143">
        <v>3</v>
      </c>
      <c r="S870" s="104"/>
      <c r="T870" s="143"/>
    </row>
    <row r="871" spans="1:20" ht="21" customHeight="1" x14ac:dyDescent="0.25">
      <c r="A871" s="199">
        <v>19</v>
      </c>
      <c r="B871" s="160" t="s">
        <v>125</v>
      </c>
      <c r="C871" s="104">
        <v>4</v>
      </c>
      <c r="D871" s="130">
        <v>6</v>
      </c>
      <c r="E871" s="127">
        <f t="shared" si="180"/>
        <v>50</v>
      </c>
      <c r="F871" s="104">
        <v>4</v>
      </c>
      <c r="G871" s="130">
        <v>4</v>
      </c>
      <c r="H871" s="127">
        <f t="shared" si="181"/>
        <v>0</v>
      </c>
      <c r="I871" s="29">
        <f t="shared" si="182"/>
        <v>100</v>
      </c>
      <c r="J871" s="30">
        <f t="shared" si="183"/>
        <v>66.666666666666671</v>
      </c>
      <c r="K871" s="104"/>
      <c r="L871" s="143"/>
      <c r="M871" s="104"/>
      <c r="N871" s="143"/>
      <c r="O871" s="104"/>
      <c r="P871" s="143"/>
      <c r="Q871" s="104">
        <v>3</v>
      </c>
      <c r="R871" s="143">
        <v>3</v>
      </c>
      <c r="S871" s="104"/>
      <c r="T871" s="143">
        <v>1</v>
      </c>
    </row>
    <row r="872" spans="1:20" ht="21" customHeight="1" x14ac:dyDescent="0.25">
      <c r="A872" s="199">
        <v>20</v>
      </c>
      <c r="B872" s="160" t="s">
        <v>126</v>
      </c>
      <c r="C872" s="104">
        <v>8</v>
      </c>
      <c r="D872" s="130">
        <v>4</v>
      </c>
      <c r="E872" s="127">
        <f t="shared" si="180"/>
        <v>-50</v>
      </c>
      <c r="F872" s="104">
        <v>8</v>
      </c>
      <c r="G872" s="130">
        <v>4</v>
      </c>
      <c r="H872" s="127">
        <f t="shared" si="181"/>
        <v>-50</v>
      </c>
      <c r="I872" s="29">
        <f t="shared" si="182"/>
        <v>100</v>
      </c>
      <c r="J872" s="30">
        <f t="shared" si="183"/>
        <v>100</v>
      </c>
      <c r="K872" s="104">
        <v>6</v>
      </c>
      <c r="L872" s="143">
        <v>1</v>
      </c>
      <c r="M872" s="104"/>
      <c r="N872" s="143"/>
      <c r="O872" s="104"/>
      <c r="P872" s="143"/>
      <c r="Q872" s="104">
        <v>1</v>
      </c>
      <c r="R872" s="143">
        <v>3</v>
      </c>
      <c r="S872" s="104"/>
      <c r="T872" s="143"/>
    </row>
    <row r="873" spans="1:20" ht="21" customHeight="1" x14ac:dyDescent="0.25">
      <c r="A873" s="199">
        <v>21</v>
      </c>
      <c r="B873" s="160" t="s">
        <v>127</v>
      </c>
      <c r="C873" s="104">
        <v>27</v>
      </c>
      <c r="D873" s="130">
        <v>42</v>
      </c>
      <c r="E873" s="127">
        <f t="shared" si="180"/>
        <v>55.6</v>
      </c>
      <c r="F873" s="104">
        <v>7</v>
      </c>
      <c r="G873" s="130">
        <v>23</v>
      </c>
      <c r="H873" s="127" t="str">
        <f t="shared" si="181"/>
        <v>3,3 р</v>
      </c>
      <c r="I873" s="29">
        <f t="shared" si="182"/>
        <v>25.925925925925927</v>
      </c>
      <c r="J873" s="30">
        <f t="shared" si="183"/>
        <v>54.761904761904759</v>
      </c>
      <c r="K873" s="104">
        <v>1</v>
      </c>
      <c r="L873" s="143">
        <v>7</v>
      </c>
      <c r="M873" s="104"/>
      <c r="N873" s="143"/>
      <c r="O873" s="104"/>
      <c r="P873" s="143"/>
      <c r="Q873" s="104">
        <v>6</v>
      </c>
      <c r="R873" s="143">
        <v>16</v>
      </c>
      <c r="S873" s="104"/>
      <c r="T873" s="143"/>
    </row>
    <row r="874" spans="1:20" ht="21" customHeight="1" x14ac:dyDescent="0.25">
      <c r="A874" s="199">
        <v>22</v>
      </c>
      <c r="B874" s="160" t="s">
        <v>128</v>
      </c>
      <c r="C874" s="104">
        <v>7</v>
      </c>
      <c r="D874" s="130">
        <v>13</v>
      </c>
      <c r="E874" s="127">
        <f t="shared" si="180"/>
        <v>85.7</v>
      </c>
      <c r="F874" s="104">
        <v>7</v>
      </c>
      <c r="G874" s="130">
        <v>13</v>
      </c>
      <c r="H874" s="127">
        <f t="shared" si="181"/>
        <v>85.7</v>
      </c>
      <c r="I874" s="29">
        <f t="shared" si="182"/>
        <v>100</v>
      </c>
      <c r="J874" s="30">
        <f t="shared" si="183"/>
        <v>100</v>
      </c>
      <c r="K874" s="104"/>
      <c r="L874" s="143"/>
      <c r="M874" s="104"/>
      <c r="N874" s="143"/>
      <c r="O874" s="104"/>
      <c r="P874" s="143"/>
      <c r="Q874" s="104">
        <v>4</v>
      </c>
      <c r="R874" s="143">
        <v>4</v>
      </c>
      <c r="S874" s="104"/>
      <c r="T874" s="143"/>
    </row>
    <row r="875" spans="1:20" ht="21" customHeight="1" x14ac:dyDescent="0.25">
      <c r="A875" s="199">
        <v>23</v>
      </c>
      <c r="B875" s="160" t="s">
        <v>129</v>
      </c>
      <c r="C875" s="104">
        <v>13</v>
      </c>
      <c r="D875" s="130">
        <v>16</v>
      </c>
      <c r="E875" s="127">
        <f t="shared" si="180"/>
        <v>23.1</v>
      </c>
      <c r="F875" s="104">
        <v>12</v>
      </c>
      <c r="G875" s="130">
        <v>10</v>
      </c>
      <c r="H875" s="127">
        <f t="shared" si="181"/>
        <v>-16.7</v>
      </c>
      <c r="I875" s="29">
        <f t="shared" si="182"/>
        <v>92.307692307692307</v>
      </c>
      <c r="J875" s="30">
        <f t="shared" si="183"/>
        <v>62.5</v>
      </c>
      <c r="K875" s="104"/>
      <c r="L875" s="143">
        <v>1</v>
      </c>
      <c r="M875" s="104"/>
      <c r="N875" s="143"/>
      <c r="O875" s="104"/>
      <c r="P875" s="143"/>
      <c r="Q875" s="104"/>
      <c r="R875" s="143">
        <v>4</v>
      </c>
      <c r="S875" s="104"/>
      <c r="T875" s="143"/>
    </row>
    <row r="876" spans="1:20" ht="21" customHeight="1" x14ac:dyDescent="0.25">
      <c r="A876" s="199">
        <v>24</v>
      </c>
      <c r="B876" s="160" t="s">
        <v>130</v>
      </c>
      <c r="C876" s="104">
        <v>14</v>
      </c>
      <c r="D876" s="130">
        <v>17</v>
      </c>
      <c r="E876" s="127">
        <f t="shared" si="180"/>
        <v>21.4</v>
      </c>
      <c r="F876" s="104">
        <v>11</v>
      </c>
      <c r="G876" s="130">
        <v>12</v>
      </c>
      <c r="H876" s="127">
        <f t="shared" si="181"/>
        <v>9.1</v>
      </c>
      <c r="I876" s="29">
        <f t="shared" si="182"/>
        <v>78.571428571428569</v>
      </c>
      <c r="J876" s="30">
        <f t="shared" si="183"/>
        <v>70.588235294117652</v>
      </c>
      <c r="K876" s="104"/>
      <c r="L876" s="143"/>
      <c r="M876" s="104"/>
      <c r="N876" s="143"/>
      <c r="O876" s="104"/>
      <c r="P876" s="143"/>
      <c r="Q876" s="104">
        <v>11</v>
      </c>
      <c r="R876" s="143">
        <v>4</v>
      </c>
      <c r="S876" s="104"/>
      <c r="T876" s="143"/>
    </row>
    <row r="877" spans="1:20" ht="21" customHeight="1" x14ac:dyDescent="0.25">
      <c r="A877" s="199">
        <v>25</v>
      </c>
      <c r="B877" s="160" t="s">
        <v>131</v>
      </c>
      <c r="C877" s="104">
        <v>6</v>
      </c>
      <c r="D877" s="130">
        <v>9</v>
      </c>
      <c r="E877" s="127">
        <f t="shared" si="180"/>
        <v>50</v>
      </c>
      <c r="F877" s="104">
        <v>6</v>
      </c>
      <c r="G877" s="130">
        <v>9</v>
      </c>
      <c r="H877" s="127">
        <f t="shared" si="181"/>
        <v>50</v>
      </c>
      <c r="I877" s="29">
        <f t="shared" si="182"/>
        <v>100</v>
      </c>
      <c r="J877" s="30">
        <f t="shared" si="183"/>
        <v>100</v>
      </c>
      <c r="K877" s="104">
        <v>4</v>
      </c>
      <c r="L877" s="143"/>
      <c r="M877" s="104"/>
      <c r="N877" s="143"/>
      <c r="O877" s="104"/>
      <c r="P877" s="143"/>
      <c r="Q877" s="104"/>
      <c r="R877" s="143">
        <v>1</v>
      </c>
      <c r="S877" s="104"/>
      <c r="T877" s="143"/>
    </row>
    <row r="878" spans="1:20" ht="21" customHeight="1" thickBot="1" x14ac:dyDescent="0.3">
      <c r="A878" s="199">
        <v>26</v>
      </c>
      <c r="B878" s="160" t="s">
        <v>132</v>
      </c>
      <c r="C878" s="104">
        <v>10</v>
      </c>
      <c r="D878" s="130">
        <v>8</v>
      </c>
      <c r="E878" s="127">
        <f t="shared" si="180"/>
        <v>-20</v>
      </c>
      <c r="F878" s="104">
        <v>9</v>
      </c>
      <c r="G878" s="130">
        <v>6</v>
      </c>
      <c r="H878" s="127">
        <f t="shared" si="181"/>
        <v>-33.299999999999997</v>
      </c>
      <c r="I878" s="29">
        <f t="shared" si="182"/>
        <v>90</v>
      </c>
      <c r="J878" s="30">
        <f t="shared" si="183"/>
        <v>75</v>
      </c>
      <c r="K878" s="104"/>
      <c r="L878" s="143">
        <v>2</v>
      </c>
      <c r="M878" s="104"/>
      <c r="N878" s="143"/>
      <c r="O878" s="104"/>
      <c r="P878" s="143"/>
      <c r="Q878" s="104">
        <v>1</v>
      </c>
      <c r="R878" s="143">
        <v>4</v>
      </c>
      <c r="S878" s="104"/>
      <c r="T878" s="143"/>
    </row>
    <row r="879" spans="1:20" ht="21" customHeight="1" thickBot="1" x14ac:dyDescent="0.3">
      <c r="A879" s="157">
        <v>27</v>
      </c>
      <c r="B879" s="158" t="s">
        <v>253</v>
      </c>
      <c r="C879" s="132">
        <v>499</v>
      </c>
      <c r="D879" s="133">
        <v>611</v>
      </c>
      <c r="E879" s="21">
        <f t="shared" si="180"/>
        <v>22.4</v>
      </c>
      <c r="F879" s="132">
        <v>218</v>
      </c>
      <c r="G879" s="133">
        <v>351</v>
      </c>
      <c r="H879" s="21">
        <f t="shared" si="181"/>
        <v>61</v>
      </c>
      <c r="I879" s="22">
        <f t="shared" si="182"/>
        <v>43.687374749499</v>
      </c>
      <c r="J879" s="23">
        <f t="shared" si="183"/>
        <v>57.446808510638299</v>
      </c>
      <c r="K879" s="132">
        <v>47</v>
      </c>
      <c r="L879" s="145">
        <v>74</v>
      </c>
      <c r="M879" s="132">
        <v>1</v>
      </c>
      <c r="N879" s="145">
        <v>1</v>
      </c>
      <c r="O879" s="132">
        <v>0</v>
      </c>
      <c r="P879" s="145">
        <v>0</v>
      </c>
      <c r="Q879" s="132">
        <v>92</v>
      </c>
      <c r="R879" s="145">
        <v>148</v>
      </c>
      <c r="S879" s="132">
        <v>3</v>
      </c>
      <c r="T879" s="145">
        <v>10</v>
      </c>
    </row>
    <row r="880" spans="1:20" ht="21" customHeight="1" thickBot="1" x14ac:dyDescent="0.3">
      <c r="A880" s="159">
        <v>28</v>
      </c>
      <c r="B880" s="158" t="s">
        <v>101</v>
      </c>
      <c r="C880" s="132">
        <v>71</v>
      </c>
      <c r="D880" s="133">
        <v>112</v>
      </c>
      <c r="E880" s="21">
        <f t="shared" si="180"/>
        <v>57.7</v>
      </c>
      <c r="F880" s="132">
        <v>32</v>
      </c>
      <c r="G880" s="133">
        <v>69</v>
      </c>
      <c r="H880" s="21" t="str">
        <f t="shared" si="181"/>
        <v>2,2 р</v>
      </c>
      <c r="I880" s="22">
        <f t="shared" si="182"/>
        <v>45.070422535211264</v>
      </c>
      <c r="J880" s="23">
        <f t="shared" si="183"/>
        <v>61.607142857142854</v>
      </c>
      <c r="K880" s="132">
        <v>1</v>
      </c>
      <c r="L880" s="145">
        <v>12</v>
      </c>
      <c r="M880" s="132">
        <v>1</v>
      </c>
      <c r="N880" s="145">
        <v>1</v>
      </c>
      <c r="O880" s="132">
        <v>0</v>
      </c>
      <c r="P880" s="145">
        <v>0</v>
      </c>
      <c r="Q880" s="132">
        <v>9</v>
      </c>
      <c r="R880" s="145">
        <v>53</v>
      </c>
      <c r="S880" s="132">
        <v>0</v>
      </c>
      <c r="T880" s="145">
        <v>0</v>
      </c>
    </row>
    <row r="881" spans="1:21" ht="21" customHeight="1" x14ac:dyDescent="0.25">
      <c r="A881" s="223">
        <v>29</v>
      </c>
      <c r="B881" s="224" t="s">
        <v>287</v>
      </c>
      <c r="C881" s="331"/>
      <c r="D881" s="332"/>
      <c r="E881" s="333"/>
      <c r="F881" s="331"/>
      <c r="G881" s="332"/>
      <c r="H881" s="333"/>
      <c r="I881" s="334"/>
      <c r="J881" s="335"/>
      <c r="K881" s="331"/>
      <c r="L881" s="336"/>
      <c r="M881" s="331"/>
      <c r="N881" s="336"/>
      <c r="O881" s="331"/>
      <c r="P881" s="336"/>
      <c r="Q881" s="331"/>
      <c r="R881" s="336"/>
      <c r="S881" s="331"/>
      <c r="T881" s="336"/>
    </row>
    <row r="882" spans="1:21" ht="21" customHeight="1" x14ac:dyDescent="0.25">
      <c r="A882" s="199">
        <v>30</v>
      </c>
      <c r="B882" s="160" t="s">
        <v>278</v>
      </c>
      <c r="C882" s="104">
        <v>32</v>
      </c>
      <c r="D882" s="130">
        <v>67</v>
      </c>
      <c r="E882" s="127" t="str">
        <f t="shared" si="180"/>
        <v>2,1 р</v>
      </c>
      <c r="F882" s="104">
        <v>8</v>
      </c>
      <c r="G882" s="130">
        <v>33</v>
      </c>
      <c r="H882" s="127" t="str">
        <f t="shared" si="181"/>
        <v>4,1 р</v>
      </c>
      <c r="I882" s="29">
        <f t="shared" si="182"/>
        <v>25</v>
      </c>
      <c r="J882" s="30">
        <f t="shared" si="183"/>
        <v>49.253731343283583</v>
      </c>
      <c r="K882" s="104">
        <v>1</v>
      </c>
      <c r="L882" s="143">
        <v>7</v>
      </c>
      <c r="M882" s="104">
        <v>1</v>
      </c>
      <c r="N882" s="143">
        <v>1</v>
      </c>
      <c r="O882" s="104"/>
      <c r="P882" s="143"/>
      <c r="Q882" s="104">
        <v>5</v>
      </c>
      <c r="R882" s="143">
        <v>22</v>
      </c>
      <c r="S882" s="104"/>
      <c r="T882" s="143"/>
    </row>
    <row r="883" spans="1:21" ht="21" customHeight="1" x14ac:dyDescent="0.25">
      <c r="A883" s="199">
        <v>31</v>
      </c>
      <c r="B883" s="160" t="s">
        <v>279</v>
      </c>
      <c r="C883" s="104"/>
      <c r="D883" s="130"/>
      <c r="E883" s="127">
        <f t="shared" si="180"/>
        <v>0</v>
      </c>
      <c r="F883" s="104"/>
      <c r="G883" s="130"/>
      <c r="H883" s="127">
        <f t="shared" si="181"/>
        <v>0</v>
      </c>
      <c r="I883" s="29">
        <f t="shared" si="182"/>
        <v>0</v>
      </c>
      <c r="J883" s="30">
        <f t="shared" si="183"/>
        <v>0</v>
      </c>
      <c r="K883" s="104"/>
      <c r="L883" s="143"/>
      <c r="M883" s="104"/>
      <c r="N883" s="143"/>
      <c r="O883" s="104"/>
      <c r="P883" s="143"/>
      <c r="Q883" s="104"/>
      <c r="R883" s="143"/>
      <c r="S883" s="104"/>
      <c r="T883" s="143"/>
    </row>
    <row r="884" spans="1:21" ht="21" customHeight="1" x14ac:dyDescent="0.25">
      <c r="A884" s="199">
        <v>32</v>
      </c>
      <c r="B884" s="160" t="s">
        <v>280</v>
      </c>
      <c r="C884" s="104"/>
      <c r="D884" s="130"/>
      <c r="E884" s="127">
        <f t="shared" si="180"/>
        <v>0</v>
      </c>
      <c r="F884" s="104"/>
      <c r="G884" s="130"/>
      <c r="H884" s="127">
        <f t="shared" si="181"/>
        <v>0</v>
      </c>
      <c r="I884" s="29">
        <f t="shared" si="182"/>
        <v>0</v>
      </c>
      <c r="J884" s="30">
        <f t="shared" si="183"/>
        <v>0</v>
      </c>
      <c r="K884" s="104"/>
      <c r="L884" s="143"/>
      <c r="M884" s="104"/>
      <c r="N884" s="143"/>
      <c r="O884" s="104"/>
      <c r="P884" s="143"/>
      <c r="Q884" s="104"/>
      <c r="R884" s="143"/>
      <c r="S884" s="104"/>
      <c r="T884" s="143"/>
    </row>
    <row r="885" spans="1:21" ht="21" customHeight="1" x14ac:dyDescent="0.25">
      <c r="A885" s="250">
        <v>33</v>
      </c>
      <c r="B885" s="267" t="s">
        <v>281</v>
      </c>
      <c r="C885" s="150">
        <v>31</v>
      </c>
      <c r="D885" s="130">
        <v>26</v>
      </c>
      <c r="E885" s="127">
        <f t="shared" si="180"/>
        <v>-16.100000000000001</v>
      </c>
      <c r="F885" s="150">
        <v>24</v>
      </c>
      <c r="G885" s="130">
        <v>21</v>
      </c>
      <c r="H885" s="127">
        <f t="shared" si="181"/>
        <v>-12.5</v>
      </c>
      <c r="I885" s="248">
        <f t="shared" si="182"/>
        <v>77.41935483870968</v>
      </c>
      <c r="J885" s="30">
        <f t="shared" si="183"/>
        <v>80.769230769230774</v>
      </c>
      <c r="K885" s="150"/>
      <c r="L885" s="143"/>
      <c r="M885" s="150"/>
      <c r="N885" s="143"/>
      <c r="O885" s="150"/>
      <c r="P885" s="143"/>
      <c r="Q885" s="150">
        <v>4</v>
      </c>
      <c r="R885" s="143">
        <v>21</v>
      </c>
      <c r="S885" s="150"/>
      <c r="T885" s="143"/>
    </row>
    <row r="886" spans="1:21" ht="21" customHeight="1" x14ac:dyDescent="0.25">
      <c r="A886" s="291">
        <v>34</v>
      </c>
      <c r="B886" s="292" t="s">
        <v>282</v>
      </c>
      <c r="C886" s="150"/>
      <c r="D886" s="130"/>
      <c r="E886" s="127">
        <f t="shared" si="180"/>
        <v>0</v>
      </c>
      <c r="F886" s="150"/>
      <c r="G886" s="130"/>
      <c r="H886" s="127">
        <f t="shared" si="181"/>
        <v>0</v>
      </c>
      <c r="I886" s="248">
        <f t="shared" si="182"/>
        <v>0</v>
      </c>
      <c r="J886" s="30">
        <f t="shared" si="183"/>
        <v>0</v>
      </c>
      <c r="K886" s="150"/>
      <c r="L886" s="143"/>
      <c r="M886" s="150"/>
      <c r="N886" s="143"/>
      <c r="O886" s="150"/>
      <c r="P886" s="143"/>
      <c r="Q886" s="150"/>
      <c r="R886" s="143"/>
      <c r="S886" s="150"/>
      <c r="T886" s="143"/>
    </row>
    <row r="887" spans="1:21" ht="21" customHeight="1" x14ac:dyDescent="0.25">
      <c r="A887" s="250">
        <v>35</v>
      </c>
      <c r="B887" s="246" t="s">
        <v>283</v>
      </c>
      <c r="C887" s="104">
        <v>7</v>
      </c>
      <c r="D887" s="130"/>
      <c r="E887" s="127" t="str">
        <f t="shared" si="180"/>
        <v>-100,0</v>
      </c>
      <c r="F887" s="150"/>
      <c r="G887" s="130"/>
      <c r="H887" s="127">
        <f t="shared" si="181"/>
        <v>0</v>
      </c>
      <c r="I887" s="248">
        <f t="shared" si="182"/>
        <v>0</v>
      </c>
      <c r="J887" s="305">
        <f t="shared" si="183"/>
        <v>0</v>
      </c>
      <c r="K887" s="104"/>
      <c r="L887" s="282"/>
      <c r="M887" s="104"/>
      <c r="N887" s="282"/>
      <c r="O887" s="104"/>
      <c r="P887" s="143"/>
      <c r="Q887" s="150"/>
      <c r="R887" s="282"/>
      <c r="S887" s="104"/>
      <c r="T887" s="143"/>
      <c r="U887" s="306"/>
    </row>
    <row r="888" spans="1:21" ht="21" customHeight="1" x14ac:dyDescent="0.25">
      <c r="A888" s="199">
        <v>36</v>
      </c>
      <c r="B888" s="160" t="s">
        <v>284</v>
      </c>
      <c r="C888" s="104">
        <v>1</v>
      </c>
      <c r="D888" s="130"/>
      <c r="E888" s="127" t="str">
        <f t="shared" si="180"/>
        <v>-100,0</v>
      </c>
      <c r="F888" s="104"/>
      <c r="G888" s="130"/>
      <c r="H888" s="127">
        <f t="shared" si="181"/>
        <v>0</v>
      </c>
      <c r="I888" s="29">
        <f t="shared" si="182"/>
        <v>0</v>
      </c>
      <c r="J888" s="30">
        <f t="shared" si="183"/>
        <v>0</v>
      </c>
      <c r="K888" s="104"/>
      <c r="L888" s="143"/>
      <c r="M888" s="104"/>
      <c r="N888" s="143"/>
      <c r="O888" s="104"/>
      <c r="P888" s="143"/>
      <c r="Q888" s="150"/>
      <c r="R888" s="143"/>
      <c r="S888" s="104"/>
      <c r="T888" s="143"/>
    </row>
    <row r="889" spans="1:21" ht="21" customHeight="1" x14ac:dyDescent="0.25">
      <c r="A889" s="250">
        <v>37</v>
      </c>
      <c r="B889" s="160" t="s">
        <v>286</v>
      </c>
      <c r="C889" s="104"/>
      <c r="D889" s="130">
        <v>19</v>
      </c>
      <c r="E889" s="127"/>
      <c r="F889" s="104"/>
      <c r="G889" s="130">
        <v>15</v>
      </c>
      <c r="H889" s="127"/>
      <c r="I889" s="29"/>
      <c r="J889" s="30"/>
      <c r="K889" s="104"/>
      <c r="L889" s="143">
        <v>5</v>
      </c>
      <c r="M889" s="104"/>
      <c r="N889" s="143"/>
      <c r="O889" s="104"/>
      <c r="P889" s="143"/>
      <c r="Q889" s="150"/>
      <c r="R889" s="143">
        <v>10</v>
      </c>
      <c r="S889" s="104"/>
      <c r="T889" s="143"/>
    </row>
    <row r="890" spans="1:21" ht="21" customHeight="1" thickBot="1" x14ac:dyDescent="0.3">
      <c r="A890" s="327">
        <v>38</v>
      </c>
      <c r="B890" s="224" t="s">
        <v>285</v>
      </c>
      <c r="C890" s="225"/>
      <c r="D890" s="226"/>
      <c r="E890" s="227"/>
      <c r="F890" s="225"/>
      <c r="G890" s="226"/>
      <c r="H890" s="227"/>
      <c r="I890" s="38"/>
      <c r="J890" s="39"/>
      <c r="K890" s="225"/>
      <c r="L890" s="228"/>
      <c r="M890" s="225"/>
      <c r="N890" s="228"/>
      <c r="O890" s="225"/>
      <c r="P890" s="228"/>
      <c r="Q890" s="229"/>
      <c r="R890" s="228"/>
      <c r="S890" s="225"/>
      <c r="T890" s="228"/>
    </row>
    <row r="891" spans="1:21" ht="21" customHeight="1" thickBot="1" x14ac:dyDescent="0.3">
      <c r="A891" s="159">
        <v>39</v>
      </c>
      <c r="B891" s="158" t="s">
        <v>254</v>
      </c>
      <c r="C891" s="235">
        <v>570</v>
      </c>
      <c r="D891" s="236">
        <v>723</v>
      </c>
      <c r="E891" s="237">
        <f t="shared" si="180"/>
        <v>26.8</v>
      </c>
      <c r="F891" s="235">
        <v>250</v>
      </c>
      <c r="G891" s="236">
        <v>420</v>
      </c>
      <c r="H891" s="237">
        <f t="shared" si="181"/>
        <v>68</v>
      </c>
      <c r="I891" s="238">
        <f t="shared" si="182"/>
        <v>43.859649122807021</v>
      </c>
      <c r="J891" s="239">
        <f t="shared" si="183"/>
        <v>58.091286307053942</v>
      </c>
      <c r="K891" s="235">
        <v>48</v>
      </c>
      <c r="L891" s="251">
        <v>86</v>
      </c>
      <c r="M891" s="235">
        <v>2</v>
      </c>
      <c r="N891" s="251">
        <v>2</v>
      </c>
      <c r="O891" s="235">
        <v>0</v>
      </c>
      <c r="P891" s="251">
        <v>0</v>
      </c>
      <c r="Q891" s="235">
        <v>101</v>
      </c>
      <c r="R891" s="251">
        <v>201</v>
      </c>
      <c r="S891" s="235">
        <v>3</v>
      </c>
      <c r="T891" s="145">
        <v>10</v>
      </c>
    </row>
    <row r="892" spans="1:21" ht="21" customHeight="1" x14ac:dyDescent="0.25">
      <c r="A892" s="328">
        <v>40</v>
      </c>
      <c r="B892" s="198" t="s">
        <v>237</v>
      </c>
      <c r="C892" s="149">
        <v>42</v>
      </c>
      <c r="D892" s="129">
        <v>31</v>
      </c>
      <c r="E892" s="126">
        <f t="shared" si="180"/>
        <v>-26.2</v>
      </c>
      <c r="F892" s="149">
        <v>1</v>
      </c>
      <c r="G892" s="129"/>
      <c r="H892" s="126" t="str">
        <f t="shared" si="181"/>
        <v>-100,0</v>
      </c>
      <c r="I892" s="247">
        <f t="shared" si="182"/>
        <v>2.3809523809523809</v>
      </c>
      <c r="J892" s="28">
        <f t="shared" si="183"/>
        <v>0</v>
      </c>
      <c r="K892" s="149"/>
      <c r="L892" s="142"/>
      <c r="M892" s="149"/>
      <c r="N892" s="142"/>
      <c r="O892" s="149"/>
      <c r="P892" s="142"/>
      <c r="Q892" s="149">
        <v>1</v>
      </c>
      <c r="R892" s="142"/>
      <c r="S892" s="149"/>
      <c r="T892" s="142"/>
    </row>
    <row r="893" spans="1:21" ht="21" customHeight="1" x14ac:dyDescent="0.25">
      <c r="A893" s="327">
        <v>41</v>
      </c>
      <c r="B893" s="160" t="s">
        <v>133</v>
      </c>
      <c r="C893" s="150">
        <v>72</v>
      </c>
      <c r="D893" s="130">
        <v>49</v>
      </c>
      <c r="E893" s="127">
        <f t="shared" si="180"/>
        <v>-31.9</v>
      </c>
      <c r="F893" s="150">
        <v>52</v>
      </c>
      <c r="G893" s="130">
        <v>45</v>
      </c>
      <c r="H893" s="127">
        <f t="shared" si="181"/>
        <v>-13.5</v>
      </c>
      <c r="I893" s="248">
        <f t="shared" si="182"/>
        <v>72.222222222222229</v>
      </c>
      <c r="J893" s="30">
        <f t="shared" si="183"/>
        <v>91.836734693877546</v>
      </c>
      <c r="K893" s="150">
        <v>10</v>
      </c>
      <c r="L893" s="143">
        <v>12</v>
      </c>
      <c r="M893" s="150"/>
      <c r="N893" s="143"/>
      <c r="O893" s="150"/>
      <c r="P893" s="143"/>
      <c r="Q893" s="150">
        <v>11</v>
      </c>
      <c r="R893" s="143">
        <v>12</v>
      </c>
      <c r="S893" s="150"/>
      <c r="T893" s="143"/>
    </row>
    <row r="894" spans="1:21" ht="21" customHeight="1" x14ac:dyDescent="0.25">
      <c r="A894" s="291">
        <v>42</v>
      </c>
      <c r="B894" s="160" t="s">
        <v>134</v>
      </c>
      <c r="C894" s="150">
        <v>119</v>
      </c>
      <c r="D894" s="130">
        <v>112</v>
      </c>
      <c r="E894" s="127">
        <f t="shared" si="180"/>
        <v>-5.9</v>
      </c>
      <c r="F894" s="150">
        <v>26</v>
      </c>
      <c r="G894" s="130">
        <v>31</v>
      </c>
      <c r="H894" s="127">
        <f t="shared" si="181"/>
        <v>19.2</v>
      </c>
      <c r="I894" s="248">
        <f t="shared" si="182"/>
        <v>21.84873949579832</v>
      </c>
      <c r="J894" s="30">
        <f t="shared" si="183"/>
        <v>27.678571428571427</v>
      </c>
      <c r="K894" s="150">
        <v>7</v>
      </c>
      <c r="L894" s="143">
        <v>5</v>
      </c>
      <c r="M894" s="150"/>
      <c r="N894" s="143"/>
      <c r="O894" s="150"/>
      <c r="P894" s="143"/>
      <c r="Q894" s="150">
        <v>17</v>
      </c>
      <c r="R894" s="143">
        <v>23</v>
      </c>
      <c r="S894" s="150">
        <v>2</v>
      </c>
      <c r="T894" s="143">
        <v>3</v>
      </c>
    </row>
    <row r="895" spans="1:21" ht="21" customHeight="1" x14ac:dyDescent="0.25">
      <c r="A895" s="250">
        <v>43</v>
      </c>
      <c r="B895" s="160" t="s">
        <v>135</v>
      </c>
      <c r="C895" s="150">
        <v>162</v>
      </c>
      <c r="D895" s="130">
        <v>92</v>
      </c>
      <c r="E895" s="127">
        <f t="shared" si="180"/>
        <v>-43.2</v>
      </c>
      <c r="F895" s="150">
        <v>95</v>
      </c>
      <c r="G895" s="130">
        <v>50</v>
      </c>
      <c r="H895" s="127">
        <f t="shared" si="181"/>
        <v>-47.4</v>
      </c>
      <c r="I895" s="248">
        <f t="shared" si="182"/>
        <v>58.641975308641975</v>
      </c>
      <c r="J895" s="30">
        <f t="shared" si="183"/>
        <v>54.347826086956523</v>
      </c>
      <c r="K895" s="150">
        <v>17</v>
      </c>
      <c r="L895" s="143">
        <v>4</v>
      </c>
      <c r="M895" s="150"/>
      <c r="N895" s="143"/>
      <c r="O895" s="150"/>
      <c r="P895" s="143"/>
      <c r="Q895" s="150">
        <v>40</v>
      </c>
      <c r="R895" s="143">
        <v>27</v>
      </c>
      <c r="S895" s="150">
        <v>3</v>
      </c>
      <c r="T895" s="143">
        <v>1</v>
      </c>
    </row>
    <row r="896" spans="1:21" ht="21" customHeight="1" thickBot="1" x14ac:dyDescent="0.3">
      <c r="A896" s="327">
        <v>44</v>
      </c>
      <c r="B896" s="269" t="s">
        <v>276</v>
      </c>
      <c r="C896" s="151">
        <v>50</v>
      </c>
      <c r="D896" s="131">
        <v>61</v>
      </c>
      <c r="E896" s="128">
        <f t="shared" si="180"/>
        <v>22</v>
      </c>
      <c r="F896" s="151">
        <v>27</v>
      </c>
      <c r="G896" s="131">
        <v>27</v>
      </c>
      <c r="H896" s="128">
        <f t="shared" si="181"/>
        <v>0</v>
      </c>
      <c r="I896" s="249">
        <f t="shared" si="182"/>
        <v>54</v>
      </c>
      <c r="J896" s="41">
        <f t="shared" si="183"/>
        <v>44.26229508196721</v>
      </c>
      <c r="K896" s="151">
        <v>8</v>
      </c>
      <c r="L896" s="144">
        <v>3</v>
      </c>
      <c r="M896" s="151"/>
      <c r="N896" s="144"/>
      <c r="O896" s="151"/>
      <c r="P896" s="144"/>
      <c r="Q896" s="151">
        <v>10</v>
      </c>
      <c r="R896" s="144">
        <v>21</v>
      </c>
      <c r="S896" s="151"/>
      <c r="T896" s="144"/>
    </row>
    <row r="897" spans="1:20" ht="21" customHeight="1" thickBot="1" x14ac:dyDescent="0.3">
      <c r="A897" s="159">
        <v>45</v>
      </c>
      <c r="B897" s="240" t="s">
        <v>255</v>
      </c>
      <c r="C897" s="241">
        <v>445</v>
      </c>
      <c r="D897" s="242">
        <v>345</v>
      </c>
      <c r="E897" s="243">
        <f t="shared" si="180"/>
        <v>-22.5</v>
      </c>
      <c r="F897" s="241">
        <v>201</v>
      </c>
      <c r="G897" s="242">
        <v>153</v>
      </c>
      <c r="H897" s="243">
        <f t="shared" si="181"/>
        <v>-23.9</v>
      </c>
      <c r="I897" s="244">
        <f t="shared" si="182"/>
        <v>45.168539325842694</v>
      </c>
      <c r="J897" s="245">
        <f t="shared" si="183"/>
        <v>44.347826086956523</v>
      </c>
      <c r="K897" s="241">
        <v>42</v>
      </c>
      <c r="L897" s="252">
        <v>24</v>
      </c>
      <c r="M897" s="241">
        <v>0</v>
      </c>
      <c r="N897" s="252">
        <v>0</v>
      </c>
      <c r="O897" s="241">
        <v>0</v>
      </c>
      <c r="P897" s="252">
        <v>0</v>
      </c>
      <c r="Q897" s="241">
        <v>79</v>
      </c>
      <c r="R897" s="252">
        <v>83</v>
      </c>
      <c r="S897" s="241">
        <v>5</v>
      </c>
      <c r="T897" s="252">
        <v>4</v>
      </c>
    </row>
    <row r="898" spans="1:20" ht="21" customHeight="1" thickBot="1" x14ac:dyDescent="0.3">
      <c r="A898" s="159">
        <v>46</v>
      </c>
      <c r="B898" s="200" t="s">
        <v>256</v>
      </c>
      <c r="C898" s="134">
        <v>1015</v>
      </c>
      <c r="D898" s="135">
        <v>1068</v>
      </c>
      <c r="E898" s="21">
        <f t="shared" si="180"/>
        <v>5.2</v>
      </c>
      <c r="F898" s="134">
        <v>451</v>
      </c>
      <c r="G898" s="135">
        <v>573</v>
      </c>
      <c r="H898" s="21">
        <f t="shared" si="181"/>
        <v>27.1</v>
      </c>
      <c r="I898" s="22">
        <f t="shared" si="182"/>
        <v>44.433497536945815</v>
      </c>
      <c r="J898" s="23">
        <f t="shared" si="183"/>
        <v>53.651685393258425</v>
      </c>
      <c r="K898" s="134">
        <v>90</v>
      </c>
      <c r="L898" s="146">
        <v>110</v>
      </c>
      <c r="M898" s="134">
        <v>2</v>
      </c>
      <c r="N898" s="146">
        <v>2</v>
      </c>
      <c r="O898" s="134">
        <v>0</v>
      </c>
      <c r="P898" s="146">
        <v>0</v>
      </c>
      <c r="Q898" s="134">
        <v>180</v>
      </c>
      <c r="R898" s="146">
        <v>284</v>
      </c>
      <c r="S898" s="134">
        <v>8</v>
      </c>
      <c r="T898" s="146">
        <v>14</v>
      </c>
    </row>
    <row r="899" spans="1:20" ht="7.5" customHeight="1" x14ac:dyDescent="0.25">
      <c r="A899" s="32"/>
      <c r="B899" s="33"/>
      <c r="C899" s="34"/>
      <c r="D899" s="34"/>
      <c r="E899" s="35"/>
      <c r="F899" s="34"/>
      <c r="G899" s="34"/>
      <c r="H899" s="35"/>
      <c r="I899" s="36"/>
      <c r="J899" s="36"/>
      <c r="K899" s="24"/>
      <c r="L899" s="24"/>
      <c r="M899" s="24"/>
      <c r="N899" s="24"/>
      <c r="O899" s="24"/>
      <c r="P899" s="24"/>
      <c r="Q899" s="24"/>
      <c r="R899" s="24"/>
      <c r="S899" s="24"/>
      <c r="T899" s="24"/>
    </row>
    <row r="900" spans="1:20" ht="15.75" x14ac:dyDescent="0.25">
      <c r="A900" s="37" t="s">
        <v>275</v>
      </c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24"/>
      <c r="M900" s="24"/>
      <c r="N900" s="24"/>
      <c r="O900" s="24"/>
      <c r="P900" s="24"/>
      <c r="Q900" s="24"/>
      <c r="R900" s="24"/>
      <c r="S900" s="24"/>
      <c r="T900" s="24"/>
    </row>
    <row r="901" spans="1:20" ht="7.5" customHeight="1" thickBot="1" x14ac:dyDescent="0.3">
      <c r="A901" s="24"/>
      <c r="B901" s="24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24"/>
      <c r="R901" s="24"/>
      <c r="S901" s="24"/>
      <c r="T901" s="24"/>
    </row>
    <row r="902" spans="1:20" ht="21" customHeight="1" thickBot="1" x14ac:dyDescent="0.3">
      <c r="A902" s="863" t="s">
        <v>105</v>
      </c>
      <c r="B902" s="866" t="s">
        <v>106</v>
      </c>
      <c r="C902" s="876" t="s">
        <v>36</v>
      </c>
      <c r="D902" s="877"/>
      <c r="E902" s="877"/>
      <c r="F902" s="877"/>
      <c r="G902" s="877"/>
      <c r="H902" s="877"/>
      <c r="I902" s="877"/>
      <c r="J902" s="878"/>
      <c r="K902" s="876" t="s">
        <v>37</v>
      </c>
      <c r="L902" s="877"/>
      <c r="M902" s="877"/>
      <c r="N902" s="877"/>
      <c r="O902" s="877"/>
      <c r="P902" s="877"/>
      <c r="Q902" s="877"/>
      <c r="R902" s="878"/>
      <c r="S902" s="1"/>
      <c r="T902" s="1"/>
    </row>
    <row r="903" spans="1:20" ht="63" customHeight="1" thickBot="1" x14ac:dyDescent="0.3">
      <c r="A903" s="864"/>
      <c r="B903" s="866"/>
      <c r="C903" s="879" t="s">
        <v>268</v>
      </c>
      <c r="D903" s="880"/>
      <c r="E903" s="930" t="s">
        <v>269</v>
      </c>
      <c r="F903" s="931"/>
      <c r="G903" s="930" t="s">
        <v>267</v>
      </c>
      <c r="H903" s="931"/>
      <c r="I903" s="930" t="s">
        <v>244</v>
      </c>
      <c r="J903" s="931"/>
      <c r="K903" s="879" t="s">
        <v>268</v>
      </c>
      <c r="L903" s="880"/>
      <c r="M903" s="930" t="s">
        <v>269</v>
      </c>
      <c r="N903" s="931"/>
      <c r="O903" s="930" t="s">
        <v>267</v>
      </c>
      <c r="P903" s="931"/>
      <c r="Q903" s="930" t="s">
        <v>244</v>
      </c>
      <c r="R903" s="931"/>
      <c r="S903" s="1"/>
      <c r="T903" s="1"/>
    </row>
    <row r="904" spans="1:20" ht="21.95" customHeight="1" thickBot="1" x14ac:dyDescent="0.3">
      <c r="A904" s="865"/>
      <c r="B904" s="866"/>
      <c r="C904" s="438">
        <f>$C$20</f>
        <v>2016</v>
      </c>
      <c r="D904" s="439">
        <f>$D$20</f>
        <v>2017</v>
      </c>
      <c r="E904" s="438">
        <f>$C$20</f>
        <v>2016</v>
      </c>
      <c r="F904" s="439">
        <f>$D$20</f>
        <v>2017</v>
      </c>
      <c r="G904" s="438">
        <f>$C$20</f>
        <v>2016</v>
      </c>
      <c r="H904" s="439">
        <f>$D$20</f>
        <v>2017</v>
      </c>
      <c r="I904" s="438">
        <f>$C$20</f>
        <v>2016</v>
      </c>
      <c r="J904" s="439">
        <f>$D$20</f>
        <v>2017</v>
      </c>
      <c r="K904" s="438">
        <f>$C$20</f>
        <v>2016</v>
      </c>
      <c r="L904" s="439">
        <f>$D$20</f>
        <v>2017</v>
      </c>
      <c r="M904" s="438">
        <f>$C$20</f>
        <v>2016</v>
      </c>
      <c r="N904" s="439">
        <f>$D$20</f>
        <v>2017</v>
      </c>
      <c r="O904" s="438">
        <f>$C$20</f>
        <v>2016</v>
      </c>
      <c r="P904" s="439">
        <f>$D$20</f>
        <v>2017</v>
      </c>
      <c r="Q904" s="438">
        <f>$C$20</f>
        <v>2016</v>
      </c>
      <c r="R904" s="469">
        <f>$D$20</f>
        <v>2017</v>
      </c>
      <c r="S904" s="1"/>
      <c r="T904" s="1"/>
    </row>
    <row r="905" spans="1:20" ht="21" customHeight="1" x14ac:dyDescent="0.25">
      <c r="A905" s="197">
        <v>1</v>
      </c>
      <c r="B905" s="198" t="s">
        <v>249</v>
      </c>
      <c r="C905" s="103">
        <v>1</v>
      </c>
      <c r="D905" s="142"/>
      <c r="E905" s="103"/>
      <c r="F905" s="142"/>
      <c r="G905" s="103"/>
      <c r="H905" s="142">
        <v>1</v>
      </c>
      <c r="I905" s="103"/>
      <c r="J905" s="142"/>
      <c r="K905" s="103">
        <v>1</v>
      </c>
      <c r="L905" s="142"/>
      <c r="M905" s="103"/>
      <c r="N905" s="142"/>
      <c r="O905" s="103"/>
      <c r="P905" s="142">
        <v>1</v>
      </c>
      <c r="Q905" s="103"/>
      <c r="R905" s="142"/>
      <c r="S905" s="1"/>
      <c r="T905" s="1"/>
    </row>
    <row r="906" spans="1:20" ht="21" customHeight="1" x14ac:dyDescent="0.25">
      <c r="A906" s="199">
        <v>2</v>
      </c>
      <c r="B906" s="160" t="s">
        <v>108</v>
      </c>
      <c r="C906" s="104"/>
      <c r="D906" s="143"/>
      <c r="E906" s="104"/>
      <c r="F906" s="143"/>
      <c r="G906" s="104"/>
      <c r="H906" s="143"/>
      <c r="I906" s="104"/>
      <c r="J906" s="143">
        <v>1</v>
      </c>
      <c r="K906" s="104"/>
      <c r="L906" s="143"/>
      <c r="M906" s="104"/>
      <c r="N906" s="143"/>
      <c r="O906" s="104"/>
      <c r="P906" s="143"/>
      <c r="Q906" s="104"/>
      <c r="R906" s="143"/>
      <c r="S906" s="1"/>
      <c r="T906" s="1"/>
    </row>
    <row r="907" spans="1:20" ht="21" customHeight="1" x14ac:dyDescent="0.25">
      <c r="A907" s="199">
        <v>3</v>
      </c>
      <c r="B907" s="160" t="s">
        <v>109</v>
      </c>
      <c r="C907" s="104">
        <v>2</v>
      </c>
      <c r="D907" s="143"/>
      <c r="E907" s="104"/>
      <c r="F907" s="143"/>
      <c r="G907" s="104"/>
      <c r="H907" s="143"/>
      <c r="I907" s="104">
        <v>2</v>
      </c>
      <c r="J907" s="143"/>
      <c r="K907" s="104"/>
      <c r="L907" s="143"/>
      <c r="M907" s="104"/>
      <c r="N907" s="143"/>
      <c r="O907" s="104"/>
      <c r="P907" s="143"/>
      <c r="Q907" s="104"/>
      <c r="R907" s="143"/>
      <c r="S907" s="1"/>
      <c r="T907" s="1"/>
    </row>
    <row r="908" spans="1:20" ht="21" customHeight="1" x14ac:dyDescent="0.25">
      <c r="A908" s="199">
        <v>4</v>
      </c>
      <c r="B908" s="160" t="s">
        <v>110</v>
      </c>
      <c r="C908" s="104">
        <v>5</v>
      </c>
      <c r="D908" s="143">
        <v>8</v>
      </c>
      <c r="E908" s="104"/>
      <c r="F908" s="143"/>
      <c r="G908" s="104"/>
      <c r="H908" s="143"/>
      <c r="I908" s="104"/>
      <c r="J908" s="143">
        <v>1</v>
      </c>
      <c r="K908" s="104">
        <v>5</v>
      </c>
      <c r="L908" s="143">
        <v>5</v>
      </c>
      <c r="M908" s="104"/>
      <c r="N908" s="143"/>
      <c r="O908" s="104"/>
      <c r="P908" s="143"/>
      <c r="Q908" s="104"/>
      <c r="R908" s="143">
        <v>1</v>
      </c>
      <c r="S908" s="1"/>
      <c r="T908" s="1"/>
    </row>
    <row r="909" spans="1:20" ht="21" customHeight="1" x14ac:dyDescent="0.25">
      <c r="A909" s="199">
        <v>5</v>
      </c>
      <c r="B909" s="160" t="s">
        <v>111</v>
      </c>
      <c r="C909" s="104">
        <v>6</v>
      </c>
      <c r="D909" s="143">
        <v>5</v>
      </c>
      <c r="E909" s="104"/>
      <c r="F909" s="143"/>
      <c r="G909" s="104"/>
      <c r="H909" s="143"/>
      <c r="I909" s="104"/>
      <c r="J909" s="143"/>
      <c r="K909" s="104">
        <v>1</v>
      </c>
      <c r="L909" s="143"/>
      <c r="M909" s="104"/>
      <c r="N909" s="143"/>
      <c r="O909" s="104"/>
      <c r="P909" s="143"/>
      <c r="Q909" s="104"/>
      <c r="R909" s="143"/>
      <c r="S909" s="1"/>
      <c r="T909" s="1"/>
    </row>
    <row r="910" spans="1:20" ht="21" customHeight="1" x14ac:dyDescent="0.25">
      <c r="A910" s="199">
        <v>6</v>
      </c>
      <c r="B910" s="160" t="s">
        <v>112</v>
      </c>
      <c r="C910" s="104"/>
      <c r="D910" s="143"/>
      <c r="E910" s="104"/>
      <c r="F910" s="143"/>
      <c r="G910" s="104"/>
      <c r="H910" s="143">
        <v>1</v>
      </c>
      <c r="I910" s="104"/>
      <c r="J910" s="143"/>
      <c r="K910" s="104"/>
      <c r="L910" s="143"/>
      <c r="M910" s="104"/>
      <c r="N910" s="143"/>
      <c r="O910" s="104"/>
      <c r="P910" s="143">
        <v>1</v>
      </c>
      <c r="Q910" s="104"/>
      <c r="R910" s="143"/>
      <c r="S910" s="1"/>
      <c r="T910" s="1"/>
    </row>
    <row r="911" spans="1:20" ht="21" customHeight="1" x14ac:dyDescent="0.25">
      <c r="A911" s="199">
        <v>7</v>
      </c>
      <c r="B911" s="160" t="s">
        <v>113</v>
      </c>
      <c r="C911" s="104">
        <v>13</v>
      </c>
      <c r="D911" s="143">
        <v>1</v>
      </c>
      <c r="E911" s="104"/>
      <c r="F911" s="143"/>
      <c r="G911" s="104">
        <v>1</v>
      </c>
      <c r="H911" s="143"/>
      <c r="I911" s="104">
        <v>2</v>
      </c>
      <c r="J911" s="143"/>
      <c r="K911" s="104">
        <v>9</v>
      </c>
      <c r="L911" s="143">
        <v>1</v>
      </c>
      <c r="M911" s="104"/>
      <c r="N911" s="143"/>
      <c r="O911" s="104"/>
      <c r="P911" s="143"/>
      <c r="Q911" s="104">
        <v>2</v>
      </c>
      <c r="R911" s="143"/>
      <c r="S911" s="1"/>
      <c r="T911" s="1"/>
    </row>
    <row r="912" spans="1:20" ht="21" customHeight="1" x14ac:dyDescent="0.25">
      <c r="A912" s="199">
        <v>8</v>
      </c>
      <c r="B912" s="160" t="s">
        <v>114</v>
      </c>
      <c r="C912" s="104"/>
      <c r="D912" s="143">
        <v>2</v>
      </c>
      <c r="E912" s="104"/>
      <c r="F912" s="143"/>
      <c r="G912" s="104"/>
      <c r="H912" s="143"/>
      <c r="I912" s="104"/>
      <c r="J912" s="143"/>
      <c r="K912" s="104"/>
      <c r="L912" s="143"/>
      <c r="M912" s="104"/>
      <c r="N912" s="143"/>
      <c r="O912" s="104"/>
      <c r="P912" s="143"/>
      <c r="Q912" s="104"/>
      <c r="R912" s="143"/>
      <c r="S912" s="1"/>
      <c r="T912" s="1"/>
    </row>
    <row r="913" spans="1:20" ht="21" customHeight="1" x14ac:dyDescent="0.25">
      <c r="A913" s="199">
        <v>9</v>
      </c>
      <c r="B913" s="160" t="s">
        <v>115</v>
      </c>
      <c r="C913" s="104"/>
      <c r="D913" s="143"/>
      <c r="E913" s="104"/>
      <c r="F913" s="143"/>
      <c r="G913" s="104"/>
      <c r="H913" s="143"/>
      <c r="I913" s="104"/>
      <c r="J913" s="143"/>
      <c r="K913" s="104"/>
      <c r="L913" s="143"/>
      <c r="M913" s="104"/>
      <c r="N913" s="143"/>
      <c r="O913" s="104"/>
      <c r="P913" s="143"/>
      <c r="Q913" s="104"/>
      <c r="R913" s="143"/>
      <c r="S913" s="1"/>
      <c r="T913" s="1"/>
    </row>
    <row r="914" spans="1:20" ht="21" customHeight="1" x14ac:dyDescent="0.25">
      <c r="A914" s="199">
        <v>10</v>
      </c>
      <c r="B914" s="160" t="s">
        <v>116</v>
      </c>
      <c r="C914" s="104">
        <v>4</v>
      </c>
      <c r="D914" s="143">
        <v>6</v>
      </c>
      <c r="E914" s="104"/>
      <c r="F914" s="143"/>
      <c r="G914" s="104"/>
      <c r="H914" s="143"/>
      <c r="I914" s="104">
        <v>2</v>
      </c>
      <c r="J914" s="143"/>
      <c r="K914" s="104">
        <v>4</v>
      </c>
      <c r="L914" s="143">
        <v>1</v>
      </c>
      <c r="M914" s="104"/>
      <c r="N914" s="143"/>
      <c r="O914" s="104"/>
      <c r="P914" s="143"/>
      <c r="Q914" s="104"/>
      <c r="R914" s="143"/>
      <c r="S914" s="1"/>
      <c r="T914" s="1"/>
    </row>
    <row r="915" spans="1:20" ht="21" customHeight="1" x14ac:dyDescent="0.25">
      <c r="A915" s="199">
        <v>11</v>
      </c>
      <c r="B915" s="160" t="s">
        <v>117</v>
      </c>
      <c r="C915" s="104">
        <v>4</v>
      </c>
      <c r="D915" s="143">
        <v>7</v>
      </c>
      <c r="E915" s="104"/>
      <c r="F915" s="143"/>
      <c r="G915" s="104"/>
      <c r="H915" s="143"/>
      <c r="I915" s="104"/>
      <c r="J915" s="143"/>
      <c r="K915" s="104">
        <v>3</v>
      </c>
      <c r="L915" s="143">
        <v>6</v>
      </c>
      <c r="M915" s="104"/>
      <c r="N915" s="143"/>
      <c r="O915" s="104"/>
      <c r="P915" s="143"/>
      <c r="Q915" s="104"/>
      <c r="R915" s="143"/>
      <c r="S915" s="1"/>
      <c r="T915" s="1"/>
    </row>
    <row r="916" spans="1:20" ht="21" customHeight="1" x14ac:dyDescent="0.25">
      <c r="A916" s="199">
        <v>12</v>
      </c>
      <c r="B916" s="160" t="s">
        <v>118</v>
      </c>
      <c r="C916" s="104"/>
      <c r="D916" s="143"/>
      <c r="E916" s="104"/>
      <c r="F916" s="143"/>
      <c r="G916" s="104"/>
      <c r="H916" s="143"/>
      <c r="I916" s="104"/>
      <c r="J916" s="143"/>
      <c r="K916" s="104"/>
      <c r="L916" s="143"/>
      <c r="M916" s="104"/>
      <c r="N916" s="143"/>
      <c r="O916" s="104"/>
      <c r="P916" s="143"/>
      <c r="Q916" s="104"/>
      <c r="R916" s="143"/>
      <c r="S916" s="1"/>
      <c r="T916" s="1"/>
    </row>
    <row r="917" spans="1:20" ht="21" customHeight="1" x14ac:dyDescent="0.25">
      <c r="A917" s="199">
        <v>13</v>
      </c>
      <c r="B917" s="160" t="s">
        <v>119</v>
      </c>
      <c r="C917" s="104"/>
      <c r="D917" s="143"/>
      <c r="E917" s="104"/>
      <c r="F917" s="143"/>
      <c r="G917" s="104"/>
      <c r="H917" s="143"/>
      <c r="I917" s="104"/>
      <c r="J917" s="143"/>
      <c r="K917" s="104"/>
      <c r="L917" s="143"/>
      <c r="M917" s="104"/>
      <c r="N917" s="143"/>
      <c r="O917" s="104"/>
      <c r="P917" s="143"/>
      <c r="Q917" s="104"/>
      <c r="R917" s="143"/>
      <c r="S917" s="1"/>
      <c r="T917" s="1"/>
    </row>
    <row r="918" spans="1:20" ht="21" customHeight="1" x14ac:dyDescent="0.25">
      <c r="A918" s="199">
        <v>14</v>
      </c>
      <c r="B918" s="160" t="s">
        <v>120</v>
      </c>
      <c r="C918" s="104">
        <v>1</v>
      </c>
      <c r="D918" s="143">
        <v>1</v>
      </c>
      <c r="E918" s="104"/>
      <c r="F918" s="143"/>
      <c r="G918" s="104"/>
      <c r="H918" s="143"/>
      <c r="I918" s="104">
        <v>1</v>
      </c>
      <c r="J918" s="143"/>
      <c r="K918" s="104">
        <v>1</v>
      </c>
      <c r="L918" s="143">
        <v>1</v>
      </c>
      <c r="M918" s="104"/>
      <c r="N918" s="143"/>
      <c r="O918" s="104"/>
      <c r="P918" s="143"/>
      <c r="Q918" s="104">
        <v>1</v>
      </c>
      <c r="R918" s="143"/>
      <c r="S918" s="1"/>
      <c r="T918" s="1"/>
    </row>
    <row r="919" spans="1:20" ht="21" customHeight="1" x14ac:dyDescent="0.25">
      <c r="A919" s="199">
        <v>15</v>
      </c>
      <c r="B919" s="160" t="s">
        <v>121</v>
      </c>
      <c r="C919" s="104"/>
      <c r="D919" s="143">
        <v>1</v>
      </c>
      <c r="E919" s="104"/>
      <c r="F919" s="143"/>
      <c r="G919" s="104"/>
      <c r="H919" s="143"/>
      <c r="I919" s="104"/>
      <c r="J919" s="143">
        <v>2</v>
      </c>
      <c r="K919" s="104"/>
      <c r="L919" s="143">
        <v>1</v>
      </c>
      <c r="M919" s="104"/>
      <c r="N919" s="143"/>
      <c r="O919" s="104"/>
      <c r="P919" s="143"/>
      <c r="Q919" s="104"/>
      <c r="R919" s="143">
        <v>1</v>
      </c>
      <c r="S919" s="1"/>
      <c r="T919" s="1"/>
    </row>
    <row r="920" spans="1:20" ht="21" customHeight="1" x14ac:dyDescent="0.25">
      <c r="A920" s="199">
        <v>16</v>
      </c>
      <c r="B920" s="160" t="s">
        <v>122</v>
      </c>
      <c r="C920" s="104">
        <v>4</v>
      </c>
      <c r="D920" s="143">
        <v>18</v>
      </c>
      <c r="E920" s="104"/>
      <c r="F920" s="143"/>
      <c r="G920" s="104"/>
      <c r="H920" s="143"/>
      <c r="I920" s="104"/>
      <c r="J920" s="143">
        <v>1</v>
      </c>
      <c r="K920" s="104">
        <v>3</v>
      </c>
      <c r="L920" s="143">
        <v>8</v>
      </c>
      <c r="M920" s="104"/>
      <c r="N920" s="143"/>
      <c r="O920" s="104"/>
      <c r="P920" s="143"/>
      <c r="Q920" s="104"/>
      <c r="R920" s="143"/>
      <c r="S920" s="1"/>
      <c r="T920" s="1"/>
    </row>
    <row r="921" spans="1:20" ht="21" customHeight="1" x14ac:dyDescent="0.25">
      <c r="A921" s="199">
        <v>17</v>
      </c>
      <c r="B921" s="160" t="s">
        <v>123</v>
      </c>
      <c r="C921" s="104">
        <v>1</v>
      </c>
      <c r="D921" s="143"/>
      <c r="E921" s="104"/>
      <c r="F921" s="143"/>
      <c r="G921" s="104"/>
      <c r="H921" s="143"/>
      <c r="I921" s="104"/>
      <c r="J921" s="143"/>
      <c r="K921" s="104">
        <v>1</v>
      </c>
      <c r="L921" s="143"/>
      <c r="M921" s="104"/>
      <c r="N921" s="143"/>
      <c r="O921" s="104"/>
      <c r="P921" s="143"/>
      <c r="Q921" s="104"/>
      <c r="R921" s="143"/>
      <c r="S921" s="1"/>
      <c r="T921" s="1"/>
    </row>
    <row r="922" spans="1:20" ht="21" customHeight="1" x14ac:dyDescent="0.25">
      <c r="A922" s="199">
        <v>18</v>
      </c>
      <c r="B922" s="160" t="s">
        <v>124</v>
      </c>
      <c r="C922" s="104">
        <v>1</v>
      </c>
      <c r="D922" s="143">
        <v>1</v>
      </c>
      <c r="E922" s="104"/>
      <c r="F922" s="143"/>
      <c r="G922" s="104"/>
      <c r="H922" s="143"/>
      <c r="I922" s="104"/>
      <c r="J922" s="143"/>
      <c r="K922" s="104">
        <v>1</v>
      </c>
      <c r="L922" s="143"/>
      <c r="M922" s="104"/>
      <c r="N922" s="143"/>
      <c r="O922" s="104"/>
      <c r="P922" s="143"/>
      <c r="Q922" s="104"/>
      <c r="R922" s="143"/>
      <c r="S922" s="1"/>
      <c r="T922" s="1"/>
    </row>
    <row r="923" spans="1:20" ht="21" customHeight="1" x14ac:dyDescent="0.25">
      <c r="A923" s="199">
        <v>19</v>
      </c>
      <c r="B923" s="160" t="s">
        <v>125</v>
      </c>
      <c r="C923" s="104"/>
      <c r="D923" s="143">
        <v>1</v>
      </c>
      <c r="E923" s="104"/>
      <c r="F923" s="143"/>
      <c r="G923" s="104"/>
      <c r="H923" s="143"/>
      <c r="I923" s="104"/>
      <c r="J923" s="143"/>
      <c r="K923" s="104"/>
      <c r="L923" s="143">
        <v>1</v>
      </c>
      <c r="M923" s="104"/>
      <c r="N923" s="143"/>
      <c r="O923" s="104"/>
      <c r="P923" s="143"/>
      <c r="Q923" s="104"/>
      <c r="R923" s="143"/>
      <c r="S923" s="1"/>
      <c r="T923" s="1"/>
    </row>
    <row r="924" spans="1:20" ht="21" customHeight="1" x14ac:dyDescent="0.25">
      <c r="A924" s="199">
        <v>20</v>
      </c>
      <c r="B924" s="160" t="s">
        <v>126</v>
      </c>
      <c r="C924" s="104">
        <v>1</v>
      </c>
      <c r="D924" s="143">
        <v>1</v>
      </c>
      <c r="E924" s="104"/>
      <c r="F924" s="143"/>
      <c r="G924" s="104"/>
      <c r="H924" s="143"/>
      <c r="I924" s="104"/>
      <c r="J924" s="143">
        <v>1</v>
      </c>
      <c r="K924" s="104"/>
      <c r="L924" s="143"/>
      <c r="M924" s="104"/>
      <c r="N924" s="143"/>
      <c r="O924" s="104"/>
      <c r="P924" s="143"/>
      <c r="Q924" s="104"/>
      <c r="R924" s="143">
        <v>1</v>
      </c>
      <c r="S924" s="1"/>
      <c r="T924" s="1"/>
    </row>
    <row r="925" spans="1:20" ht="21" customHeight="1" x14ac:dyDescent="0.25">
      <c r="A925" s="199">
        <v>21</v>
      </c>
      <c r="B925" s="160" t="s">
        <v>127</v>
      </c>
      <c r="C925" s="104">
        <v>1</v>
      </c>
      <c r="D925" s="143">
        <v>6</v>
      </c>
      <c r="E925" s="104"/>
      <c r="F925" s="143"/>
      <c r="G925" s="104"/>
      <c r="H925" s="143"/>
      <c r="I925" s="104">
        <v>5</v>
      </c>
      <c r="J925" s="143">
        <v>3</v>
      </c>
      <c r="K925" s="104"/>
      <c r="L925" s="143">
        <v>1</v>
      </c>
      <c r="M925" s="104"/>
      <c r="N925" s="143"/>
      <c r="O925" s="104"/>
      <c r="P925" s="143"/>
      <c r="Q925" s="104">
        <v>4</v>
      </c>
      <c r="R925" s="143">
        <v>1</v>
      </c>
      <c r="S925" s="1"/>
      <c r="T925" s="1"/>
    </row>
    <row r="926" spans="1:20" ht="21" customHeight="1" x14ac:dyDescent="0.25">
      <c r="A926" s="199">
        <v>22</v>
      </c>
      <c r="B926" s="160" t="s">
        <v>128</v>
      </c>
      <c r="C926" s="104">
        <v>5</v>
      </c>
      <c r="D926" s="143">
        <v>1</v>
      </c>
      <c r="E926" s="104"/>
      <c r="F926" s="143"/>
      <c r="G926" s="104"/>
      <c r="H926" s="143">
        <v>1</v>
      </c>
      <c r="I926" s="104">
        <v>1</v>
      </c>
      <c r="J926" s="143">
        <v>1</v>
      </c>
      <c r="K926" s="104">
        <v>3</v>
      </c>
      <c r="L926" s="143">
        <v>1</v>
      </c>
      <c r="M926" s="104"/>
      <c r="N926" s="143"/>
      <c r="O926" s="104"/>
      <c r="P926" s="143"/>
      <c r="Q926" s="104"/>
      <c r="R926" s="143"/>
      <c r="S926" s="1"/>
      <c r="T926" s="1"/>
    </row>
    <row r="927" spans="1:20" ht="21" customHeight="1" x14ac:dyDescent="0.25">
      <c r="A927" s="199">
        <v>23</v>
      </c>
      <c r="B927" s="160" t="s">
        <v>129</v>
      </c>
      <c r="C927" s="104">
        <v>2</v>
      </c>
      <c r="D927" s="143">
        <v>1</v>
      </c>
      <c r="E927" s="104"/>
      <c r="F927" s="143"/>
      <c r="G927" s="104"/>
      <c r="H927" s="143"/>
      <c r="I927" s="104"/>
      <c r="J927" s="143">
        <v>1</v>
      </c>
      <c r="K927" s="104">
        <v>2</v>
      </c>
      <c r="L927" s="143"/>
      <c r="M927" s="104"/>
      <c r="N927" s="143"/>
      <c r="O927" s="104"/>
      <c r="P927" s="143"/>
      <c r="Q927" s="104"/>
      <c r="R927" s="143">
        <v>1</v>
      </c>
      <c r="S927" s="1"/>
      <c r="T927" s="1"/>
    </row>
    <row r="928" spans="1:20" ht="21" customHeight="1" x14ac:dyDescent="0.25">
      <c r="A928" s="199">
        <v>24</v>
      </c>
      <c r="B928" s="160" t="s">
        <v>130</v>
      </c>
      <c r="C928" s="104">
        <v>3</v>
      </c>
      <c r="D928" s="143">
        <v>1</v>
      </c>
      <c r="E928" s="104"/>
      <c r="F928" s="143"/>
      <c r="G928" s="104"/>
      <c r="H928" s="143">
        <v>2</v>
      </c>
      <c r="I928" s="104"/>
      <c r="J928" s="143"/>
      <c r="K928" s="104">
        <v>3</v>
      </c>
      <c r="L928" s="143">
        <v>1</v>
      </c>
      <c r="M928" s="104"/>
      <c r="N928" s="143"/>
      <c r="O928" s="104"/>
      <c r="P928" s="143"/>
      <c r="Q928" s="104"/>
      <c r="R928" s="143"/>
      <c r="S928" s="1"/>
      <c r="T928" s="1"/>
    </row>
    <row r="929" spans="1:20" ht="21" customHeight="1" x14ac:dyDescent="0.25">
      <c r="A929" s="199">
        <v>25</v>
      </c>
      <c r="B929" s="160" t="s">
        <v>131</v>
      </c>
      <c r="C929" s="104"/>
      <c r="D929" s="143"/>
      <c r="E929" s="104"/>
      <c r="F929" s="143"/>
      <c r="G929" s="104"/>
      <c r="H929" s="143"/>
      <c r="I929" s="104"/>
      <c r="J929" s="143"/>
      <c r="K929" s="104"/>
      <c r="L929" s="143"/>
      <c r="M929" s="104"/>
      <c r="N929" s="143"/>
      <c r="O929" s="104"/>
      <c r="P929" s="143"/>
      <c r="Q929" s="104"/>
      <c r="R929" s="143"/>
      <c r="S929" s="1"/>
      <c r="T929" s="1"/>
    </row>
    <row r="930" spans="1:20" ht="21" customHeight="1" thickBot="1" x14ac:dyDescent="0.3">
      <c r="A930" s="199">
        <v>26</v>
      </c>
      <c r="B930" s="160" t="s">
        <v>132</v>
      </c>
      <c r="C930" s="104">
        <v>1</v>
      </c>
      <c r="D930" s="143">
        <v>1</v>
      </c>
      <c r="E930" s="104"/>
      <c r="F930" s="143"/>
      <c r="G930" s="104"/>
      <c r="H930" s="143"/>
      <c r="I930" s="104"/>
      <c r="J930" s="143"/>
      <c r="K930" s="104">
        <v>1</v>
      </c>
      <c r="L930" s="143">
        <v>1</v>
      </c>
      <c r="M930" s="104"/>
      <c r="N930" s="143"/>
      <c r="O930" s="104"/>
      <c r="P930" s="143"/>
      <c r="Q930" s="104"/>
      <c r="R930" s="143"/>
      <c r="S930" s="1"/>
      <c r="T930" s="1"/>
    </row>
    <row r="931" spans="1:20" ht="21" customHeight="1" thickBot="1" x14ac:dyDescent="0.3">
      <c r="A931" s="157">
        <v>27</v>
      </c>
      <c r="B931" s="158" t="s">
        <v>253</v>
      </c>
      <c r="C931" s="132">
        <v>55</v>
      </c>
      <c r="D931" s="145">
        <v>62</v>
      </c>
      <c r="E931" s="132">
        <v>0</v>
      </c>
      <c r="F931" s="145">
        <v>0</v>
      </c>
      <c r="G931" s="132">
        <v>1</v>
      </c>
      <c r="H931" s="145">
        <v>5</v>
      </c>
      <c r="I931" s="132">
        <v>13</v>
      </c>
      <c r="J931" s="145">
        <v>11</v>
      </c>
      <c r="K931" s="132">
        <v>38</v>
      </c>
      <c r="L931" s="145">
        <v>28</v>
      </c>
      <c r="M931" s="132">
        <v>0</v>
      </c>
      <c r="N931" s="145">
        <v>0</v>
      </c>
      <c r="O931" s="132">
        <v>0</v>
      </c>
      <c r="P931" s="145">
        <v>2</v>
      </c>
      <c r="Q931" s="132">
        <v>7</v>
      </c>
      <c r="R931" s="145">
        <v>5</v>
      </c>
      <c r="S931" s="1"/>
      <c r="T931" s="1"/>
    </row>
    <row r="932" spans="1:20" ht="21" customHeight="1" thickBot="1" x14ac:dyDescent="0.3">
      <c r="A932" s="159">
        <v>28</v>
      </c>
      <c r="B932" s="158" t="s">
        <v>101</v>
      </c>
      <c r="C932" s="132">
        <v>11</v>
      </c>
      <c r="D932" s="145">
        <v>6</v>
      </c>
      <c r="E932" s="132">
        <v>0</v>
      </c>
      <c r="F932" s="145">
        <v>0</v>
      </c>
      <c r="G932" s="132">
        <v>0</v>
      </c>
      <c r="H932" s="145">
        <v>0</v>
      </c>
      <c r="I932" s="132">
        <v>3</v>
      </c>
      <c r="J932" s="145">
        <v>5</v>
      </c>
      <c r="K932" s="132">
        <v>8</v>
      </c>
      <c r="L932" s="145">
        <v>3</v>
      </c>
      <c r="M932" s="132">
        <v>0</v>
      </c>
      <c r="N932" s="145">
        <v>0</v>
      </c>
      <c r="O932" s="132">
        <v>0</v>
      </c>
      <c r="P932" s="145">
        <v>0</v>
      </c>
      <c r="Q932" s="132">
        <v>0</v>
      </c>
      <c r="R932" s="145">
        <v>1</v>
      </c>
      <c r="S932" s="1"/>
      <c r="T932" s="1"/>
    </row>
    <row r="933" spans="1:20" ht="21" customHeight="1" x14ac:dyDescent="0.25">
      <c r="A933" s="223">
        <v>29</v>
      </c>
      <c r="B933" s="224" t="s">
        <v>287</v>
      </c>
      <c r="C933" s="331"/>
      <c r="D933" s="336"/>
      <c r="E933" s="331"/>
      <c r="F933" s="336"/>
      <c r="G933" s="331"/>
      <c r="H933" s="336"/>
      <c r="I933" s="331"/>
      <c r="J933" s="336"/>
      <c r="K933" s="331"/>
      <c r="L933" s="336"/>
      <c r="M933" s="331"/>
      <c r="N933" s="336"/>
      <c r="O933" s="331"/>
      <c r="P933" s="336"/>
      <c r="Q933" s="331"/>
      <c r="R933" s="336"/>
      <c r="S933" s="1"/>
      <c r="T933" s="1"/>
    </row>
    <row r="934" spans="1:20" ht="21" customHeight="1" x14ac:dyDescent="0.25">
      <c r="A934" s="199">
        <v>30</v>
      </c>
      <c r="B934" s="160" t="s">
        <v>278</v>
      </c>
      <c r="C934" s="104">
        <v>6</v>
      </c>
      <c r="D934" s="143">
        <v>2</v>
      </c>
      <c r="E934" s="104"/>
      <c r="F934" s="143"/>
      <c r="G934" s="104"/>
      <c r="H934" s="143"/>
      <c r="I934" s="104">
        <v>2</v>
      </c>
      <c r="J934" s="143">
        <v>1</v>
      </c>
      <c r="K934" s="104">
        <v>5</v>
      </c>
      <c r="L934" s="143">
        <v>2</v>
      </c>
      <c r="M934" s="104"/>
      <c r="N934" s="143"/>
      <c r="O934" s="104"/>
      <c r="P934" s="143"/>
      <c r="Q934" s="104"/>
      <c r="R934" s="143"/>
      <c r="S934" s="1"/>
      <c r="T934" s="1"/>
    </row>
    <row r="935" spans="1:20" ht="21" customHeight="1" x14ac:dyDescent="0.25">
      <c r="A935" s="199">
        <v>31</v>
      </c>
      <c r="B935" s="160" t="s">
        <v>279</v>
      </c>
      <c r="C935" s="104"/>
      <c r="D935" s="143"/>
      <c r="E935" s="104"/>
      <c r="F935" s="143"/>
      <c r="G935" s="104"/>
      <c r="H935" s="143"/>
      <c r="I935" s="104"/>
      <c r="J935" s="143"/>
      <c r="K935" s="104"/>
      <c r="L935" s="143"/>
      <c r="M935" s="104"/>
      <c r="N935" s="143"/>
      <c r="O935" s="104"/>
      <c r="P935" s="143"/>
      <c r="Q935" s="104"/>
      <c r="R935" s="143"/>
      <c r="S935" s="1"/>
      <c r="T935" s="1"/>
    </row>
    <row r="936" spans="1:20" ht="21" customHeight="1" x14ac:dyDescent="0.25">
      <c r="A936" s="199">
        <v>32</v>
      </c>
      <c r="B936" s="160" t="s">
        <v>280</v>
      </c>
      <c r="C936" s="104"/>
      <c r="D936" s="143"/>
      <c r="E936" s="104"/>
      <c r="F936" s="143"/>
      <c r="G936" s="104"/>
      <c r="H936" s="143"/>
      <c r="I936" s="104"/>
      <c r="J936" s="143"/>
      <c r="K936" s="104"/>
      <c r="L936" s="143"/>
      <c r="M936" s="104"/>
      <c r="N936" s="143"/>
      <c r="O936" s="104"/>
      <c r="P936" s="143"/>
      <c r="Q936" s="104"/>
      <c r="R936" s="143"/>
      <c r="S936" s="1"/>
      <c r="T936" s="1"/>
    </row>
    <row r="937" spans="1:20" ht="21" customHeight="1" x14ac:dyDescent="0.25">
      <c r="A937" s="250">
        <v>33</v>
      </c>
      <c r="B937" s="267" t="s">
        <v>281</v>
      </c>
      <c r="C937" s="150">
        <v>3</v>
      </c>
      <c r="D937" s="143"/>
      <c r="E937" s="150"/>
      <c r="F937" s="143"/>
      <c r="G937" s="150"/>
      <c r="H937" s="143"/>
      <c r="I937" s="150"/>
      <c r="J937" s="143">
        <v>2</v>
      </c>
      <c r="K937" s="150">
        <v>2</v>
      </c>
      <c r="L937" s="282"/>
      <c r="M937" s="104"/>
      <c r="N937" s="143"/>
      <c r="O937" s="150"/>
      <c r="P937" s="143"/>
      <c r="Q937" s="150"/>
      <c r="R937" s="143"/>
      <c r="S937" s="1"/>
      <c r="T937" s="1"/>
    </row>
    <row r="938" spans="1:20" ht="21" customHeight="1" x14ac:dyDescent="0.25">
      <c r="A938" s="291">
        <v>34</v>
      </c>
      <c r="B938" s="292" t="s">
        <v>282</v>
      </c>
      <c r="C938" s="150"/>
      <c r="D938" s="143"/>
      <c r="E938" s="150"/>
      <c r="F938" s="143"/>
      <c r="G938" s="150"/>
      <c r="H938" s="143"/>
      <c r="I938" s="150"/>
      <c r="J938" s="143"/>
      <c r="K938" s="150"/>
      <c r="L938" s="143"/>
      <c r="M938" s="150"/>
      <c r="N938" s="143"/>
      <c r="O938" s="150"/>
      <c r="P938" s="143"/>
      <c r="Q938" s="150"/>
      <c r="R938" s="143"/>
      <c r="S938" s="1"/>
      <c r="T938" s="1"/>
    </row>
    <row r="939" spans="1:20" ht="21" customHeight="1" x14ac:dyDescent="0.25">
      <c r="A939" s="250">
        <v>35</v>
      </c>
      <c r="B939" s="246" t="s">
        <v>283</v>
      </c>
      <c r="C939" s="104"/>
      <c r="D939" s="143"/>
      <c r="E939" s="150"/>
      <c r="F939" s="282"/>
      <c r="G939" s="104"/>
      <c r="H939" s="282"/>
      <c r="I939" s="104"/>
      <c r="J939" s="282"/>
      <c r="K939" s="104"/>
      <c r="L939" s="282"/>
      <c r="M939" s="104"/>
      <c r="N939" s="282"/>
      <c r="O939" s="104"/>
      <c r="P939" s="282"/>
      <c r="Q939" s="104"/>
      <c r="R939" s="143"/>
      <c r="S939" s="1"/>
      <c r="T939" s="1"/>
    </row>
    <row r="940" spans="1:20" ht="21" customHeight="1" x14ac:dyDescent="0.25">
      <c r="A940" s="199">
        <v>36</v>
      </c>
      <c r="B940" s="160" t="s">
        <v>284</v>
      </c>
      <c r="C940" s="297">
        <v>2</v>
      </c>
      <c r="D940" s="314">
        <v>3</v>
      </c>
      <c r="E940" s="297"/>
      <c r="F940" s="314"/>
      <c r="G940" s="297"/>
      <c r="H940" s="314"/>
      <c r="I940" s="297">
        <v>1</v>
      </c>
      <c r="J940" s="314">
        <v>2</v>
      </c>
      <c r="K940" s="297">
        <v>1</v>
      </c>
      <c r="L940" s="314"/>
      <c r="M940" s="315"/>
      <c r="N940" s="314"/>
      <c r="O940" s="297"/>
      <c r="P940" s="314"/>
      <c r="Q940" s="297"/>
      <c r="R940" s="314">
        <v>1</v>
      </c>
      <c r="S940" s="1"/>
      <c r="T940" s="1"/>
    </row>
    <row r="941" spans="1:20" ht="21" customHeight="1" x14ac:dyDescent="0.25">
      <c r="A941" s="250">
        <v>37</v>
      </c>
      <c r="B941" s="160" t="s">
        <v>286</v>
      </c>
      <c r="C941" s="104"/>
      <c r="D941" s="143"/>
      <c r="E941" s="104"/>
      <c r="F941" s="143"/>
      <c r="G941" s="104"/>
      <c r="H941" s="143"/>
      <c r="I941" s="104"/>
      <c r="J941" s="143"/>
      <c r="K941" s="104"/>
      <c r="L941" s="143"/>
      <c r="M941" s="150"/>
      <c r="N941" s="143"/>
      <c r="O941" s="104"/>
      <c r="P941" s="143"/>
      <c r="Q941" s="104"/>
      <c r="R941" s="143"/>
      <c r="S941" s="1"/>
      <c r="T941" s="1"/>
    </row>
    <row r="942" spans="1:20" ht="21" customHeight="1" thickBot="1" x14ac:dyDescent="0.3">
      <c r="A942" s="327">
        <v>38</v>
      </c>
      <c r="B942" s="224" t="s">
        <v>285</v>
      </c>
      <c r="C942" s="225"/>
      <c r="D942" s="228">
        <v>1</v>
      </c>
      <c r="E942" s="225"/>
      <c r="F942" s="228"/>
      <c r="G942" s="225"/>
      <c r="H942" s="228"/>
      <c r="I942" s="225"/>
      <c r="J942" s="228"/>
      <c r="K942" s="225"/>
      <c r="L942" s="228">
        <v>1</v>
      </c>
      <c r="M942" s="229"/>
      <c r="N942" s="228"/>
      <c r="O942" s="225"/>
      <c r="P942" s="228"/>
      <c r="Q942" s="225"/>
      <c r="R942" s="228"/>
      <c r="S942" s="1"/>
      <c r="T942" s="1"/>
    </row>
    <row r="943" spans="1:20" ht="21" customHeight="1" thickBot="1" x14ac:dyDescent="0.3">
      <c r="A943" s="159">
        <v>39</v>
      </c>
      <c r="B943" s="158" t="s">
        <v>254</v>
      </c>
      <c r="C943" s="235">
        <v>66</v>
      </c>
      <c r="D943" s="251">
        <v>68</v>
      </c>
      <c r="E943" s="235">
        <v>0</v>
      </c>
      <c r="F943" s="251">
        <v>0</v>
      </c>
      <c r="G943" s="235">
        <v>1</v>
      </c>
      <c r="H943" s="251">
        <v>5</v>
      </c>
      <c r="I943" s="235">
        <v>16</v>
      </c>
      <c r="J943" s="251">
        <v>16</v>
      </c>
      <c r="K943" s="235">
        <v>46</v>
      </c>
      <c r="L943" s="251">
        <v>31</v>
      </c>
      <c r="M943" s="235">
        <v>0</v>
      </c>
      <c r="N943" s="251">
        <v>0</v>
      </c>
      <c r="O943" s="235">
        <v>0</v>
      </c>
      <c r="P943" s="251">
        <v>2</v>
      </c>
      <c r="Q943" s="235">
        <v>7</v>
      </c>
      <c r="R943" s="251">
        <v>6</v>
      </c>
      <c r="S943" s="1"/>
      <c r="T943" s="1"/>
    </row>
    <row r="944" spans="1:20" ht="21" customHeight="1" x14ac:dyDescent="0.25">
      <c r="A944" s="328">
        <v>40</v>
      </c>
      <c r="B944" s="198" t="s">
        <v>237</v>
      </c>
      <c r="C944" s="149">
        <v>6</v>
      </c>
      <c r="D944" s="142">
        <v>1</v>
      </c>
      <c r="E944" s="149"/>
      <c r="F944" s="142"/>
      <c r="G944" s="149"/>
      <c r="H944" s="142">
        <v>1</v>
      </c>
      <c r="I944" s="149"/>
      <c r="J944" s="142">
        <v>1</v>
      </c>
      <c r="K944" s="149">
        <v>2</v>
      </c>
      <c r="L944" s="142"/>
      <c r="M944" s="149"/>
      <c r="N944" s="142"/>
      <c r="O944" s="149"/>
      <c r="P944" s="142"/>
      <c r="Q944" s="149"/>
      <c r="R944" s="142">
        <v>1</v>
      </c>
      <c r="S944" s="1"/>
      <c r="T944" s="1"/>
    </row>
    <row r="945" spans="1:20" ht="21" customHeight="1" x14ac:dyDescent="0.25">
      <c r="A945" s="327">
        <v>41</v>
      </c>
      <c r="B945" s="160" t="s">
        <v>133</v>
      </c>
      <c r="C945" s="150">
        <v>11</v>
      </c>
      <c r="D945" s="143">
        <v>8</v>
      </c>
      <c r="E945" s="150"/>
      <c r="F945" s="143"/>
      <c r="G945" s="150">
        <v>1</v>
      </c>
      <c r="H945" s="143">
        <v>2</v>
      </c>
      <c r="I945" s="150">
        <v>8</v>
      </c>
      <c r="J945" s="143">
        <v>3</v>
      </c>
      <c r="K945" s="150">
        <v>5</v>
      </c>
      <c r="L945" s="143">
        <v>8</v>
      </c>
      <c r="M945" s="150"/>
      <c r="N945" s="143"/>
      <c r="O945" s="150"/>
      <c r="P945" s="143">
        <v>1</v>
      </c>
      <c r="Q945" s="150">
        <v>1</v>
      </c>
      <c r="R945" s="143">
        <v>3</v>
      </c>
      <c r="S945" s="1"/>
      <c r="T945" s="1"/>
    </row>
    <row r="946" spans="1:20" ht="21" customHeight="1" x14ac:dyDescent="0.25">
      <c r="A946" s="291">
        <v>42</v>
      </c>
      <c r="B946" s="160" t="s">
        <v>134</v>
      </c>
      <c r="C946" s="150">
        <v>11</v>
      </c>
      <c r="D946" s="143">
        <v>6</v>
      </c>
      <c r="E946" s="150"/>
      <c r="F946" s="143">
        <v>1</v>
      </c>
      <c r="G946" s="150"/>
      <c r="H946" s="143"/>
      <c r="I946" s="150"/>
      <c r="J946" s="143">
        <v>2</v>
      </c>
      <c r="K946" s="150">
        <v>6</v>
      </c>
      <c r="L946" s="143">
        <v>4</v>
      </c>
      <c r="M946" s="150"/>
      <c r="N946" s="143">
        <v>1</v>
      </c>
      <c r="O946" s="150"/>
      <c r="P946" s="143"/>
      <c r="Q946" s="150"/>
      <c r="R946" s="143">
        <v>1</v>
      </c>
      <c r="S946" s="1"/>
      <c r="T946" s="1"/>
    </row>
    <row r="947" spans="1:20" ht="21" customHeight="1" x14ac:dyDescent="0.25">
      <c r="A947" s="250">
        <v>43</v>
      </c>
      <c r="B947" s="160" t="s">
        <v>135</v>
      </c>
      <c r="C947" s="150">
        <v>14</v>
      </c>
      <c r="D947" s="143">
        <v>6</v>
      </c>
      <c r="E947" s="150"/>
      <c r="F947" s="143"/>
      <c r="G947" s="150">
        <v>3</v>
      </c>
      <c r="H947" s="143">
        <v>1</v>
      </c>
      <c r="I947" s="150">
        <v>4</v>
      </c>
      <c r="J947" s="143">
        <v>2</v>
      </c>
      <c r="K947" s="150">
        <v>4</v>
      </c>
      <c r="L947" s="143">
        <v>3</v>
      </c>
      <c r="M947" s="150"/>
      <c r="N947" s="143"/>
      <c r="O947" s="150">
        <v>2</v>
      </c>
      <c r="P947" s="143">
        <v>1</v>
      </c>
      <c r="Q947" s="150">
        <v>1</v>
      </c>
      <c r="R947" s="143"/>
      <c r="S947" s="1"/>
      <c r="T947" s="1"/>
    </row>
    <row r="948" spans="1:20" ht="21" customHeight="1" thickBot="1" x14ac:dyDescent="0.3">
      <c r="A948" s="327">
        <v>44</v>
      </c>
      <c r="B948" s="269" t="s">
        <v>276</v>
      </c>
      <c r="C948" s="151">
        <v>12</v>
      </c>
      <c r="D948" s="144">
        <v>3</v>
      </c>
      <c r="E948" s="151"/>
      <c r="F948" s="144"/>
      <c r="G948" s="151"/>
      <c r="H948" s="144"/>
      <c r="I948" s="151">
        <v>5</v>
      </c>
      <c r="J948" s="144">
        <v>20</v>
      </c>
      <c r="K948" s="151">
        <v>5</v>
      </c>
      <c r="L948" s="144">
        <v>2</v>
      </c>
      <c r="M948" s="151"/>
      <c r="N948" s="144"/>
      <c r="O948" s="151"/>
      <c r="P948" s="144"/>
      <c r="Q948" s="151"/>
      <c r="R948" s="144">
        <v>3</v>
      </c>
      <c r="S948" s="1"/>
      <c r="T948" s="1"/>
    </row>
    <row r="949" spans="1:20" ht="21" customHeight="1" thickBot="1" x14ac:dyDescent="0.3">
      <c r="A949" s="159">
        <v>45</v>
      </c>
      <c r="B949" s="240" t="s">
        <v>255</v>
      </c>
      <c r="C949" s="241">
        <v>54</v>
      </c>
      <c r="D949" s="252">
        <v>24</v>
      </c>
      <c r="E949" s="241">
        <v>0</v>
      </c>
      <c r="F949" s="252">
        <v>1</v>
      </c>
      <c r="G949" s="241">
        <v>4</v>
      </c>
      <c r="H949" s="252">
        <v>4</v>
      </c>
      <c r="I949" s="241">
        <v>17</v>
      </c>
      <c r="J949" s="252">
        <v>28</v>
      </c>
      <c r="K949" s="241">
        <v>22</v>
      </c>
      <c r="L949" s="252">
        <v>17</v>
      </c>
      <c r="M949" s="241">
        <v>0</v>
      </c>
      <c r="N949" s="252">
        <v>1</v>
      </c>
      <c r="O949" s="241">
        <v>2</v>
      </c>
      <c r="P949" s="252">
        <v>2</v>
      </c>
      <c r="Q949" s="241">
        <v>2</v>
      </c>
      <c r="R949" s="252">
        <v>8</v>
      </c>
      <c r="S949" s="1"/>
      <c r="T949" s="1"/>
    </row>
    <row r="950" spans="1:20" ht="21" customHeight="1" thickBot="1" x14ac:dyDescent="0.3">
      <c r="A950" s="159">
        <v>46</v>
      </c>
      <c r="B950" s="200" t="s">
        <v>256</v>
      </c>
      <c r="C950" s="134">
        <v>120</v>
      </c>
      <c r="D950" s="146">
        <v>92</v>
      </c>
      <c r="E950" s="134">
        <v>0</v>
      </c>
      <c r="F950" s="146">
        <v>1</v>
      </c>
      <c r="G950" s="134">
        <v>5</v>
      </c>
      <c r="H950" s="146">
        <v>9</v>
      </c>
      <c r="I950" s="134">
        <v>33</v>
      </c>
      <c r="J950" s="146">
        <v>44</v>
      </c>
      <c r="K950" s="134">
        <v>68</v>
      </c>
      <c r="L950" s="146">
        <v>48</v>
      </c>
      <c r="M950" s="134">
        <v>0</v>
      </c>
      <c r="N950" s="146">
        <v>1</v>
      </c>
      <c r="O950" s="134">
        <v>2</v>
      </c>
      <c r="P950" s="146">
        <v>4</v>
      </c>
      <c r="Q950" s="134">
        <v>9</v>
      </c>
      <c r="R950" s="146">
        <v>14</v>
      </c>
      <c r="S950" s="1"/>
      <c r="T950" s="1"/>
    </row>
    <row r="951" spans="1:20" ht="5.25" customHeight="1" x14ac:dyDescent="0.25">
      <c r="A951" s="32"/>
      <c r="B951" s="33"/>
      <c r="C951" s="34"/>
      <c r="D951" s="34"/>
      <c r="E951" s="35"/>
      <c r="F951" s="34"/>
      <c r="G951" s="34"/>
      <c r="H951" s="35"/>
      <c r="I951" s="36"/>
      <c r="J951" s="36"/>
      <c r="K951" s="24"/>
      <c r="L951" s="24"/>
      <c r="M951" s="24"/>
      <c r="N951" s="24"/>
      <c r="O951" s="24"/>
      <c r="P951" s="24"/>
      <c r="Q951" s="24"/>
      <c r="R951" s="24"/>
      <c r="S951" s="24"/>
      <c r="T951" s="24"/>
    </row>
    <row r="952" spans="1:20" ht="15.75" x14ac:dyDescent="0.25">
      <c r="A952" s="37" t="s">
        <v>274</v>
      </c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24"/>
      <c r="M952" s="24"/>
      <c r="N952" s="24"/>
      <c r="O952" s="24"/>
      <c r="P952" s="24"/>
      <c r="Q952" s="24"/>
      <c r="R952" s="24"/>
      <c r="S952" s="24"/>
      <c r="T952" s="24"/>
    </row>
    <row r="953" spans="1:20" ht="7.5" customHeight="1" thickBot="1" x14ac:dyDescent="0.3">
      <c r="A953" s="24"/>
      <c r="B953" s="24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24"/>
      <c r="R953" s="24"/>
      <c r="S953" s="24"/>
      <c r="T953" s="24"/>
    </row>
    <row r="954" spans="1:20" ht="21" customHeight="1" thickBot="1" x14ac:dyDescent="0.3">
      <c r="A954" s="863" t="s">
        <v>105</v>
      </c>
      <c r="B954" s="866" t="s">
        <v>106</v>
      </c>
      <c r="C954" s="876" t="s">
        <v>38</v>
      </c>
      <c r="D954" s="877"/>
      <c r="E954" s="877"/>
      <c r="F954" s="877"/>
      <c r="G954" s="877"/>
      <c r="H954" s="877"/>
      <c r="I954" s="877"/>
      <c r="J954" s="878"/>
      <c r="K954" s="876" t="s">
        <v>40</v>
      </c>
      <c r="L954" s="877"/>
      <c r="M954" s="877"/>
      <c r="N954" s="877"/>
      <c r="O954" s="877"/>
      <c r="P954" s="877"/>
      <c r="Q954" s="877"/>
      <c r="R954" s="878"/>
      <c r="S954" s="1"/>
      <c r="T954" s="1"/>
    </row>
    <row r="955" spans="1:20" ht="63" customHeight="1" thickBot="1" x14ac:dyDescent="0.3">
      <c r="A955" s="864"/>
      <c r="B955" s="866"/>
      <c r="C955" s="879" t="s">
        <v>268</v>
      </c>
      <c r="D955" s="880"/>
      <c r="E955" s="930" t="s">
        <v>269</v>
      </c>
      <c r="F955" s="931"/>
      <c r="G955" s="930" t="s">
        <v>267</v>
      </c>
      <c r="H955" s="931"/>
      <c r="I955" s="930" t="s">
        <v>244</v>
      </c>
      <c r="J955" s="931"/>
      <c r="K955" s="879" t="s">
        <v>268</v>
      </c>
      <c r="L955" s="880"/>
      <c r="M955" s="930" t="s">
        <v>269</v>
      </c>
      <c r="N955" s="931"/>
      <c r="O955" s="930" t="s">
        <v>267</v>
      </c>
      <c r="P955" s="931"/>
      <c r="Q955" s="930" t="s">
        <v>244</v>
      </c>
      <c r="R955" s="931"/>
      <c r="S955" s="1"/>
      <c r="T955" s="1"/>
    </row>
    <row r="956" spans="1:20" ht="21.95" customHeight="1" thickBot="1" x14ac:dyDescent="0.3">
      <c r="A956" s="865"/>
      <c r="B956" s="866"/>
      <c r="C956" s="438">
        <f>$C$20</f>
        <v>2016</v>
      </c>
      <c r="D956" s="439">
        <f>$D$20</f>
        <v>2017</v>
      </c>
      <c r="E956" s="438">
        <f>$C$20</f>
        <v>2016</v>
      </c>
      <c r="F956" s="439">
        <f>$D$20</f>
        <v>2017</v>
      </c>
      <c r="G956" s="438">
        <f>$C$20</f>
        <v>2016</v>
      </c>
      <c r="H956" s="439">
        <f>$D$20</f>
        <v>2017</v>
      </c>
      <c r="I956" s="438">
        <f>$C$20</f>
        <v>2016</v>
      </c>
      <c r="J956" s="439">
        <f>$D$20</f>
        <v>2017</v>
      </c>
      <c r="K956" s="438">
        <f>$C$20</f>
        <v>2016</v>
      </c>
      <c r="L956" s="439">
        <f>$D$20</f>
        <v>2017</v>
      </c>
      <c r="M956" s="438">
        <f>$C$20</f>
        <v>2016</v>
      </c>
      <c r="N956" s="439">
        <f>$D$20</f>
        <v>2017</v>
      </c>
      <c r="O956" s="438">
        <f>$C$20</f>
        <v>2016</v>
      </c>
      <c r="P956" s="439">
        <f>$D$20</f>
        <v>2017</v>
      </c>
      <c r="Q956" s="438">
        <f>$C$20</f>
        <v>2016</v>
      </c>
      <c r="R956" s="469">
        <f>$D$20</f>
        <v>2017</v>
      </c>
      <c r="S956" s="1"/>
      <c r="T956" s="1"/>
    </row>
    <row r="957" spans="1:20" ht="21" customHeight="1" x14ac:dyDescent="0.25">
      <c r="A957" s="197">
        <v>1</v>
      </c>
      <c r="B957" s="198" t="s">
        <v>249</v>
      </c>
      <c r="C957" s="103"/>
      <c r="D957" s="142"/>
      <c r="E957" s="103"/>
      <c r="F957" s="142"/>
      <c r="G957" s="103"/>
      <c r="H957" s="142"/>
      <c r="I957" s="103"/>
      <c r="J957" s="142"/>
      <c r="K957" s="103"/>
      <c r="L957" s="142"/>
      <c r="M957" s="103"/>
      <c r="N957" s="142"/>
      <c r="O957" s="103"/>
      <c r="P957" s="142"/>
      <c r="Q957" s="103"/>
      <c r="R957" s="142"/>
      <c r="S957" s="1"/>
      <c r="T957" s="1"/>
    </row>
    <row r="958" spans="1:20" ht="21" customHeight="1" x14ac:dyDescent="0.25">
      <c r="A958" s="199">
        <v>2</v>
      </c>
      <c r="B958" s="160" t="s">
        <v>108</v>
      </c>
      <c r="C958" s="104"/>
      <c r="D958" s="143"/>
      <c r="E958" s="104"/>
      <c r="F958" s="143"/>
      <c r="G958" s="104"/>
      <c r="H958" s="143"/>
      <c r="I958" s="104"/>
      <c r="J958" s="143">
        <v>1</v>
      </c>
      <c r="K958" s="104"/>
      <c r="L958" s="143"/>
      <c r="M958" s="104"/>
      <c r="N958" s="143"/>
      <c r="O958" s="104"/>
      <c r="P958" s="143"/>
      <c r="Q958" s="104"/>
      <c r="R958" s="143"/>
      <c r="S958" s="1"/>
      <c r="T958" s="1"/>
    </row>
    <row r="959" spans="1:20" ht="21" customHeight="1" x14ac:dyDescent="0.25">
      <c r="A959" s="199">
        <v>3</v>
      </c>
      <c r="B959" s="160" t="s">
        <v>109</v>
      </c>
      <c r="C959" s="104">
        <v>2</v>
      </c>
      <c r="D959" s="143"/>
      <c r="E959" s="104"/>
      <c r="F959" s="143"/>
      <c r="G959" s="104"/>
      <c r="H959" s="143"/>
      <c r="I959" s="104">
        <v>2</v>
      </c>
      <c r="J959" s="143"/>
      <c r="K959" s="104">
        <v>2</v>
      </c>
      <c r="L959" s="143"/>
      <c r="M959" s="104"/>
      <c r="N959" s="143"/>
      <c r="O959" s="104"/>
      <c r="P959" s="143"/>
      <c r="Q959" s="104"/>
      <c r="R959" s="143"/>
      <c r="S959" s="1"/>
      <c r="T959" s="1"/>
    </row>
    <row r="960" spans="1:20" ht="21" customHeight="1" x14ac:dyDescent="0.25">
      <c r="A960" s="199">
        <v>4</v>
      </c>
      <c r="B960" s="160" t="s">
        <v>110</v>
      </c>
      <c r="C960" s="104"/>
      <c r="D960" s="143">
        <v>3</v>
      </c>
      <c r="E960" s="104"/>
      <c r="F960" s="143"/>
      <c r="G960" s="104"/>
      <c r="H960" s="143"/>
      <c r="I960" s="104"/>
      <c r="J960" s="143"/>
      <c r="K960" s="104"/>
      <c r="L960" s="143">
        <v>2</v>
      </c>
      <c r="M960" s="104"/>
      <c r="N960" s="143"/>
      <c r="O960" s="104"/>
      <c r="P960" s="143"/>
      <c r="Q960" s="104"/>
      <c r="R960" s="143"/>
      <c r="S960" s="1"/>
      <c r="T960" s="1"/>
    </row>
    <row r="961" spans="1:20" ht="21" customHeight="1" x14ac:dyDescent="0.25">
      <c r="A961" s="199">
        <v>5</v>
      </c>
      <c r="B961" s="160" t="s">
        <v>111</v>
      </c>
      <c r="C961" s="104">
        <v>5</v>
      </c>
      <c r="D961" s="143">
        <v>5</v>
      </c>
      <c r="E961" s="104"/>
      <c r="F961" s="143"/>
      <c r="G961" s="104"/>
      <c r="H961" s="143"/>
      <c r="I961" s="104"/>
      <c r="J961" s="143"/>
      <c r="K961" s="104">
        <v>4</v>
      </c>
      <c r="L961" s="143">
        <v>4</v>
      </c>
      <c r="M961" s="104"/>
      <c r="N961" s="143"/>
      <c r="O961" s="104"/>
      <c r="P961" s="143"/>
      <c r="Q961" s="104"/>
      <c r="R961" s="143"/>
      <c r="S961" s="1"/>
      <c r="T961" s="1"/>
    </row>
    <row r="962" spans="1:20" ht="21" customHeight="1" x14ac:dyDescent="0.25">
      <c r="A962" s="199">
        <v>6</v>
      </c>
      <c r="B962" s="160" t="s">
        <v>112</v>
      </c>
      <c r="C962" s="104"/>
      <c r="D962" s="143"/>
      <c r="E962" s="104"/>
      <c r="F962" s="143"/>
      <c r="G962" s="104"/>
      <c r="H962" s="143"/>
      <c r="I962" s="104"/>
      <c r="J962" s="143"/>
      <c r="K962" s="104"/>
      <c r="L962" s="143"/>
      <c r="M962" s="104"/>
      <c r="N962" s="143"/>
      <c r="O962" s="104"/>
      <c r="P962" s="143"/>
      <c r="Q962" s="104"/>
      <c r="R962" s="143"/>
      <c r="S962" s="1"/>
      <c r="T962" s="1"/>
    </row>
    <row r="963" spans="1:20" ht="21" customHeight="1" x14ac:dyDescent="0.25">
      <c r="A963" s="199">
        <v>7</v>
      </c>
      <c r="B963" s="160" t="s">
        <v>113</v>
      </c>
      <c r="C963" s="104">
        <v>4</v>
      </c>
      <c r="D963" s="143"/>
      <c r="E963" s="104"/>
      <c r="F963" s="143"/>
      <c r="G963" s="104">
        <v>1</v>
      </c>
      <c r="H963" s="143"/>
      <c r="I963" s="104"/>
      <c r="J963" s="143"/>
      <c r="K963" s="104">
        <v>4</v>
      </c>
      <c r="L963" s="143"/>
      <c r="M963" s="104"/>
      <c r="N963" s="143"/>
      <c r="O963" s="104"/>
      <c r="P963" s="143"/>
      <c r="Q963" s="104"/>
      <c r="R963" s="143"/>
      <c r="S963" s="1"/>
      <c r="T963" s="1"/>
    </row>
    <row r="964" spans="1:20" ht="21" customHeight="1" x14ac:dyDescent="0.25">
      <c r="A964" s="199">
        <v>8</v>
      </c>
      <c r="B964" s="160" t="s">
        <v>114</v>
      </c>
      <c r="C964" s="104"/>
      <c r="D964" s="143">
        <v>2</v>
      </c>
      <c r="E964" s="104"/>
      <c r="F964" s="143"/>
      <c r="G964" s="104"/>
      <c r="H964" s="143"/>
      <c r="I964" s="104"/>
      <c r="J964" s="143"/>
      <c r="K964" s="104"/>
      <c r="L964" s="143">
        <v>2</v>
      </c>
      <c r="M964" s="104"/>
      <c r="N964" s="143"/>
      <c r="O964" s="104"/>
      <c r="P964" s="143"/>
      <c r="Q964" s="104"/>
      <c r="R964" s="143"/>
      <c r="S964" s="1"/>
      <c r="T964" s="1"/>
    </row>
    <row r="965" spans="1:20" ht="21" customHeight="1" x14ac:dyDescent="0.25">
      <c r="A965" s="199">
        <v>9</v>
      </c>
      <c r="B965" s="160" t="s">
        <v>115</v>
      </c>
      <c r="C965" s="104"/>
      <c r="D965" s="143"/>
      <c r="E965" s="104"/>
      <c r="F965" s="143"/>
      <c r="G965" s="104"/>
      <c r="H965" s="143"/>
      <c r="I965" s="104"/>
      <c r="J965" s="143"/>
      <c r="K965" s="104"/>
      <c r="L965" s="143"/>
      <c r="M965" s="104"/>
      <c r="N965" s="143"/>
      <c r="O965" s="104"/>
      <c r="P965" s="143"/>
      <c r="Q965" s="104"/>
      <c r="R965" s="143"/>
      <c r="S965" s="1"/>
      <c r="T965" s="1"/>
    </row>
    <row r="966" spans="1:20" ht="21" customHeight="1" x14ac:dyDescent="0.25">
      <c r="A966" s="199">
        <v>10</v>
      </c>
      <c r="B966" s="160" t="s">
        <v>116</v>
      </c>
      <c r="C966" s="104"/>
      <c r="D966" s="143">
        <v>5</v>
      </c>
      <c r="E966" s="104"/>
      <c r="F966" s="143"/>
      <c r="G966" s="104"/>
      <c r="H966" s="143"/>
      <c r="I966" s="104">
        <v>2</v>
      </c>
      <c r="J966" s="143"/>
      <c r="K966" s="104"/>
      <c r="L966" s="143"/>
      <c r="M966" s="104"/>
      <c r="N966" s="143"/>
      <c r="O966" s="104"/>
      <c r="P966" s="143"/>
      <c r="Q966" s="104">
        <v>1</v>
      </c>
      <c r="R966" s="143"/>
      <c r="S966" s="1"/>
      <c r="T966" s="1"/>
    </row>
    <row r="967" spans="1:20" ht="21" customHeight="1" x14ac:dyDescent="0.25">
      <c r="A967" s="199">
        <v>11</v>
      </c>
      <c r="B967" s="160" t="s">
        <v>117</v>
      </c>
      <c r="C967" s="104">
        <v>1</v>
      </c>
      <c r="D967" s="143">
        <v>1</v>
      </c>
      <c r="E967" s="104"/>
      <c r="F967" s="143"/>
      <c r="G967" s="104"/>
      <c r="H967" s="143"/>
      <c r="I967" s="104"/>
      <c r="J967" s="143"/>
      <c r="K967" s="104">
        <v>1</v>
      </c>
      <c r="L967" s="143">
        <v>6</v>
      </c>
      <c r="M967" s="104"/>
      <c r="N967" s="143"/>
      <c r="O967" s="104"/>
      <c r="P967" s="143"/>
      <c r="Q967" s="104"/>
      <c r="R967" s="143"/>
      <c r="S967" s="1"/>
      <c r="T967" s="1"/>
    </row>
    <row r="968" spans="1:20" ht="21" customHeight="1" x14ac:dyDescent="0.25">
      <c r="A968" s="199">
        <v>12</v>
      </c>
      <c r="B968" s="160" t="s">
        <v>118</v>
      </c>
      <c r="C968" s="104"/>
      <c r="D968" s="143"/>
      <c r="E968" s="104"/>
      <c r="F968" s="143"/>
      <c r="G968" s="104"/>
      <c r="H968" s="143"/>
      <c r="I968" s="104"/>
      <c r="J968" s="143"/>
      <c r="K968" s="104"/>
      <c r="L968" s="143"/>
      <c r="M968" s="104"/>
      <c r="N968" s="143"/>
      <c r="O968" s="104"/>
      <c r="P968" s="143"/>
      <c r="Q968" s="104"/>
      <c r="R968" s="143"/>
      <c r="S968" s="1"/>
      <c r="T968" s="1"/>
    </row>
    <row r="969" spans="1:20" ht="21" customHeight="1" x14ac:dyDescent="0.25">
      <c r="A969" s="199">
        <v>13</v>
      </c>
      <c r="B969" s="160" t="s">
        <v>119</v>
      </c>
      <c r="C969" s="104"/>
      <c r="D969" s="143"/>
      <c r="E969" s="104"/>
      <c r="F969" s="143"/>
      <c r="G969" s="104"/>
      <c r="H969" s="143"/>
      <c r="I969" s="104"/>
      <c r="J969" s="143"/>
      <c r="K969" s="104"/>
      <c r="L969" s="143"/>
      <c r="M969" s="104"/>
      <c r="N969" s="143"/>
      <c r="O969" s="104"/>
      <c r="P969" s="143"/>
      <c r="Q969" s="104"/>
      <c r="R969" s="143"/>
      <c r="S969" s="1"/>
      <c r="T969" s="1"/>
    </row>
    <row r="970" spans="1:20" ht="21" customHeight="1" x14ac:dyDescent="0.25">
      <c r="A970" s="199">
        <v>14</v>
      </c>
      <c r="B970" s="160" t="s">
        <v>120</v>
      </c>
      <c r="C970" s="104"/>
      <c r="D970" s="143"/>
      <c r="E970" s="104"/>
      <c r="F970" s="143"/>
      <c r="G970" s="104"/>
      <c r="H970" s="143"/>
      <c r="I970" s="104"/>
      <c r="J970" s="143"/>
      <c r="K970" s="104"/>
      <c r="L970" s="143"/>
      <c r="M970" s="104"/>
      <c r="N970" s="143"/>
      <c r="O970" s="104"/>
      <c r="P970" s="143"/>
      <c r="Q970" s="104"/>
      <c r="R970" s="143"/>
      <c r="S970" s="1"/>
      <c r="T970" s="1"/>
    </row>
    <row r="971" spans="1:20" ht="21" customHeight="1" x14ac:dyDescent="0.25">
      <c r="A971" s="199">
        <v>15</v>
      </c>
      <c r="B971" s="160" t="s">
        <v>121</v>
      </c>
      <c r="C971" s="104"/>
      <c r="D971" s="143"/>
      <c r="E971" s="104"/>
      <c r="F971" s="143"/>
      <c r="G971" s="104"/>
      <c r="H971" s="143"/>
      <c r="I971" s="104"/>
      <c r="J971" s="143">
        <v>1</v>
      </c>
      <c r="K971" s="104"/>
      <c r="L971" s="143"/>
      <c r="M971" s="104"/>
      <c r="N971" s="143"/>
      <c r="O971" s="104"/>
      <c r="P971" s="143"/>
      <c r="Q971" s="104"/>
      <c r="R971" s="143">
        <v>1</v>
      </c>
      <c r="S971" s="1"/>
      <c r="T971" s="1"/>
    </row>
    <row r="972" spans="1:20" ht="21" customHeight="1" x14ac:dyDescent="0.25">
      <c r="A972" s="199">
        <v>16</v>
      </c>
      <c r="B972" s="160" t="s">
        <v>122</v>
      </c>
      <c r="C972" s="104">
        <v>1</v>
      </c>
      <c r="D972" s="143">
        <v>10</v>
      </c>
      <c r="E972" s="104"/>
      <c r="F972" s="143"/>
      <c r="G972" s="104"/>
      <c r="H972" s="143"/>
      <c r="I972" s="104"/>
      <c r="J972" s="143">
        <v>1</v>
      </c>
      <c r="K972" s="104">
        <v>3</v>
      </c>
      <c r="L972" s="143">
        <v>3</v>
      </c>
      <c r="M972" s="104"/>
      <c r="N972" s="143"/>
      <c r="O972" s="104"/>
      <c r="P972" s="143"/>
      <c r="Q972" s="104"/>
      <c r="R972" s="143">
        <v>1</v>
      </c>
      <c r="S972" s="1"/>
      <c r="T972" s="1"/>
    </row>
    <row r="973" spans="1:20" ht="21" customHeight="1" x14ac:dyDescent="0.25">
      <c r="A973" s="199">
        <v>17</v>
      </c>
      <c r="B973" s="160" t="s">
        <v>123</v>
      </c>
      <c r="C973" s="104"/>
      <c r="D973" s="143"/>
      <c r="E973" s="104"/>
      <c r="F973" s="143"/>
      <c r="G973" s="104"/>
      <c r="H973" s="143"/>
      <c r="I973" s="104"/>
      <c r="J973" s="143"/>
      <c r="K973" s="104"/>
      <c r="L973" s="143"/>
      <c r="M973" s="104"/>
      <c r="N973" s="143"/>
      <c r="O973" s="104"/>
      <c r="P973" s="143"/>
      <c r="Q973" s="104"/>
      <c r="R973" s="143"/>
      <c r="S973" s="1"/>
      <c r="T973" s="1"/>
    </row>
    <row r="974" spans="1:20" ht="21" customHeight="1" x14ac:dyDescent="0.25">
      <c r="A974" s="199">
        <v>18</v>
      </c>
      <c r="B974" s="160" t="s">
        <v>124</v>
      </c>
      <c r="C974" s="104"/>
      <c r="D974" s="143">
        <v>1</v>
      </c>
      <c r="E974" s="104"/>
      <c r="F974" s="143"/>
      <c r="G974" s="104"/>
      <c r="H974" s="143"/>
      <c r="I974" s="104"/>
      <c r="J974" s="143"/>
      <c r="K974" s="104"/>
      <c r="L974" s="143"/>
      <c r="M974" s="104"/>
      <c r="N974" s="143"/>
      <c r="O974" s="104"/>
      <c r="P974" s="143"/>
      <c r="Q974" s="104"/>
      <c r="R974" s="143"/>
      <c r="S974" s="1"/>
      <c r="T974" s="1"/>
    </row>
    <row r="975" spans="1:20" ht="21" customHeight="1" x14ac:dyDescent="0.25">
      <c r="A975" s="199">
        <v>19</v>
      </c>
      <c r="B975" s="160" t="s">
        <v>125</v>
      </c>
      <c r="C975" s="104"/>
      <c r="D975" s="143"/>
      <c r="E975" s="104"/>
      <c r="F975" s="143"/>
      <c r="G975" s="104"/>
      <c r="H975" s="143"/>
      <c r="I975" s="104"/>
      <c r="J975" s="143"/>
      <c r="K975" s="104"/>
      <c r="L975" s="143"/>
      <c r="M975" s="104"/>
      <c r="N975" s="143"/>
      <c r="O975" s="104"/>
      <c r="P975" s="143"/>
      <c r="Q975" s="104"/>
      <c r="R975" s="143"/>
      <c r="S975" s="1"/>
      <c r="T975" s="1"/>
    </row>
    <row r="976" spans="1:20" ht="21" customHeight="1" x14ac:dyDescent="0.25">
      <c r="A976" s="199">
        <v>20</v>
      </c>
      <c r="B976" s="160" t="s">
        <v>126</v>
      </c>
      <c r="C976" s="104">
        <v>1</v>
      </c>
      <c r="D976" s="143">
        <v>1</v>
      </c>
      <c r="E976" s="104"/>
      <c r="F976" s="143"/>
      <c r="G976" s="104"/>
      <c r="H976" s="143"/>
      <c r="I976" s="104"/>
      <c r="J976" s="143"/>
      <c r="K976" s="104">
        <v>1</v>
      </c>
      <c r="L976" s="143">
        <v>1</v>
      </c>
      <c r="M976" s="104"/>
      <c r="N976" s="143"/>
      <c r="O976" s="104"/>
      <c r="P976" s="143"/>
      <c r="Q976" s="104"/>
      <c r="R976" s="143"/>
      <c r="S976" s="1"/>
      <c r="T976" s="1"/>
    </row>
    <row r="977" spans="1:20" ht="21" customHeight="1" x14ac:dyDescent="0.25">
      <c r="A977" s="199">
        <v>21</v>
      </c>
      <c r="B977" s="160" t="s">
        <v>127</v>
      </c>
      <c r="C977" s="104">
        <v>1</v>
      </c>
      <c r="D977" s="143">
        <v>5</v>
      </c>
      <c r="E977" s="104"/>
      <c r="F977" s="143"/>
      <c r="G977" s="104"/>
      <c r="H977" s="143"/>
      <c r="I977" s="104">
        <v>1</v>
      </c>
      <c r="J977" s="143">
        <v>2</v>
      </c>
      <c r="K977" s="104">
        <v>1</v>
      </c>
      <c r="L977" s="143">
        <v>5</v>
      </c>
      <c r="M977" s="104"/>
      <c r="N977" s="143"/>
      <c r="O977" s="104"/>
      <c r="P977" s="143"/>
      <c r="Q977" s="104">
        <v>1</v>
      </c>
      <c r="R977" s="143">
        <v>2</v>
      </c>
      <c r="S977" s="1"/>
      <c r="T977" s="1"/>
    </row>
    <row r="978" spans="1:20" ht="21" customHeight="1" x14ac:dyDescent="0.25">
      <c r="A978" s="199">
        <v>22</v>
      </c>
      <c r="B978" s="160" t="s">
        <v>128</v>
      </c>
      <c r="C978" s="104">
        <v>2</v>
      </c>
      <c r="D978" s="143"/>
      <c r="E978" s="104"/>
      <c r="F978" s="143"/>
      <c r="G978" s="104"/>
      <c r="H978" s="143">
        <v>1</v>
      </c>
      <c r="I978" s="104">
        <v>1</v>
      </c>
      <c r="J978" s="143">
        <v>1</v>
      </c>
      <c r="K978" s="104"/>
      <c r="L978" s="143"/>
      <c r="M978" s="104"/>
      <c r="N978" s="143"/>
      <c r="O978" s="104"/>
      <c r="P978" s="143">
        <v>1</v>
      </c>
      <c r="Q978" s="104"/>
      <c r="R978" s="143">
        <v>1</v>
      </c>
      <c r="S978" s="1"/>
      <c r="T978" s="1"/>
    </row>
    <row r="979" spans="1:20" ht="21" customHeight="1" x14ac:dyDescent="0.25">
      <c r="A979" s="199">
        <v>23</v>
      </c>
      <c r="B979" s="160" t="s">
        <v>129</v>
      </c>
      <c r="C979" s="104"/>
      <c r="D979" s="143">
        <v>1</v>
      </c>
      <c r="E979" s="104"/>
      <c r="F979" s="143"/>
      <c r="G979" s="104"/>
      <c r="H979" s="143"/>
      <c r="I979" s="104"/>
      <c r="J979" s="143"/>
      <c r="K979" s="104"/>
      <c r="L979" s="143"/>
      <c r="M979" s="104"/>
      <c r="N979" s="143"/>
      <c r="O979" s="104"/>
      <c r="P979" s="143"/>
      <c r="Q979" s="104"/>
      <c r="R979" s="143"/>
      <c r="S979" s="1"/>
      <c r="T979" s="1"/>
    </row>
    <row r="980" spans="1:20" ht="21" customHeight="1" x14ac:dyDescent="0.25">
      <c r="A980" s="199">
        <v>24</v>
      </c>
      <c r="B980" s="160" t="s">
        <v>130</v>
      </c>
      <c r="C980" s="104"/>
      <c r="D980" s="143"/>
      <c r="E980" s="104"/>
      <c r="F980" s="143"/>
      <c r="G980" s="104"/>
      <c r="H980" s="143">
        <v>2</v>
      </c>
      <c r="I980" s="104"/>
      <c r="J980" s="143"/>
      <c r="K980" s="104"/>
      <c r="L980" s="143"/>
      <c r="M980" s="104"/>
      <c r="N980" s="143"/>
      <c r="O980" s="104"/>
      <c r="P980" s="143"/>
      <c r="Q980" s="104"/>
      <c r="R980" s="143"/>
      <c r="S980" s="1"/>
      <c r="T980" s="1"/>
    </row>
    <row r="981" spans="1:20" ht="21" customHeight="1" x14ac:dyDescent="0.25">
      <c r="A981" s="199">
        <v>25</v>
      </c>
      <c r="B981" s="160" t="s">
        <v>131</v>
      </c>
      <c r="C981" s="104"/>
      <c r="D981" s="143"/>
      <c r="E981" s="104"/>
      <c r="F981" s="143"/>
      <c r="G981" s="104"/>
      <c r="H981" s="143"/>
      <c r="I981" s="104"/>
      <c r="J981" s="143"/>
      <c r="K981" s="104"/>
      <c r="L981" s="143"/>
      <c r="M981" s="104"/>
      <c r="N981" s="143"/>
      <c r="O981" s="104"/>
      <c r="P981" s="143"/>
      <c r="Q981" s="104"/>
      <c r="R981" s="143"/>
      <c r="S981" s="1"/>
      <c r="T981" s="1"/>
    </row>
    <row r="982" spans="1:20" ht="21" customHeight="1" thickBot="1" x14ac:dyDescent="0.3">
      <c r="A982" s="199">
        <v>26</v>
      </c>
      <c r="B982" s="160" t="s">
        <v>132</v>
      </c>
      <c r="C982" s="104"/>
      <c r="D982" s="143"/>
      <c r="E982" s="104"/>
      <c r="F982" s="143"/>
      <c r="G982" s="104"/>
      <c r="H982" s="143"/>
      <c r="I982" s="104"/>
      <c r="J982" s="143"/>
      <c r="K982" s="104"/>
      <c r="L982" s="143"/>
      <c r="M982" s="104"/>
      <c r="N982" s="143"/>
      <c r="O982" s="104"/>
      <c r="P982" s="143"/>
      <c r="Q982" s="104"/>
      <c r="R982" s="143"/>
      <c r="S982" s="1"/>
      <c r="T982" s="1"/>
    </row>
    <row r="983" spans="1:20" ht="21" customHeight="1" thickBot="1" x14ac:dyDescent="0.3">
      <c r="A983" s="157">
        <v>27</v>
      </c>
      <c r="B983" s="158" t="s">
        <v>253</v>
      </c>
      <c r="C983" s="132">
        <v>17</v>
      </c>
      <c r="D983" s="145">
        <v>34</v>
      </c>
      <c r="E983" s="132">
        <v>0</v>
      </c>
      <c r="F983" s="145">
        <v>0</v>
      </c>
      <c r="G983" s="132">
        <v>1</v>
      </c>
      <c r="H983" s="145">
        <v>3</v>
      </c>
      <c r="I983" s="132">
        <v>6</v>
      </c>
      <c r="J983" s="145">
        <v>6</v>
      </c>
      <c r="K983" s="132">
        <v>16</v>
      </c>
      <c r="L983" s="145">
        <v>23</v>
      </c>
      <c r="M983" s="132">
        <v>0</v>
      </c>
      <c r="N983" s="145">
        <v>0</v>
      </c>
      <c r="O983" s="132">
        <v>0</v>
      </c>
      <c r="P983" s="145">
        <v>1</v>
      </c>
      <c r="Q983" s="132">
        <v>2</v>
      </c>
      <c r="R983" s="145">
        <v>5</v>
      </c>
      <c r="S983" s="1"/>
      <c r="T983" s="1"/>
    </row>
    <row r="984" spans="1:20" ht="21" customHeight="1" thickBot="1" x14ac:dyDescent="0.3">
      <c r="A984" s="159">
        <v>28</v>
      </c>
      <c r="B984" s="158" t="s">
        <v>101</v>
      </c>
      <c r="C984" s="132">
        <v>3</v>
      </c>
      <c r="D984" s="145">
        <v>3</v>
      </c>
      <c r="E984" s="132">
        <v>0</v>
      </c>
      <c r="F984" s="145">
        <v>0</v>
      </c>
      <c r="G984" s="132">
        <v>0</v>
      </c>
      <c r="H984" s="145">
        <v>0</v>
      </c>
      <c r="I984" s="132">
        <v>3</v>
      </c>
      <c r="J984" s="145">
        <v>4</v>
      </c>
      <c r="K984" s="132">
        <v>1</v>
      </c>
      <c r="L984" s="145">
        <v>2</v>
      </c>
      <c r="M984" s="132">
        <v>0</v>
      </c>
      <c r="N984" s="145">
        <v>0</v>
      </c>
      <c r="O984" s="132">
        <v>0</v>
      </c>
      <c r="P984" s="145">
        <v>0</v>
      </c>
      <c r="Q984" s="132">
        <v>2</v>
      </c>
      <c r="R984" s="145">
        <v>4</v>
      </c>
      <c r="S984" s="1"/>
      <c r="T984" s="1"/>
    </row>
    <row r="985" spans="1:20" ht="21" customHeight="1" x14ac:dyDescent="0.25">
      <c r="A985" s="223">
        <v>29</v>
      </c>
      <c r="B985" s="224" t="s">
        <v>287</v>
      </c>
      <c r="C985" s="331"/>
      <c r="D985" s="336"/>
      <c r="E985" s="331"/>
      <c r="F985" s="336"/>
      <c r="G985" s="331"/>
      <c r="H985" s="336"/>
      <c r="I985" s="331"/>
      <c r="J985" s="336"/>
      <c r="K985" s="331"/>
      <c r="L985" s="336"/>
      <c r="M985" s="331"/>
      <c r="N985" s="336"/>
      <c r="O985" s="331"/>
      <c r="P985" s="336"/>
      <c r="Q985" s="331"/>
      <c r="R985" s="336"/>
      <c r="S985" s="1"/>
      <c r="T985" s="1"/>
    </row>
    <row r="986" spans="1:20" ht="21" customHeight="1" x14ac:dyDescent="0.25">
      <c r="A986" s="199">
        <v>30</v>
      </c>
      <c r="B986" s="160" t="s">
        <v>278</v>
      </c>
      <c r="C986" s="104">
        <v>1</v>
      </c>
      <c r="D986" s="143"/>
      <c r="E986" s="104"/>
      <c r="F986" s="143"/>
      <c r="G986" s="104"/>
      <c r="H986" s="143"/>
      <c r="I986" s="104">
        <v>2</v>
      </c>
      <c r="J986" s="143">
        <v>1</v>
      </c>
      <c r="K986" s="104"/>
      <c r="L986" s="143"/>
      <c r="M986" s="104"/>
      <c r="N986" s="143"/>
      <c r="O986" s="104"/>
      <c r="P986" s="143"/>
      <c r="Q986" s="104">
        <v>1</v>
      </c>
      <c r="R986" s="143">
        <v>1</v>
      </c>
      <c r="S986" s="1"/>
      <c r="T986" s="1"/>
    </row>
    <row r="987" spans="1:20" ht="21" customHeight="1" x14ac:dyDescent="0.25">
      <c r="A987" s="199">
        <v>31</v>
      </c>
      <c r="B987" s="160" t="s">
        <v>279</v>
      </c>
      <c r="C987" s="104"/>
      <c r="D987" s="143"/>
      <c r="E987" s="104"/>
      <c r="F987" s="143"/>
      <c r="G987" s="104"/>
      <c r="H987" s="143"/>
      <c r="I987" s="104"/>
      <c r="J987" s="143"/>
      <c r="K987" s="104"/>
      <c r="L987" s="143"/>
      <c r="M987" s="104"/>
      <c r="N987" s="143"/>
      <c r="O987" s="104"/>
      <c r="P987" s="143"/>
      <c r="Q987" s="104"/>
      <c r="R987" s="143"/>
      <c r="S987" s="1"/>
      <c r="T987" s="1"/>
    </row>
    <row r="988" spans="1:20" ht="21" customHeight="1" x14ac:dyDescent="0.25">
      <c r="A988" s="199">
        <v>32</v>
      </c>
      <c r="B988" s="160" t="s">
        <v>280</v>
      </c>
      <c r="C988" s="104"/>
      <c r="D988" s="143"/>
      <c r="E988" s="104"/>
      <c r="F988" s="143"/>
      <c r="G988" s="104"/>
      <c r="H988" s="143"/>
      <c r="I988" s="104"/>
      <c r="J988" s="143"/>
      <c r="K988" s="104"/>
      <c r="L988" s="143"/>
      <c r="M988" s="104"/>
      <c r="N988" s="143"/>
      <c r="O988" s="104"/>
      <c r="P988" s="143"/>
      <c r="Q988" s="104"/>
      <c r="R988" s="143"/>
      <c r="S988" s="1"/>
      <c r="T988" s="1"/>
    </row>
    <row r="989" spans="1:20" ht="21" customHeight="1" x14ac:dyDescent="0.25">
      <c r="A989" s="250">
        <v>33</v>
      </c>
      <c r="B989" s="267" t="s">
        <v>281</v>
      </c>
      <c r="C989" s="150">
        <v>1</v>
      </c>
      <c r="D989" s="143"/>
      <c r="E989" s="150"/>
      <c r="F989" s="143"/>
      <c r="G989" s="150"/>
      <c r="H989" s="143"/>
      <c r="I989" s="150"/>
      <c r="J989" s="143">
        <v>2</v>
      </c>
      <c r="K989" s="150">
        <v>1</v>
      </c>
      <c r="L989" s="143"/>
      <c r="M989" s="150"/>
      <c r="N989" s="143"/>
      <c r="O989" s="150"/>
      <c r="P989" s="143"/>
      <c r="Q989" s="150"/>
      <c r="R989" s="143">
        <v>2</v>
      </c>
      <c r="S989" s="1"/>
      <c r="T989" s="1"/>
    </row>
    <row r="990" spans="1:20" ht="21" customHeight="1" x14ac:dyDescent="0.25">
      <c r="A990" s="291">
        <v>34</v>
      </c>
      <c r="B990" s="292" t="s">
        <v>282</v>
      </c>
      <c r="C990" s="150"/>
      <c r="D990" s="143"/>
      <c r="E990" s="150"/>
      <c r="F990" s="143"/>
      <c r="G990" s="150"/>
      <c r="H990" s="143"/>
      <c r="I990" s="150"/>
      <c r="J990" s="143"/>
      <c r="K990" s="150"/>
      <c r="L990" s="143"/>
      <c r="M990" s="150"/>
      <c r="N990" s="143"/>
      <c r="O990" s="150"/>
      <c r="P990" s="143"/>
      <c r="Q990" s="150"/>
      <c r="R990" s="143"/>
      <c r="S990" s="1"/>
      <c r="T990" s="1"/>
    </row>
    <row r="991" spans="1:20" ht="21" customHeight="1" x14ac:dyDescent="0.25">
      <c r="A991" s="250">
        <v>35</v>
      </c>
      <c r="B991" s="246" t="s">
        <v>283</v>
      </c>
      <c r="C991" s="104"/>
      <c r="D991" s="143"/>
      <c r="E991" s="150"/>
      <c r="F991" s="282"/>
      <c r="G991" s="104"/>
      <c r="H991" s="282"/>
      <c r="I991" s="104"/>
      <c r="J991" s="282"/>
      <c r="K991" s="104"/>
      <c r="L991" s="282"/>
      <c r="M991" s="104"/>
      <c r="N991" s="282"/>
      <c r="O991" s="104"/>
      <c r="P991" s="282"/>
      <c r="Q991" s="104"/>
      <c r="R991" s="143"/>
      <c r="S991" s="1"/>
      <c r="T991" s="1"/>
    </row>
    <row r="992" spans="1:20" ht="21" customHeight="1" x14ac:dyDescent="0.25">
      <c r="A992" s="199">
        <v>36</v>
      </c>
      <c r="B992" s="160" t="s">
        <v>284</v>
      </c>
      <c r="C992" s="104">
        <v>1</v>
      </c>
      <c r="D992" s="143">
        <v>3</v>
      </c>
      <c r="E992" s="104"/>
      <c r="F992" s="143"/>
      <c r="G992" s="104"/>
      <c r="H992" s="143"/>
      <c r="I992" s="104">
        <v>1</v>
      </c>
      <c r="J992" s="143">
        <v>1</v>
      </c>
      <c r="K992" s="104"/>
      <c r="L992" s="143">
        <v>2</v>
      </c>
      <c r="M992" s="150"/>
      <c r="N992" s="143"/>
      <c r="O992" s="150"/>
      <c r="P992" s="143"/>
      <c r="Q992" s="104">
        <v>1</v>
      </c>
      <c r="R992" s="143">
        <v>1</v>
      </c>
      <c r="S992" s="1"/>
      <c r="T992" s="1"/>
    </row>
    <row r="993" spans="1:20" ht="21" customHeight="1" x14ac:dyDescent="0.25">
      <c r="A993" s="250">
        <v>37</v>
      </c>
      <c r="B993" s="160" t="s">
        <v>286</v>
      </c>
      <c r="C993" s="104"/>
      <c r="D993" s="143"/>
      <c r="E993" s="104"/>
      <c r="F993" s="143"/>
      <c r="G993" s="104"/>
      <c r="H993" s="143"/>
      <c r="I993" s="104"/>
      <c r="J993" s="143"/>
      <c r="K993" s="104"/>
      <c r="L993" s="143"/>
      <c r="M993" s="150"/>
      <c r="N993" s="143"/>
      <c r="O993" s="150"/>
      <c r="P993" s="143"/>
      <c r="Q993" s="104"/>
      <c r="R993" s="143"/>
      <c r="S993" s="1"/>
      <c r="T993" s="1"/>
    </row>
    <row r="994" spans="1:20" ht="21" customHeight="1" thickBot="1" x14ac:dyDescent="0.3">
      <c r="A994" s="327">
        <v>38</v>
      </c>
      <c r="B994" s="224" t="s">
        <v>285</v>
      </c>
      <c r="C994" s="225"/>
      <c r="D994" s="228"/>
      <c r="E994" s="225"/>
      <c r="F994" s="228"/>
      <c r="G994" s="225"/>
      <c r="H994" s="228"/>
      <c r="I994" s="225"/>
      <c r="J994" s="228"/>
      <c r="K994" s="225"/>
      <c r="L994" s="228"/>
      <c r="M994" s="229"/>
      <c r="N994" s="228"/>
      <c r="O994" s="229"/>
      <c r="P994" s="228"/>
      <c r="Q994" s="225"/>
      <c r="R994" s="228"/>
      <c r="S994" s="1"/>
      <c r="T994" s="1"/>
    </row>
    <row r="995" spans="1:20" ht="21" customHeight="1" thickBot="1" x14ac:dyDescent="0.3">
      <c r="A995" s="159">
        <v>39</v>
      </c>
      <c r="B995" s="158" t="s">
        <v>254</v>
      </c>
      <c r="C995" s="235">
        <v>20</v>
      </c>
      <c r="D995" s="251">
        <v>37</v>
      </c>
      <c r="E995" s="235">
        <v>0</v>
      </c>
      <c r="F995" s="251">
        <v>0</v>
      </c>
      <c r="G995" s="235">
        <v>1</v>
      </c>
      <c r="H995" s="251">
        <v>3</v>
      </c>
      <c r="I995" s="235">
        <v>9</v>
      </c>
      <c r="J995" s="251">
        <v>10</v>
      </c>
      <c r="K995" s="235">
        <v>17</v>
      </c>
      <c r="L995" s="251">
        <v>25</v>
      </c>
      <c r="M995" s="235">
        <v>0</v>
      </c>
      <c r="N995" s="251">
        <v>0</v>
      </c>
      <c r="O995" s="235">
        <v>0</v>
      </c>
      <c r="P995" s="251">
        <v>1</v>
      </c>
      <c r="Q995" s="235">
        <v>4</v>
      </c>
      <c r="R995" s="251">
        <v>9</v>
      </c>
      <c r="S995" s="1"/>
      <c r="T995" s="1"/>
    </row>
    <row r="996" spans="1:20" ht="21" customHeight="1" x14ac:dyDescent="0.25">
      <c r="A996" s="328">
        <v>40</v>
      </c>
      <c r="B996" s="198" t="s">
        <v>237</v>
      </c>
      <c r="C996" s="149">
        <v>4</v>
      </c>
      <c r="D996" s="142">
        <v>1</v>
      </c>
      <c r="E996" s="149"/>
      <c r="F996" s="142"/>
      <c r="G996" s="149"/>
      <c r="H996" s="142">
        <v>1</v>
      </c>
      <c r="I996" s="149"/>
      <c r="J996" s="142"/>
      <c r="K996" s="149">
        <v>4</v>
      </c>
      <c r="L996" s="142">
        <v>1</v>
      </c>
      <c r="M996" s="149"/>
      <c r="N996" s="142"/>
      <c r="O996" s="149"/>
      <c r="P996" s="142"/>
      <c r="Q996" s="149"/>
      <c r="R996" s="142"/>
      <c r="S996" s="1"/>
      <c r="T996" s="1"/>
    </row>
    <row r="997" spans="1:20" ht="21" customHeight="1" x14ac:dyDescent="0.25">
      <c r="A997" s="327">
        <v>41</v>
      </c>
      <c r="B997" s="160" t="s">
        <v>133</v>
      </c>
      <c r="C997" s="150">
        <v>6</v>
      </c>
      <c r="D997" s="143"/>
      <c r="E997" s="150"/>
      <c r="F997" s="143"/>
      <c r="G997" s="150">
        <v>1</v>
      </c>
      <c r="H997" s="143">
        <v>1</v>
      </c>
      <c r="I997" s="150">
        <v>7</v>
      </c>
      <c r="J997" s="143"/>
      <c r="K997" s="150">
        <v>4</v>
      </c>
      <c r="L997" s="143"/>
      <c r="M997" s="150"/>
      <c r="N997" s="143"/>
      <c r="O997" s="150"/>
      <c r="P997" s="143">
        <v>1</v>
      </c>
      <c r="Q997" s="150">
        <v>7</v>
      </c>
      <c r="R997" s="143"/>
      <c r="S997" s="1"/>
      <c r="T997" s="1"/>
    </row>
    <row r="998" spans="1:20" ht="21" customHeight="1" x14ac:dyDescent="0.25">
      <c r="A998" s="291">
        <v>42</v>
      </c>
      <c r="B998" s="160" t="s">
        <v>134</v>
      </c>
      <c r="C998" s="150">
        <v>5</v>
      </c>
      <c r="D998" s="143">
        <v>2</v>
      </c>
      <c r="E998" s="150"/>
      <c r="F998" s="143"/>
      <c r="G998" s="150"/>
      <c r="H998" s="143"/>
      <c r="I998" s="150"/>
      <c r="J998" s="143">
        <v>1</v>
      </c>
      <c r="K998" s="150">
        <v>3</v>
      </c>
      <c r="L998" s="143">
        <v>1</v>
      </c>
      <c r="M998" s="150"/>
      <c r="N998" s="143"/>
      <c r="O998" s="150"/>
      <c r="P998" s="143"/>
      <c r="Q998" s="150"/>
      <c r="R998" s="143">
        <v>1</v>
      </c>
      <c r="S998" s="1"/>
      <c r="T998" s="1"/>
    </row>
    <row r="999" spans="1:20" ht="21" customHeight="1" x14ac:dyDescent="0.25">
      <c r="A999" s="250">
        <v>43</v>
      </c>
      <c r="B999" s="160" t="s">
        <v>135</v>
      </c>
      <c r="C999" s="150">
        <v>10</v>
      </c>
      <c r="D999" s="143">
        <v>3</v>
      </c>
      <c r="E999" s="150"/>
      <c r="F999" s="143"/>
      <c r="G999" s="150">
        <v>1</v>
      </c>
      <c r="H999" s="143"/>
      <c r="I999" s="150">
        <v>3</v>
      </c>
      <c r="J999" s="143">
        <v>2</v>
      </c>
      <c r="K999" s="150">
        <v>7</v>
      </c>
      <c r="L999" s="143">
        <v>1</v>
      </c>
      <c r="M999" s="150"/>
      <c r="N999" s="143"/>
      <c r="O999" s="150"/>
      <c r="P999" s="143"/>
      <c r="Q999" s="150">
        <v>2</v>
      </c>
      <c r="R999" s="143">
        <v>2</v>
      </c>
      <c r="S999" s="1"/>
      <c r="T999" s="1"/>
    </row>
    <row r="1000" spans="1:20" ht="21" customHeight="1" thickBot="1" x14ac:dyDescent="0.3">
      <c r="A1000" s="327">
        <v>44</v>
      </c>
      <c r="B1000" s="269" t="s">
        <v>276</v>
      </c>
      <c r="C1000" s="151">
        <v>7</v>
      </c>
      <c r="D1000" s="144">
        <v>1</v>
      </c>
      <c r="E1000" s="151"/>
      <c r="F1000" s="144"/>
      <c r="G1000" s="151"/>
      <c r="H1000" s="144"/>
      <c r="I1000" s="151">
        <v>5</v>
      </c>
      <c r="J1000" s="144">
        <v>17</v>
      </c>
      <c r="K1000" s="151">
        <v>7</v>
      </c>
      <c r="L1000" s="144">
        <v>1</v>
      </c>
      <c r="M1000" s="151"/>
      <c r="N1000" s="144"/>
      <c r="O1000" s="151"/>
      <c r="P1000" s="144"/>
      <c r="Q1000" s="151">
        <v>5</v>
      </c>
      <c r="R1000" s="144">
        <v>6</v>
      </c>
      <c r="S1000" s="1"/>
      <c r="T1000" s="1"/>
    </row>
    <row r="1001" spans="1:20" ht="21" customHeight="1" thickBot="1" x14ac:dyDescent="0.3">
      <c r="A1001" s="159">
        <v>45</v>
      </c>
      <c r="B1001" s="240" t="s">
        <v>255</v>
      </c>
      <c r="C1001" s="241">
        <v>32</v>
      </c>
      <c r="D1001" s="252">
        <v>7</v>
      </c>
      <c r="E1001" s="241">
        <v>0</v>
      </c>
      <c r="F1001" s="252">
        <v>0</v>
      </c>
      <c r="G1001" s="241">
        <v>2</v>
      </c>
      <c r="H1001" s="252">
        <v>2</v>
      </c>
      <c r="I1001" s="241">
        <v>15</v>
      </c>
      <c r="J1001" s="252">
        <v>20</v>
      </c>
      <c r="K1001" s="241">
        <v>25</v>
      </c>
      <c r="L1001" s="252">
        <v>4</v>
      </c>
      <c r="M1001" s="241">
        <v>0</v>
      </c>
      <c r="N1001" s="252">
        <v>0</v>
      </c>
      <c r="O1001" s="241">
        <v>0</v>
      </c>
      <c r="P1001" s="252">
        <v>1</v>
      </c>
      <c r="Q1001" s="241">
        <v>14</v>
      </c>
      <c r="R1001" s="252">
        <v>9</v>
      </c>
      <c r="S1001" s="1"/>
      <c r="T1001" s="1"/>
    </row>
    <row r="1002" spans="1:20" ht="21" customHeight="1" thickBot="1" x14ac:dyDescent="0.3">
      <c r="A1002" s="159">
        <v>46</v>
      </c>
      <c r="B1002" s="200" t="s">
        <v>256</v>
      </c>
      <c r="C1002" s="134">
        <v>52</v>
      </c>
      <c r="D1002" s="146">
        <v>44</v>
      </c>
      <c r="E1002" s="134">
        <v>0</v>
      </c>
      <c r="F1002" s="146">
        <v>0</v>
      </c>
      <c r="G1002" s="134">
        <v>3</v>
      </c>
      <c r="H1002" s="146">
        <v>5</v>
      </c>
      <c r="I1002" s="134">
        <v>24</v>
      </c>
      <c r="J1002" s="146">
        <v>30</v>
      </c>
      <c r="K1002" s="134">
        <v>42</v>
      </c>
      <c r="L1002" s="146">
        <v>29</v>
      </c>
      <c r="M1002" s="134">
        <v>0</v>
      </c>
      <c r="N1002" s="146">
        <v>0</v>
      </c>
      <c r="O1002" s="134">
        <v>0</v>
      </c>
      <c r="P1002" s="146">
        <v>2</v>
      </c>
      <c r="Q1002" s="134">
        <v>18</v>
      </c>
      <c r="R1002" s="146">
        <v>18</v>
      </c>
      <c r="S1002" s="1"/>
      <c r="T1002" s="1"/>
    </row>
    <row r="1003" spans="1:20" ht="5.25" customHeight="1" x14ac:dyDescent="0.25">
      <c r="A1003" s="32"/>
      <c r="B1003" s="33"/>
      <c r="C1003" s="34"/>
      <c r="D1003" s="34"/>
      <c r="E1003" s="35"/>
      <c r="F1003" s="34"/>
      <c r="G1003" s="34"/>
      <c r="H1003" s="35"/>
      <c r="I1003" s="36"/>
      <c r="J1003" s="36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</row>
    <row r="1004" spans="1:20" ht="15.75" x14ac:dyDescent="0.25">
      <c r="A1004" s="37" t="s">
        <v>273</v>
      </c>
      <c r="B1004" s="43"/>
      <c r="C1004" s="43"/>
      <c r="D1004" s="43"/>
      <c r="E1004" s="43"/>
      <c r="F1004" s="43"/>
      <c r="G1004" s="43"/>
      <c r="H1004" s="43"/>
      <c r="I1004" s="43"/>
      <c r="J1004" s="43"/>
      <c r="K1004" s="43"/>
      <c r="L1004" s="24"/>
      <c r="M1004" s="24"/>
      <c r="N1004" s="24"/>
      <c r="O1004" s="24"/>
      <c r="P1004" s="24"/>
      <c r="Q1004" s="24"/>
      <c r="R1004" s="24"/>
      <c r="S1004" s="24"/>
      <c r="T1004" s="24"/>
    </row>
    <row r="1005" spans="1:20" ht="7.5" customHeight="1" thickBot="1" x14ac:dyDescent="0.3">
      <c r="A1005" s="24"/>
      <c r="B1005" s="24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24"/>
      <c r="R1005" s="24"/>
      <c r="S1005" s="24"/>
      <c r="T1005" s="24"/>
    </row>
    <row r="1006" spans="1:20" ht="21" customHeight="1" thickBot="1" x14ac:dyDescent="0.3">
      <c r="A1006" s="863" t="s">
        <v>105</v>
      </c>
      <c r="B1006" s="866" t="s">
        <v>106</v>
      </c>
      <c r="C1006" s="876" t="s">
        <v>206</v>
      </c>
      <c r="D1006" s="877"/>
      <c r="E1006" s="877"/>
      <c r="F1006" s="877"/>
      <c r="G1006" s="877"/>
      <c r="H1006" s="877"/>
      <c r="I1006" s="877"/>
      <c r="J1006" s="878"/>
      <c r="K1006" s="876" t="s">
        <v>205</v>
      </c>
      <c r="L1006" s="877"/>
      <c r="M1006" s="877"/>
      <c r="N1006" s="877"/>
      <c r="O1006" s="877"/>
      <c r="P1006" s="877"/>
      <c r="Q1006" s="877"/>
      <c r="R1006" s="878"/>
      <c r="S1006" s="1"/>
      <c r="T1006" s="1"/>
    </row>
    <row r="1007" spans="1:20" ht="63" customHeight="1" thickBot="1" x14ac:dyDescent="0.3">
      <c r="A1007" s="864"/>
      <c r="B1007" s="866"/>
      <c r="C1007" s="879" t="s">
        <v>268</v>
      </c>
      <c r="D1007" s="880"/>
      <c r="E1007" s="930" t="s">
        <v>269</v>
      </c>
      <c r="F1007" s="931"/>
      <c r="G1007" s="930" t="s">
        <v>267</v>
      </c>
      <c r="H1007" s="931"/>
      <c r="I1007" s="930" t="s">
        <v>244</v>
      </c>
      <c r="J1007" s="931"/>
      <c r="K1007" s="879" t="s">
        <v>268</v>
      </c>
      <c r="L1007" s="880"/>
      <c r="M1007" s="930" t="s">
        <v>269</v>
      </c>
      <c r="N1007" s="931"/>
      <c r="O1007" s="930" t="s">
        <v>267</v>
      </c>
      <c r="P1007" s="931"/>
      <c r="Q1007" s="930" t="s">
        <v>244</v>
      </c>
      <c r="R1007" s="931"/>
      <c r="S1007" s="1"/>
      <c r="T1007" s="1"/>
    </row>
    <row r="1008" spans="1:20" ht="21.95" customHeight="1" thickBot="1" x14ac:dyDescent="0.3">
      <c r="A1008" s="865"/>
      <c r="B1008" s="866"/>
      <c r="C1008" s="438">
        <f>$C$20</f>
        <v>2016</v>
      </c>
      <c r="D1008" s="439">
        <f>$D$20</f>
        <v>2017</v>
      </c>
      <c r="E1008" s="438">
        <f>$C$20</f>
        <v>2016</v>
      </c>
      <c r="F1008" s="439">
        <f>$D$20</f>
        <v>2017</v>
      </c>
      <c r="G1008" s="438">
        <f>$C$20</f>
        <v>2016</v>
      </c>
      <c r="H1008" s="439">
        <f>$D$20</f>
        <v>2017</v>
      </c>
      <c r="I1008" s="438">
        <f>$C$20</f>
        <v>2016</v>
      </c>
      <c r="J1008" s="439">
        <f>$D$20</f>
        <v>2017</v>
      </c>
      <c r="K1008" s="438">
        <f>$C$20</f>
        <v>2016</v>
      </c>
      <c r="L1008" s="439">
        <f>$D$20</f>
        <v>2017</v>
      </c>
      <c r="M1008" s="438">
        <f>$C$20</f>
        <v>2016</v>
      </c>
      <c r="N1008" s="439">
        <f>$D$20</f>
        <v>2017</v>
      </c>
      <c r="O1008" s="438">
        <f>$C$20</f>
        <v>2016</v>
      </c>
      <c r="P1008" s="439">
        <f>$D$20</f>
        <v>2017</v>
      </c>
      <c r="Q1008" s="438">
        <f>$C$20</f>
        <v>2016</v>
      </c>
      <c r="R1008" s="469">
        <f>$D$20</f>
        <v>2017</v>
      </c>
      <c r="S1008" s="1"/>
      <c r="T1008" s="1"/>
    </row>
    <row r="1009" spans="1:20" ht="21" customHeight="1" x14ac:dyDescent="0.25">
      <c r="A1009" s="197">
        <v>1</v>
      </c>
      <c r="B1009" s="198" t="s">
        <v>249</v>
      </c>
      <c r="C1009" s="103"/>
      <c r="D1009" s="142"/>
      <c r="E1009" s="103"/>
      <c r="F1009" s="142"/>
      <c r="G1009" s="103"/>
      <c r="H1009" s="142"/>
      <c r="I1009" s="103"/>
      <c r="J1009" s="142"/>
      <c r="K1009" s="103"/>
      <c r="L1009" s="142"/>
      <c r="M1009" s="103"/>
      <c r="N1009" s="142"/>
      <c r="O1009" s="103"/>
      <c r="P1009" s="142"/>
      <c r="Q1009" s="103"/>
      <c r="R1009" s="142"/>
      <c r="S1009" s="1"/>
      <c r="T1009" s="1"/>
    </row>
    <row r="1010" spans="1:20" ht="21" customHeight="1" x14ac:dyDescent="0.25">
      <c r="A1010" s="199">
        <v>2</v>
      </c>
      <c r="B1010" s="160" t="s">
        <v>108</v>
      </c>
      <c r="C1010" s="104"/>
      <c r="D1010" s="143"/>
      <c r="E1010" s="104"/>
      <c r="F1010" s="143"/>
      <c r="G1010" s="104"/>
      <c r="H1010" s="143"/>
      <c r="I1010" s="104"/>
      <c r="J1010" s="143"/>
      <c r="K1010" s="104"/>
      <c r="L1010" s="143"/>
      <c r="M1010" s="104"/>
      <c r="N1010" s="143"/>
      <c r="O1010" s="104"/>
      <c r="P1010" s="143"/>
      <c r="Q1010" s="104"/>
      <c r="R1010" s="143"/>
      <c r="S1010" s="1"/>
      <c r="T1010" s="1"/>
    </row>
    <row r="1011" spans="1:20" ht="21" customHeight="1" x14ac:dyDescent="0.25">
      <c r="A1011" s="199">
        <v>3</v>
      </c>
      <c r="B1011" s="160" t="s">
        <v>109</v>
      </c>
      <c r="C1011" s="104"/>
      <c r="D1011" s="143"/>
      <c r="E1011" s="104"/>
      <c r="F1011" s="143"/>
      <c r="G1011" s="104"/>
      <c r="H1011" s="143"/>
      <c r="I1011" s="104"/>
      <c r="J1011" s="143"/>
      <c r="K1011" s="104"/>
      <c r="L1011" s="143"/>
      <c r="M1011" s="104"/>
      <c r="N1011" s="143"/>
      <c r="O1011" s="104"/>
      <c r="P1011" s="143"/>
      <c r="Q1011" s="104"/>
      <c r="R1011" s="143"/>
      <c r="S1011" s="1"/>
      <c r="T1011" s="1"/>
    </row>
    <row r="1012" spans="1:20" ht="21" customHeight="1" x14ac:dyDescent="0.25">
      <c r="A1012" s="199">
        <v>4</v>
      </c>
      <c r="B1012" s="160" t="s">
        <v>110</v>
      </c>
      <c r="C1012" s="104"/>
      <c r="D1012" s="143"/>
      <c r="E1012" s="104"/>
      <c r="F1012" s="143"/>
      <c r="G1012" s="104"/>
      <c r="H1012" s="143"/>
      <c r="I1012" s="104"/>
      <c r="J1012" s="143"/>
      <c r="K1012" s="104"/>
      <c r="L1012" s="143"/>
      <c r="M1012" s="104"/>
      <c r="N1012" s="143"/>
      <c r="O1012" s="104"/>
      <c r="P1012" s="143"/>
      <c r="Q1012" s="104"/>
      <c r="R1012" s="143"/>
      <c r="S1012" s="1"/>
      <c r="T1012" s="1"/>
    </row>
    <row r="1013" spans="1:20" ht="21" customHeight="1" x14ac:dyDescent="0.25">
      <c r="A1013" s="199">
        <v>5</v>
      </c>
      <c r="B1013" s="160" t="s">
        <v>111</v>
      </c>
      <c r="C1013" s="104"/>
      <c r="D1013" s="143"/>
      <c r="E1013" s="104"/>
      <c r="F1013" s="143"/>
      <c r="G1013" s="104"/>
      <c r="H1013" s="143"/>
      <c r="I1013" s="104"/>
      <c r="J1013" s="143"/>
      <c r="K1013" s="104"/>
      <c r="L1013" s="143"/>
      <c r="M1013" s="104"/>
      <c r="N1013" s="143"/>
      <c r="O1013" s="104"/>
      <c r="P1013" s="143"/>
      <c r="Q1013" s="104"/>
      <c r="R1013" s="143"/>
      <c r="S1013" s="1"/>
      <c r="T1013" s="1"/>
    </row>
    <row r="1014" spans="1:20" ht="21" customHeight="1" x14ac:dyDescent="0.25">
      <c r="A1014" s="199">
        <v>6</v>
      </c>
      <c r="B1014" s="160" t="s">
        <v>112</v>
      </c>
      <c r="C1014" s="104"/>
      <c r="D1014" s="143"/>
      <c r="E1014" s="104"/>
      <c r="F1014" s="143"/>
      <c r="G1014" s="104"/>
      <c r="H1014" s="143"/>
      <c r="I1014" s="104"/>
      <c r="J1014" s="143"/>
      <c r="K1014" s="104"/>
      <c r="L1014" s="143"/>
      <c r="M1014" s="104"/>
      <c r="N1014" s="143"/>
      <c r="O1014" s="104"/>
      <c r="P1014" s="143"/>
      <c r="Q1014" s="104"/>
      <c r="R1014" s="143"/>
      <c r="S1014" s="1"/>
      <c r="T1014" s="1"/>
    </row>
    <row r="1015" spans="1:20" ht="21" customHeight="1" x14ac:dyDescent="0.25">
      <c r="A1015" s="199">
        <v>7</v>
      </c>
      <c r="B1015" s="160" t="s">
        <v>113</v>
      </c>
      <c r="C1015" s="104"/>
      <c r="D1015" s="143"/>
      <c r="E1015" s="104"/>
      <c r="F1015" s="143"/>
      <c r="G1015" s="104">
        <v>1</v>
      </c>
      <c r="H1015" s="143"/>
      <c r="I1015" s="104"/>
      <c r="J1015" s="143"/>
      <c r="K1015" s="104"/>
      <c r="L1015" s="143"/>
      <c r="M1015" s="104"/>
      <c r="N1015" s="143"/>
      <c r="O1015" s="104">
        <v>1</v>
      </c>
      <c r="P1015" s="143"/>
      <c r="Q1015" s="104"/>
      <c r="R1015" s="143"/>
      <c r="S1015" s="1"/>
      <c r="T1015" s="1"/>
    </row>
    <row r="1016" spans="1:20" ht="21" customHeight="1" x14ac:dyDescent="0.25">
      <c r="A1016" s="199">
        <v>8</v>
      </c>
      <c r="B1016" s="160" t="s">
        <v>114</v>
      </c>
      <c r="C1016" s="104"/>
      <c r="D1016" s="143"/>
      <c r="E1016" s="104"/>
      <c r="F1016" s="143"/>
      <c r="G1016" s="104"/>
      <c r="H1016" s="143"/>
      <c r="I1016" s="104"/>
      <c r="J1016" s="143"/>
      <c r="K1016" s="104"/>
      <c r="L1016" s="143"/>
      <c r="M1016" s="104"/>
      <c r="N1016" s="143"/>
      <c r="O1016" s="104"/>
      <c r="P1016" s="143"/>
      <c r="Q1016" s="104"/>
      <c r="R1016" s="143"/>
      <c r="S1016" s="1"/>
      <c r="T1016" s="1"/>
    </row>
    <row r="1017" spans="1:20" ht="21" customHeight="1" x14ac:dyDescent="0.25">
      <c r="A1017" s="199">
        <v>9</v>
      </c>
      <c r="B1017" s="160" t="s">
        <v>115</v>
      </c>
      <c r="C1017" s="104"/>
      <c r="D1017" s="143"/>
      <c r="E1017" s="104"/>
      <c r="F1017" s="143"/>
      <c r="G1017" s="104"/>
      <c r="H1017" s="143"/>
      <c r="I1017" s="104"/>
      <c r="J1017" s="143"/>
      <c r="K1017" s="104"/>
      <c r="L1017" s="143"/>
      <c r="M1017" s="104"/>
      <c r="N1017" s="143"/>
      <c r="O1017" s="104"/>
      <c r="P1017" s="143"/>
      <c r="Q1017" s="104"/>
      <c r="R1017" s="143"/>
      <c r="S1017" s="1"/>
      <c r="T1017" s="1"/>
    </row>
    <row r="1018" spans="1:20" ht="21" customHeight="1" x14ac:dyDescent="0.25">
      <c r="A1018" s="199">
        <v>10</v>
      </c>
      <c r="B1018" s="160" t="s">
        <v>116</v>
      </c>
      <c r="C1018" s="104"/>
      <c r="D1018" s="143"/>
      <c r="E1018" s="104"/>
      <c r="F1018" s="143"/>
      <c r="G1018" s="104"/>
      <c r="H1018" s="143"/>
      <c r="I1018" s="104"/>
      <c r="J1018" s="143"/>
      <c r="K1018" s="104"/>
      <c r="L1018" s="143"/>
      <c r="M1018" s="104"/>
      <c r="N1018" s="143"/>
      <c r="O1018" s="104"/>
      <c r="P1018" s="143"/>
      <c r="Q1018" s="104"/>
      <c r="R1018" s="143"/>
      <c r="S1018" s="1"/>
      <c r="T1018" s="1"/>
    </row>
    <row r="1019" spans="1:20" ht="21" customHeight="1" x14ac:dyDescent="0.25">
      <c r="A1019" s="199">
        <v>11</v>
      </c>
      <c r="B1019" s="160" t="s">
        <v>117</v>
      </c>
      <c r="C1019" s="104"/>
      <c r="D1019" s="143"/>
      <c r="E1019" s="104"/>
      <c r="F1019" s="143"/>
      <c r="G1019" s="104"/>
      <c r="H1019" s="143"/>
      <c r="I1019" s="104"/>
      <c r="J1019" s="143"/>
      <c r="K1019" s="104"/>
      <c r="L1019" s="143"/>
      <c r="M1019" s="104"/>
      <c r="N1019" s="143"/>
      <c r="O1019" s="104"/>
      <c r="P1019" s="143"/>
      <c r="Q1019" s="104"/>
      <c r="R1019" s="143"/>
      <c r="S1019" s="1"/>
      <c r="T1019" s="1"/>
    </row>
    <row r="1020" spans="1:20" ht="21" customHeight="1" x14ac:dyDescent="0.25">
      <c r="A1020" s="199">
        <v>12</v>
      </c>
      <c r="B1020" s="160" t="s">
        <v>118</v>
      </c>
      <c r="C1020" s="104"/>
      <c r="D1020" s="143"/>
      <c r="E1020" s="104"/>
      <c r="F1020" s="143"/>
      <c r="G1020" s="104"/>
      <c r="H1020" s="143"/>
      <c r="I1020" s="104"/>
      <c r="J1020" s="143"/>
      <c r="K1020" s="104"/>
      <c r="L1020" s="143"/>
      <c r="M1020" s="104"/>
      <c r="N1020" s="143"/>
      <c r="O1020" s="104"/>
      <c r="P1020" s="143"/>
      <c r="Q1020" s="104"/>
      <c r="R1020" s="143"/>
      <c r="S1020" s="1"/>
      <c r="T1020" s="1"/>
    </row>
    <row r="1021" spans="1:20" ht="21" customHeight="1" x14ac:dyDescent="0.25">
      <c r="A1021" s="199">
        <v>13</v>
      </c>
      <c r="B1021" s="160" t="s">
        <v>119</v>
      </c>
      <c r="C1021" s="104"/>
      <c r="D1021" s="143"/>
      <c r="E1021" s="104"/>
      <c r="F1021" s="143"/>
      <c r="G1021" s="104"/>
      <c r="H1021" s="143"/>
      <c r="I1021" s="104"/>
      <c r="J1021" s="143"/>
      <c r="K1021" s="104"/>
      <c r="L1021" s="143"/>
      <c r="M1021" s="104"/>
      <c r="N1021" s="143"/>
      <c r="O1021" s="104"/>
      <c r="P1021" s="143"/>
      <c r="Q1021" s="104"/>
      <c r="R1021" s="143"/>
      <c r="S1021" s="1"/>
      <c r="T1021" s="1"/>
    </row>
    <row r="1022" spans="1:20" ht="21" customHeight="1" x14ac:dyDescent="0.25">
      <c r="A1022" s="199">
        <v>14</v>
      </c>
      <c r="B1022" s="160" t="s">
        <v>120</v>
      </c>
      <c r="C1022" s="104"/>
      <c r="D1022" s="143"/>
      <c r="E1022" s="104"/>
      <c r="F1022" s="143"/>
      <c r="G1022" s="104"/>
      <c r="H1022" s="143"/>
      <c r="I1022" s="104"/>
      <c r="J1022" s="143"/>
      <c r="K1022" s="104"/>
      <c r="L1022" s="143"/>
      <c r="M1022" s="104"/>
      <c r="N1022" s="143"/>
      <c r="O1022" s="104"/>
      <c r="P1022" s="143"/>
      <c r="Q1022" s="104"/>
      <c r="R1022" s="143"/>
      <c r="S1022" s="1"/>
      <c r="T1022" s="1"/>
    </row>
    <row r="1023" spans="1:20" ht="21" customHeight="1" x14ac:dyDescent="0.25">
      <c r="A1023" s="199">
        <v>15</v>
      </c>
      <c r="B1023" s="160" t="s">
        <v>121</v>
      </c>
      <c r="C1023" s="104"/>
      <c r="D1023" s="143"/>
      <c r="E1023" s="104"/>
      <c r="F1023" s="143"/>
      <c r="G1023" s="104"/>
      <c r="H1023" s="143"/>
      <c r="I1023" s="104"/>
      <c r="J1023" s="143"/>
      <c r="K1023" s="104"/>
      <c r="L1023" s="143"/>
      <c r="M1023" s="104"/>
      <c r="N1023" s="143"/>
      <c r="O1023" s="104"/>
      <c r="P1023" s="143"/>
      <c r="Q1023" s="104"/>
      <c r="R1023" s="143"/>
      <c r="S1023" s="1"/>
      <c r="T1023" s="1"/>
    </row>
    <row r="1024" spans="1:20" ht="21" customHeight="1" x14ac:dyDescent="0.25">
      <c r="A1024" s="199">
        <v>16</v>
      </c>
      <c r="B1024" s="160" t="s">
        <v>122</v>
      </c>
      <c r="C1024" s="104"/>
      <c r="D1024" s="143">
        <v>1</v>
      </c>
      <c r="E1024" s="104"/>
      <c r="F1024" s="143"/>
      <c r="G1024" s="104"/>
      <c r="H1024" s="143"/>
      <c r="I1024" s="104"/>
      <c r="J1024" s="143"/>
      <c r="K1024" s="104"/>
      <c r="L1024" s="143">
        <v>1</v>
      </c>
      <c r="M1024" s="104"/>
      <c r="N1024" s="143"/>
      <c r="O1024" s="104"/>
      <c r="P1024" s="143"/>
      <c r="Q1024" s="104"/>
      <c r="R1024" s="143"/>
      <c r="S1024" s="1"/>
      <c r="T1024" s="1"/>
    </row>
    <row r="1025" spans="1:20" ht="21" customHeight="1" x14ac:dyDescent="0.25">
      <c r="A1025" s="199">
        <v>17</v>
      </c>
      <c r="B1025" s="160" t="s">
        <v>123</v>
      </c>
      <c r="C1025" s="104"/>
      <c r="D1025" s="143"/>
      <c r="E1025" s="104"/>
      <c r="F1025" s="143"/>
      <c r="G1025" s="104"/>
      <c r="H1025" s="143"/>
      <c r="I1025" s="104"/>
      <c r="J1025" s="143"/>
      <c r="K1025" s="104"/>
      <c r="L1025" s="143"/>
      <c r="M1025" s="104"/>
      <c r="N1025" s="143"/>
      <c r="O1025" s="104"/>
      <c r="P1025" s="143"/>
      <c r="Q1025" s="104"/>
      <c r="R1025" s="143"/>
      <c r="S1025" s="1"/>
      <c r="T1025" s="1"/>
    </row>
    <row r="1026" spans="1:20" ht="21" customHeight="1" x14ac:dyDescent="0.25">
      <c r="A1026" s="199">
        <v>18</v>
      </c>
      <c r="B1026" s="160" t="s">
        <v>124</v>
      </c>
      <c r="C1026" s="104"/>
      <c r="D1026" s="143"/>
      <c r="E1026" s="104"/>
      <c r="F1026" s="143"/>
      <c r="G1026" s="104"/>
      <c r="H1026" s="143"/>
      <c r="I1026" s="104"/>
      <c r="J1026" s="143"/>
      <c r="K1026" s="104"/>
      <c r="L1026" s="143"/>
      <c r="M1026" s="104"/>
      <c r="N1026" s="143"/>
      <c r="O1026" s="104"/>
      <c r="P1026" s="143"/>
      <c r="Q1026" s="104"/>
      <c r="R1026" s="143"/>
      <c r="S1026" s="1"/>
      <c r="T1026" s="1"/>
    </row>
    <row r="1027" spans="1:20" ht="21" customHeight="1" x14ac:dyDescent="0.25">
      <c r="A1027" s="199">
        <v>19</v>
      </c>
      <c r="B1027" s="160" t="s">
        <v>125</v>
      </c>
      <c r="C1027" s="104"/>
      <c r="D1027" s="143"/>
      <c r="E1027" s="104"/>
      <c r="F1027" s="143"/>
      <c r="G1027" s="104"/>
      <c r="H1027" s="143"/>
      <c r="I1027" s="104"/>
      <c r="J1027" s="143"/>
      <c r="K1027" s="104"/>
      <c r="L1027" s="143"/>
      <c r="M1027" s="104"/>
      <c r="N1027" s="143"/>
      <c r="O1027" s="104"/>
      <c r="P1027" s="143"/>
      <c r="Q1027" s="104"/>
      <c r="R1027" s="143"/>
      <c r="S1027" s="1"/>
      <c r="T1027" s="1"/>
    </row>
    <row r="1028" spans="1:20" ht="21" customHeight="1" x14ac:dyDescent="0.25">
      <c r="A1028" s="199">
        <v>20</v>
      </c>
      <c r="B1028" s="160" t="s">
        <v>126</v>
      </c>
      <c r="C1028" s="104"/>
      <c r="D1028" s="143"/>
      <c r="E1028" s="104"/>
      <c r="F1028" s="143"/>
      <c r="G1028" s="104"/>
      <c r="H1028" s="143"/>
      <c r="I1028" s="104"/>
      <c r="J1028" s="143"/>
      <c r="K1028" s="104"/>
      <c r="L1028" s="143"/>
      <c r="M1028" s="104"/>
      <c r="N1028" s="143"/>
      <c r="O1028" s="104"/>
      <c r="P1028" s="143"/>
      <c r="Q1028" s="104"/>
      <c r="R1028" s="143"/>
      <c r="S1028" s="1"/>
      <c r="T1028" s="1"/>
    </row>
    <row r="1029" spans="1:20" ht="21" customHeight="1" x14ac:dyDescent="0.25">
      <c r="A1029" s="199">
        <v>21</v>
      </c>
      <c r="B1029" s="160" t="s">
        <v>127</v>
      </c>
      <c r="C1029" s="104"/>
      <c r="D1029" s="143"/>
      <c r="E1029" s="104"/>
      <c r="F1029" s="143"/>
      <c r="G1029" s="104"/>
      <c r="H1029" s="143"/>
      <c r="I1029" s="104"/>
      <c r="J1029" s="143"/>
      <c r="K1029" s="104"/>
      <c r="L1029" s="143"/>
      <c r="M1029" s="104"/>
      <c r="N1029" s="143"/>
      <c r="O1029" s="104"/>
      <c r="P1029" s="143"/>
      <c r="Q1029" s="104"/>
      <c r="R1029" s="143"/>
      <c r="S1029" s="1"/>
      <c r="T1029" s="1"/>
    </row>
    <row r="1030" spans="1:20" ht="21" customHeight="1" x14ac:dyDescent="0.25">
      <c r="A1030" s="199">
        <v>22</v>
      </c>
      <c r="B1030" s="160" t="s">
        <v>128</v>
      </c>
      <c r="C1030" s="104">
        <v>2</v>
      </c>
      <c r="D1030" s="143"/>
      <c r="E1030" s="104"/>
      <c r="F1030" s="143"/>
      <c r="G1030" s="104"/>
      <c r="H1030" s="143"/>
      <c r="I1030" s="104"/>
      <c r="J1030" s="143"/>
      <c r="K1030" s="104">
        <v>2</v>
      </c>
      <c r="L1030" s="143"/>
      <c r="M1030" s="104"/>
      <c r="N1030" s="143"/>
      <c r="O1030" s="104"/>
      <c r="P1030" s="143"/>
      <c r="Q1030" s="104"/>
      <c r="R1030" s="143"/>
      <c r="S1030" s="1"/>
      <c r="T1030" s="1"/>
    </row>
    <row r="1031" spans="1:20" ht="21" customHeight="1" x14ac:dyDescent="0.25">
      <c r="A1031" s="199">
        <v>23</v>
      </c>
      <c r="B1031" s="160" t="s">
        <v>129</v>
      </c>
      <c r="C1031" s="104"/>
      <c r="D1031" s="143"/>
      <c r="E1031" s="104"/>
      <c r="F1031" s="143"/>
      <c r="G1031" s="104"/>
      <c r="H1031" s="143"/>
      <c r="I1031" s="104"/>
      <c r="J1031" s="143"/>
      <c r="K1031" s="104"/>
      <c r="L1031" s="143"/>
      <c r="M1031" s="104"/>
      <c r="N1031" s="143"/>
      <c r="O1031" s="104"/>
      <c r="P1031" s="143"/>
      <c r="Q1031" s="104"/>
      <c r="R1031" s="143"/>
      <c r="S1031" s="1"/>
      <c r="T1031" s="1"/>
    </row>
    <row r="1032" spans="1:20" ht="21" customHeight="1" x14ac:dyDescent="0.25">
      <c r="A1032" s="199">
        <v>24</v>
      </c>
      <c r="B1032" s="160" t="s">
        <v>130</v>
      </c>
      <c r="C1032" s="104"/>
      <c r="D1032" s="143"/>
      <c r="E1032" s="104"/>
      <c r="F1032" s="143"/>
      <c r="G1032" s="104"/>
      <c r="H1032" s="143"/>
      <c r="I1032" s="104"/>
      <c r="J1032" s="143"/>
      <c r="K1032" s="104"/>
      <c r="L1032" s="143"/>
      <c r="M1032" s="104"/>
      <c r="N1032" s="143"/>
      <c r="O1032" s="104"/>
      <c r="P1032" s="143"/>
      <c r="Q1032" s="104"/>
      <c r="R1032" s="143"/>
      <c r="S1032" s="1"/>
      <c r="T1032" s="1"/>
    </row>
    <row r="1033" spans="1:20" ht="21" customHeight="1" x14ac:dyDescent="0.25">
      <c r="A1033" s="199">
        <v>25</v>
      </c>
      <c r="B1033" s="160" t="s">
        <v>131</v>
      </c>
      <c r="C1033" s="104"/>
      <c r="D1033" s="143"/>
      <c r="E1033" s="104"/>
      <c r="F1033" s="143"/>
      <c r="G1033" s="104"/>
      <c r="H1033" s="143"/>
      <c r="I1033" s="104"/>
      <c r="J1033" s="143"/>
      <c r="K1033" s="104"/>
      <c r="L1033" s="143"/>
      <c r="M1033" s="104"/>
      <c r="N1033" s="143"/>
      <c r="O1033" s="104"/>
      <c r="P1033" s="143"/>
      <c r="Q1033" s="104"/>
      <c r="R1033" s="143"/>
      <c r="S1033" s="1"/>
      <c r="T1033" s="1"/>
    </row>
    <row r="1034" spans="1:20" ht="21" customHeight="1" thickBot="1" x14ac:dyDescent="0.3">
      <c r="A1034" s="199">
        <v>26</v>
      </c>
      <c r="B1034" s="160" t="s">
        <v>132</v>
      </c>
      <c r="C1034" s="104"/>
      <c r="D1034" s="143"/>
      <c r="E1034" s="104"/>
      <c r="F1034" s="143"/>
      <c r="G1034" s="104"/>
      <c r="H1034" s="143"/>
      <c r="I1034" s="104"/>
      <c r="J1034" s="143"/>
      <c r="K1034" s="104"/>
      <c r="L1034" s="143"/>
      <c r="M1034" s="104"/>
      <c r="N1034" s="143"/>
      <c r="O1034" s="104"/>
      <c r="P1034" s="143"/>
      <c r="Q1034" s="104"/>
      <c r="R1034" s="143"/>
      <c r="S1034" s="1"/>
      <c r="T1034" s="1"/>
    </row>
    <row r="1035" spans="1:20" ht="21" customHeight="1" thickBot="1" x14ac:dyDescent="0.3">
      <c r="A1035" s="157">
        <v>27</v>
      </c>
      <c r="B1035" s="158" t="s">
        <v>253</v>
      </c>
      <c r="C1035" s="132">
        <v>2</v>
      </c>
      <c r="D1035" s="145">
        <v>1</v>
      </c>
      <c r="E1035" s="132">
        <v>0</v>
      </c>
      <c r="F1035" s="145">
        <v>0</v>
      </c>
      <c r="G1035" s="132">
        <v>1</v>
      </c>
      <c r="H1035" s="145">
        <v>0</v>
      </c>
      <c r="I1035" s="132">
        <v>0</v>
      </c>
      <c r="J1035" s="145">
        <v>0</v>
      </c>
      <c r="K1035" s="132">
        <v>2</v>
      </c>
      <c r="L1035" s="145">
        <v>1</v>
      </c>
      <c r="M1035" s="132">
        <v>0</v>
      </c>
      <c r="N1035" s="145">
        <v>0</v>
      </c>
      <c r="O1035" s="132">
        <v>1</v>
      </c>
      <c r="P1035" s="145">
        <v>0</v>
      </c>
      <c r="Q1035" s="132">
        <v>0</v>
      </c>
      <c r="R1035" s="145">
        <v>0</v>
      </c>
      <c r="S1035" s="1"/>
      <c r="T1035" s="1"/>
    </row>
    <row r="1036" spans="1:20" ht="21" customHeight="1" thickBot="1" x14ac:dyDescent="0.3">
      <c r="A1036" s="159">
        <v>28</v>
      </c>
      <c r="B1036" s="158" t="s">
        <v>101</v>
      </c>
      <c r="C1036" s="132">
        <v>0</v>
      </c>
      <c r="D1036" s="145">
        <v>0</v>
      </c>
      <c r="E1036" s="132">
        <v>0</v>
      </c>
      <c r="F1036" s="145">
        <v>0</v>
      </c>
      <c r="G1036" s="132">
        <v>0</v>
      </c>
      <c r="H1036" s="145">
        <v>0</v>
      </c>
      <c r="I1036" s="132">
        <v>0</v>
      </c>
      <c r="J1036" s="145">
        <v>0</v>
      </c>
      <c r="K1036" s="132">
        <v>0</v>
      </c>
      <c r="L1036" s="145">
        <v>0</v>
      </c>
      <c r="M1036" s="132">
        <v>0</v>
      </c>
      <c r="N1036" s="145">
        <v>0</v>
      </c>
      <c r="O1036" s="132">
        <v>0</v>
      </c>
      <c r="P1036" s="145">
        <v>0</v>
      </c>
      <c r="Q1036" s="132">
        <v>0</v>
      </c>
      <c r="R1036" s="145">
        <v>0</v>
      </c>
      <c r="S1036" s="1"/>
      <c r="T1036" s="1"/>
    </row>
    <row r="1037" spans="1:20" ht="21" customHeight="1" x14ac:dyDescent="0.25">
      <c r="A1037" s="223">
        <v>29</v>
      </c>
      <c r="B1037" s="224" t="s">
        <v>287</v>
      </c>
      <c r="C1037" s="331"/>
      <c r="D1037" s="336"/>
      <c r="E1037" s="331"/>
      <c r="F1037" s="336"/>
      <c r="G1037" s="331"/>
      <c r="H1037" s="336"/>
      <c r="I1037" s="331"/>
      <c r="J1037" s="336"/>
      <c r="K1037" s="331"/>
      <c r="L1037" s="336"/>
      <c r="M1037" s="331"/>
      <c r="N1037" s="336"/>
      <c r="O1037" s="331"/>
      <c r="P1037" s="336"/>
      <c r="Q1037" s="331"/>
      <c r="R1037" s="336"/>
      <c r="S1037" s="1"/>
      <c r="T1037" s="1"/>
    </row>
    <row r="1038" spans="1:20" ht="21" customHeight="1" x14ac:dyDescent="0.25">
      <c r="A1038" s="199">
        <v>30</v>
      </c>
      <c r="B1038" s="160" t="s">
        <v>278</v>
      </c>
      <c r="C1038" s="104"/>
      <c r="D1038" s="143"/>
      <c r="E1038" s="104"/>
      <c r="F1038" s="143"/>
      <c r="G1038" s="104"/>
      <c r="H1038" s="143"/>
      <c r="I1038" s="104"/>
      <c r="J1038" s="143"/>
      <c r="K1038" s="104"/>
      <c r="L1038" s="143"/>
      <c r="M1038" s="104"/>
      <c r="N1038" s="143"/>
      <c r="O1038" s="104"/>
      <c r="P1038" s="143"/>
      <c r="Q1038" s="104"/>
      <c r="R1038" s="143"/>
      <c r="S1038" s="1"/>
      <c r="T1038" s="1"/>
    </row>
    <row r="1039" spans="1:20" ht="21" customHeight="1" x14ac:dyDescent="0.25">
      <c r="A1039" s="199">
        <v>31</v>
      </c>
      <c r="B1039" s="160" t="s">
        <v>279</v>
      </c>
      <c r="C1039" s="104"/>
      <c r="D1039" s="143"/>
      <c r="E1039" s="104"/>
      <c r="F1039" s="143"/>
      <c r="G1039" s="104"/>
      <c r="H1039" s="143"/>
      <c r="I1039" s="104"/>
      <c r="J1039" s="143"/>
      <c r="K1039" s="104"/>
      <c r="L1039" s="143"/>
      <c r="M1039" s="104"/>
      <c r="N1039" s="143"/>
      <c r="O1039" s="104"/>
      <c r="P1039" s="143"/>
      <c r="Q1039" s="104"/>
      <c r="R1039" s="143"/>
      <c r="S1039" s="1"/>
      <c r="T1039" s="1"/>
    </row>
    <row r="1040" spans="1:20" ht="21" customHeight="1" x14ac:dyDescent="0.25">
      <c r="A1040" s="199">
        <v>32</v>
      </c>
      <c r="B1040" s="160" t="s">
        <v>280</v>
      </c>
      <c r="C1040" s="104"/>
      <c r="D1040" s="143"/>
      <c r="E1040" s="104"/>
      <c r="F1040" s="143"/>
      <c r="G1040" s="104"/>
      <c r="H1040" s="143"/>
      <c r="I1040" s="104"/>
      <c r="J1040" s="143"/>
      <c r="K1040" s="104"/>
      <c r="L1040" s="143"/>
      <c r="M1040" s="104"/>
      <c r="N1040" s="143"/>
      <c r="O1040" s="104"/>
      <c r="P1040" s="143"/>
      <c r="Q1040" s="104"/>
      <c r="R1040" s="143"/>
      <c r="S1040" s="1"/>
      <c r="T1040" s="1"/>
    </row>
    <row r="1041" spans="1:20" ht="21" customHeight="1" x14ac:dyDescent="0.25">
      <c r="A1041" s="250">
        <v>33</v>
      </c>
      <c r="B1041" s="267" t="s">
        <v>281</v>
      </c>
      <c r="C1041" s="150"/>
      <c r="D1041" s="143"/>
      <c r="E1041" s="150"/>
      <c r="F1041" s="143"/>
      <c r="G1041" s="150"/>
      <c r="H1041" s="143"/>
      <c r="I1041" s="150"/>
      <c r="J1041" s="143"/>
      <c r="K1041" s="150"/>
      <c r="L1041" s="143"/>
      <c r="M1041" s="150"/>
      <c r="N1041" s="143"/>
      <c r="O1041" s="150"/>
      <c r="P1041" s="143"/>
      <c r="Q1041" s="150"/>
      <c r="R1041" s="143"/>
      <c r="S1041" s="1"/>
      <c r="T1041" s="1"/>
    </row>
    <row r="1042" spans="1:20" ht="21" customHeight="1" x14ac:dyDescent="0.25">
      <c r="A1042" s="291">
        <v>34</v>
      </c>
      <c r="B1042" s="292" t="s">
        <v>282</v>
      </c>
      <c r="C1042" s="150"/>
      <c r="D1042" s="143"/>
      <c r="E1042" s="150"/>
      <c r="F1042" s="143"/>
      <c r="G1042" s="150"/>
      <c r="H1042" s="143"/>
      <c r="I1042" s="150"/>
      <c r="J1042" s="143"/>
      <c r="K1042" s="150"/>
      <c r="L1042" s="143"/>
      <c r="M1042" s="150"/>
      <c r="N1042" s="143"/>
      <c r="O1042" s="150"/>
      <c r="P1042" s="143"/>
      <c r="Q1042" s="150"/>
      <c r="R1042" s="143"/>
      <c r="S1042" s="1"/>
      <c r="T1042" s="1"/>
    </row>
    <row r="1043" spans="1:20" ht="21" customHeight="1" x14ac:dyDescent="0.25">
      <c r="A1043" s="250">
        <v>35</v>
      </c>
      <c r="B1043" s="246" t="s">
        <v>283</v>
      </c>
      <c r="C1043" s="104"/>
      <c r="D1043" s="282"/>
      <c r="E1043" s="104"/>
      <c r="F1043" s="143"/>
      <c r="G1043" s="150"/>
      <c r="H1043" s="282"/>
      <c r="I1043" s="104"/>
      <c r="J1043" s="143"/>
      <c r="K1043" s="150"/>
      <c r="L1043" s="282"/>
      <c r="M1043" s="104"/>
      <c r="N1043" s="282"/>
      <c r="O1043" s="104"/>
      <c r="P1043" s="143"/>
      <c r="Q1043" s="150"/>
      <c r="R1043" s="143"/>
      <c r="S1043" s="1"/>
      <c r="T1043" s="1"/>
    </row>
    <row r="1044" spans="1:20" ht="21" customHeight="1" x14ac:dyDescent="0.25">
      <c r="A1044" s="199">
        <v>36</v>
      </c>
      <c r="B1044" s="160" t="s">
        <v>284</v>
      </c>
      <c r="C1044" s="104"/>
      <c r="D1044" s="143"/>
      <c r="E1044" s="104"/>
      <c r="F1044" s="143"/>
      <c r="G1044" s="104"/>
      <c r="H1044" s="143"/>
      <c r="I1044" s="104"/>
      <c r="J1044" s="143"/>
      <c r="K1044" s="104"/>
      <c r="L1044" s="143"/>
      <c r="M1044" s="104"/>
      <c r="N1044" s="143"/>
      <c r="O1044" s="104"/>
      <c r="P1044" s="143"/>
      <c r="Q1044" s="150"/>
      <c r="R1044" s="143"/>
      <c r="S1044" s="1"/>
      <c r="T1044" s="1"/>
    </row>
    <row r="1045" spans="1:20" ht="21" customHeight="1" x14ac:dyDescent="0.25">
      <c r="A1045" s="250">
        <v>37</v>
      </c>
      <c r="B1045" s="160" t="s">
        <v>286</v>
      </c>
      <c r="C1045" s="104"/>
      <c r="D1045" s="143"/>
      <c r="E1045" s="104"/>
      <c r="F1045" s="143"/>
      <c r="G1045" s="104"/>
      <c r="H1045" s="143"/>
      <c r="I1045" s="104"/>
      <c r="J1045" s="143"/>
      <c r="K1045" s="104"/>
      <c r="L1045" s="143"/>
      <c r="M1045" s="104"/>
      <c r="N1045" s="143"/>
      <c r="O1045" s="104"/>
      <c r="P1045" s="143"/>
      <c r="Q1045" s="150"/>
      <c r="R1045" s="143"/>
      <c r="S1045" s="1"/>
      <c r="T1045" s="1"/>
    </row>
    <row r="1046" spans="1:20" ht="21" customHeight="1" thickBot="1" x14ac:dyDescent="0.3">
      <c r="A1046" s="327">
        <v>38</v>
      </c>
      <c r="B1046" s="224" t="s">
        <v>285</v>
      </c>
      <c r="C1046" s="225"/>
      <c r="D1046" s="228"/>
      <c r="E1046" s="225"/>
      <c r="F1046" s="228"/>
      <c r="G1046" s="225"/>
      <c r="H1046" s="228"/>
      <c r="I1046" s="225"/>
      <c r="J1046" s="228"/>
      <c r="K1046" s="225"/>
      <c r="L1046" s="228"/>
      <c r="M1046" s="225"/>
      <c r="N1046" s="228"/>
      <c r="O1046" s="225"/>
      <c r="P1046" s="228"/>
      <c r="Q1046" s="229"/>
      <c r="R1046" s="228"/>
      <c r="S1046" s="1"/>
      <c r="T1046" s="1"/>
    </row>
    <row r="1047" spans="1:20" ht="21" customHeight="1" thickBot="1" x14ac:dyDescent="0.3">
      <c r="A1047" s="159">
        <v>39</v>
      </c>
      <c r="B1047" s="158" t="s">
        <v>254</v>
      </c>
      <c r="C1047" s="235">
        <v>2</v>
      </c>
      <c r="D1047" s="251">
        <v>1</v>
      </c>
      <c r="E1047" s="235">
        <v>0</v>
      </c>
      <c r="F1047" s="251">
        <v>0</v>
      </c>
      <c r="G1047" s="235">
        <v>1</v>
      </c>
      <c r="H1047" s="251">
        <v>0</v>
      </c>
      <c r="I1047" s="235">
        <v>0</v>
      </c>
      <c r="J1047" s="251">
        <v>0</v>
      </c>
      <c r="K1047" s="235">
        <v>2</v>
      </c>
      <c r="L1047" s="251">
        <v>1</v>
      </c>
      <c r="M1047" s="235">
        <v>0</v>
      </c>
      <c r="N1047" s="251">
        <v>0</v>
      </c>
      <c r="O1047" s="235">
        <v>1</v>
      </c>
      <c r="P1047" s="251">
        <v>0</v>
      </c>
      <c r="Q1047" s="235">
        <v>0</v>
      </c>
      <c r="R1047" s="251">
        <v>0</v>
      </c>
      <c r="S1047" s="1"/>
      <c r="T1047" s="1"/>
    </row>
    <row r="1048" spans="1:20" ht="21" customHeight="1" x14ac:dyDescent="0.25">
      <c r="A1048" s="328">
        <v>40</v>
      </c>
      <c r="B1048" s="198" t="s">
        <v>237</v>
      </c>
      <c r="C1048" s="149"/>
      <c r="D1048" s="142"/>
      <c r="E1048" s="149"/>
      <c r="F1048" s="142"/>
      <c r="G1048" s="149"/>
      <c r="H1048" s="142"/>
      <c r="I1048" s="149"/>
      <c r="J1048" s="142"/>
      <c r="K1048" s="149"/>
      <c r="L1048" s="142"/>
      <c r="M1048" s="149"/>
      <c r="N1048" s="142"/>
      <c r="O1048" s="149"/>
      <c r="P1048" s="142"/>
      <c r="Q1048" s="149"/>
      <c r="R1048" s="142"/>
      <c r="S1048" s="1"/>
      <c r="T1048" s="1"/>
    </row>
    <row r="1049" spans="1:20" ht="21" customHeight="1" x14ac:dyDescent="0.25">
      <c r="A1049" s="327">
        <v>41</v>
      </c>
      <c r="B1049" s="160" t="s">
        <v>133</v>
      </c>
      <c r="C1049" s="150"/>
      <c r="D1049" s="143"/>
      <c r="E1049" s="150"/>
      <c r="F1049" s="143"/>
      <c r="G1049" s="150">
        <v>1</v>
      </c>
      <c r="H1049" s="143"/>
      <c r="I1049" s="150"/>
      <c r="J1049" s="143"/>
      <c r="K1049" s="150"/>
      <c r="L1049" s="143"/>
      <c r="M1049" s="150"/>
      <c r="N1049" s="143"/>
      <c r="O1049" s="150">
        <v>1</v>
      </c>
      <c r="P1049" s="143"/>
      <c r="Q1049" s="150"/>
      <c r="R1049" s="143"/>
      <c r="S1049" s="1"/>
      <c r="T1049" s="1"/>
    </row>
    <row r="1050" spans="1:20" ht="21" customHeight="1" x14ac:dyDescent="0.25">
      <c r="A1050" s="291">
        <v>42</v>
      </c>
      <c r="B1050" s="160" t="s">
        <v>134</v>
      </c>
      <c r="C1050" s="150"/>
      <c r="D1050" s="143"/>
      <c r="E1050" s="150"/>
      <c r="F1050" s="143"/>
      <c r="G1050" s="150"/>
      <c r="H1050" s="143"/>
      <c r="I1050" s="150"/>
      <c r="J1050" s="143"/>
      <c r="K1050" s="150"/>
      <c r="L1050" s="143"/>
      <c r="M1050" s="150"/>
      <c r="N1050" s="143"/>
      <c r="O1050" s="150"/>
      <c r="P1050" s="143"/>
      <c r="Q1050" s="150"/>
      <c r="R1050" s="143"/>
      <c r="S1050" s="1"/>
      <c r="T1050" s="1"/>
    </row>
    <row r="1051" spans="1:20" ht="21" customHeight="1" x14ac:dyDescent="0.25">
      <c r="A1051" s="250">
        <v>43</v>
      </c>
      <c r="B1051" s="160" t="s">
        <v>135</v>
      </c>
      <c r="C1051" s="150">
        <v>1</v>
      </c>
      <c r="D1051" s="143"/>
      <c r="E1051" s="150"/>
      <c r="F1051" s="143"/>
      <c r="G1051" s="150"/>
      <c r="H1051" s="143"/>
      <c r="I1051" s="150"/>
      <c r="J1051" s="143"/>
      <c r="K1051" s="150">
        <v>1</v>
      </c>
      <c r="L1051" s="143"/>
      <c r="M1051" s="150"/>
      <c r="N1051" s="143"/>
      <c r="O1051" s="150"/>
      <c r="P1051" s="143"/>
      <c r="Q1051" s="150"/>
      <c r="R1051" s="143"/>
      <c r="S1051" s="1"/>
      <c r="T1051" s="1"/>
    </row>
    <row r="1052" spans="1:20" ht="21" customHeight="1" thickBot="1" x14ac:dyDescent="0.3">
      <c r="A1052" s="327">
        <v>44</v>
      </c>
      <c r="B1052" s="269" t="s">
        <v>276</v>
      </c>
      <c r="C1052" s="151"/>
      <c r="D1052" s="144"/>
      <c r="E1052" s="151"/>
      <c r="F1052" s="144"/>
      <c r="G1052" s="151"/>
      <c r="H1052" s="144"/>
      <c r="I1052" s="151"/>
      <c r="J1052" s="144"/>
      <c r="K1052" s="151"/>
      <c r="L1052" s="144"/>
      <c r="M1052" s="151"/>
      <c r="N1052" s="144"/>
      <c r="O1052" s="151"/>
      <c r="P1052" s="144"/>
      <c r="Q1052" s="151"/>
      <c r="R1052" s="144"/>
      <c r="S1052" s="1"/>
      <c r="T1052" s="1"/>
    </row>
    <row r="1053" spans="1:20" ht="21" customHeight="1" thickBot="1" x14ac:dyDescent="0.3">
      <c r="A1053" s="159">
        <v>45</v>
      </c>
      <c r="B1053" s="240" t="s">
        <v>255</v>
      </c>
      <c r="C1053" s="241">
        <v>1</v>
      </c>
      <c r="D1053" s="252">
        <v>0</v>
      </c>
      <c r="E1053" s="241">
        <v>0</v>
      </c>
      <c r="F1053" s="252">
        <v>0</v>
      </c>
      <c r="G1053" s="241">
        <v>1</v>
      </c>
      <c r="H1053" s="252">
        <v>0</v>
      </c>
      <c r="I1053" s="241">
        <v>0</v>
      </c>
      <c r="J1053" s="252">
        <v>0</v>
      </c>
      <c r="K1053" s="241">
        <v>1</v>
      </c>
      <c r="L1053" s="252">
        <v>0</v>
      </c>
      <c r="M1053" s="241">
        <v>0</v>
      </c>
      <c r="N1053" s="252">
        <v>0</v>
      </c>
      <c r="O1053" s="241">
        <v>1</v>
      </c>
      <c r="P1053" s="252">
        <v>0</v>
      </c>
      <c r="Q1053" s="241">
        <v>0</v>
      </c>
      <c r="R1053" s="252">
        <v>0</v>
      </c>
      <c r="S1053" s="1"/>
      <c r="T1053" s="1"/>
    </row>
    <row r="1054" spans="1:20" ht="21" customHeight="1" thickBot="1" x14ac:dyDescent="0.3">
      <c r="A1054" s="159">
        <v>46</v>
      </c>
      <c r="B1054" s="200" t="s">
        <v>256</v>
      </c>
      <c r="C1054" s="134">
        <v>3</v>
      </c>
      <c r="D1054" s="146">
        <v>1</v>
      </c>
      <c r="E1054" s="134">
        <v>0</v>
      </c>
      <c r="F1054" s="146">
        <v>0</v>
      </c>
      <c r="G1054" s="134">
        <v>2</v>
      </c>
      <c r="H1054" s="146">
        <v>0</v>
      </c>
      <c r="I1054" s="134">
        <v>0</v>
      </c>
      <c r="J1054" s="146">
        <v>0</v>
      </c>
      <c r="K1054" s="134">
        <v>3</v>
      </c>
      <c r="L1054" s="146">
        <v>1</v>
      </c>
      <c r="M1054" s="134">
        <v>0</v>
      </c>
      <c r="N1054" s="146">
        <v>0</v>
      </c>
      <c r="O1054" s="134">
        <v>2</v>
      </c>
      <c r="P1054" s="146">
        <v>0</v>
      </c>
      <c r="Q1054" s="134">
        <v>0</v>
      </c>
      <c r="R1054" s="146">
        <v>0</v>
      </c>
      <c r="S1054" s="1"/>
      <c r="T1054" s="1"/>
    </row>
    <row r="1055" spans="1:20" ht="5.25" customHeight="1" x14ac:dyDescent="0.25">
      <c r="A1055" s="32"/>
      <c r="B1055" s="33"/>
      <c r="C1055" s="34"/>
      <c r="D1055" s="34"/>
      <c r="E1055" s="35"/>
      <c r="F1055" s="34"/>
      <c r="G1055" s="34"/>
      <c r="H1055" s="35"/>
      <c r="I1055" s="36"/>
      <c r="J1055" s="36"/>
      <c r="K1055" s="24"/>
      <c r="L1055" s="24"/>
      <c r="M1055" s="24"/>
      <c r="N1055" s="24"/>
      <c r="O1055" s="24"/>
      <c r="P1055" s="24"/>
      <c r="Q1055" s="24"/>
      <c r="R1055" s="24"/>
      <c r="S1055" s="24"/>
      <c r="T1055" s="24"/>
    </row>
    <row r="1056" spans="1:20" ht="15.75" x14ac:dyDescent="0.25">
      <c r="A1056" s="37" t="s">
        <v>272</v>
      </c>
      <c r="B1056" s="43"/>
      <c r="C1056" s="43"/>
      <c r="D1056" s="43"/>
      <c r="E1056" s="43"/>
      <c r="F1056" s="43"/>
      <c r="G1056" s="43"/>
      <c r="H1056" s="43"/>
      <c r="I1056" s="43"/>
      <c r="J1056" s="43"/>
      <c r="K1056" s="43"/>
      <c r="L1056" s="24"/>
      <c r="M1056" s="24"/>
      <c r="N1056" s="24"/>
      <c r="O1056" s="24"/>
      <c r="P1056" s="24"/>
      <c r="Q1056" s="24"/>
      <c r="R1056" s="24"/>
      <c r="S1056" s="24"/>
      <c r="T1056" s="24"/>
    </row>
    <row r="1057" spans="1:20" ht="7.5" customHeight="1" thickBot="1" x14ac:dyDescent="0.3">
      <c r="A1057" s="24"/>
      <c r="B1057" s="24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24"/>
      <c r="R1057" s="24"/>
      <c r="S1057" s="24"/>
      <c r="T1057" s="24"/>
    </row>
    <row r="1058" spans="1:20" ht="21" customHeight="1" thickBot="1" x14ac:dyDescent="0.3">
      <c r="A1058" s="863" t="s">
        <v>105</v>
      </c>
      <c r="B1058" s="866" t="s">
        <v>106</v>
      </c>
      <c r="C1058" s="876" t="s">
        <v>41</v>
      </c>
      <c r="D1058" s="877"/>
      <c r="E1058" s="877"/>
      <c r="F1058" s="877"/>
      <c r="G1058" s="877"/>
      <c r="H1058" s="877"/>
      <c r="I1058" s="877"/>
      <c r="J1058" s="878"/>
      <c r="K1058" s="876" t="s">
        <v>42</v>
      </c>
      <c r="L1058" s="877"/>
      <c r="M1058" s="877"/>
      <c r="N1058" s="877"/>
      <c r="O1058" s="877"/>
      <c r="P1058" s="877"/>
      <c r="Q1058" s="877"/>
      <c r="R1058" s="878"/>
      <c r="S1058" s="1"/>
      <c r="T1058" s="1"/>
    </row>
    <row r="1059" spans="1:20" ht="63" customHeight="1" thickBot="1" x14ac:dyDescent="0.3">
      <c r="A1059" s="864"/>
      <c r="B1059" s="866"/>
      <c r="C1059" s="879" t="s">
        <v>268</v>
      </c>
      <c r="D1059" s="880"/>
      <c r="E1059" s="930" t="s">
        <v>269</v>
      </c>
      <c r="F1059" s="931"/>
      <c r="G1059" s="930" t="s">
        <v>267</v>
      </c>
      <c r="H1059" s="931"/>
      <c r="I1059" s="930" t="s">
        <v>244</v>
      </c>
      <c r="J1059" s="931"/>
      <c r="K1059" s="879" t="s">
        <v>268</v>
      </c>
      <c r="L1059" s="880"/>
      <c r="M1059" s="930" t="s">
        <v>269</v>
      </c>
      <c r="N1059" s="931"/>
      <c r="O1059" s="930" t="s">
        <v>267</v>
      </c>
      <c r="P1059" s="931"/>
      <c r="Q1059" s="930" t="s">
        <v>244</v>
      </c>
      <c r="R1059" s="931"/>
      <c r="S1059" s="1"/>
      <c r="T1059" s="1"/>
    </row>
    <row r="1060" spans="1:20" ht="21.95" customHeight="1" thickBot="1" x14ac:dyDescent="0.3">
      <c r="A1060" s="865"/>
      <c r="B1060" s="866"/>
      <c r="C1060" s="438">
        <f>$C$20</f>
        <v>2016</v>
      </c>
      <c r="D1060" s="439">
        <f>$D$20</f>
        <v>2017</v>
      </c>
      <c r="E1060" s="438">
        <f>$C$20</f>
        <v>2016</v>
      </c>
      <c r="F1060" s="439">
        <f>$D$20</f>
        <v>2017</v>
      </c>
      <c r="G1060" s="438">
        <f>$C$20</f>
        <v>2016</v>
      </c>
      <c r="H1060" s="439">
        <f>$D$20</f>
        <v>2017</v>
      </c>
      <c r="I1060" s="438">
        <f>$C$20</f>
        <v>2016</v>
      </c>
      <c r="J1060" s="439">
        <f>$D$20</f>
        <v>2017</v>
      </c>
      <c r="K1060" s="438">
        <f>$C$20</f>
        <v>2016</v>
      </c>
      <c r="L1060" s="439">
        <f>$D$20</f>
        <v>2017</v>
      </c>
      <c r="M1060" s="438">
        <f>$C$20</f>
        <v>2016</v>
      </c>
      <c r="N1060" s="439">
        <f>$D$20</f>
        <v>2017</v>
      </c>
      <c r="O1060" s="438">
        <f>$C$20</f>
        <v>2016</v>
      </c>
      <c r="P1060" s="439">
        <f>$D$20</f>
        <v>2017</v>
      </c>
      <c r="Q1060" s="438">
        <f>$C$20</f>
        <v>2016</v>
      </c>
      <c r="R1060" s="469">
        <f>$D$20</f>
        <v>2017</v>
      </c>
      <c r="S1060" s="1"/>
      <c r="T1060" s="1"/>
    </row>
    <row r="1061" spans="1:20" ht="21" customHeight="1" x14ac:dyDescent="0.25">
      <c r="A1061" s="197">
        <v>1</v>
      </c>
      <c r="B1061" s="198" t="s">
        <v>249</v>
      </c>
      <c r="C1061" s="103"/>
      <c r="D1061" s="142"/>
      <c r="E1061" s="103"/>
      <c r="F1061" s="142"/>
      <c r="G1061" s="103"/>
      <c r="H1061" s="142"/>
      <c r="I1061" s="103"/>
      <c r="J1061" s="142"/>
      <c r="K1061" s="103"/>
      <c r="L1061" s="142"/>
      <c r="M1061" s="103"/>
      <c r="N1061" s="142"/>
      <c r="O1061" s="103"/>
      <c r="P1061" s="142"/>
      <c r="Q1061" s="103"/>
      <c r="R1061" s="142"/>
      <c r="S1061" s="1"/>
      <c r="T1061" s="1"/>
    </row>
    <row r="1062" spans="1:20" ht="21" customHeight="1" x14ac:dyDescent="0.25">
      <c r="A1062" s="199">
        <v>2</v>
      </c>
      <c r="B1062" s="160" t="s">
        <v>108</v>
      </c>
      <c r="C1062" s="104"/>
      <c r="D1062" s="143"/>
      <c r="E1062" s="104"/>
      <c r="F1062" s="143"/>
      <c r="G1062" s="104"/>
      <c r="H1062" s="143"/>
      <c r="I1062" s="104"/>
      <c r="J1062" s="143"/>
      <c r="K1062" s="104"/>
      <c r="L1062" s="143"/>
      <c r="M1062" s="104"/>
      <c r="N1062" s="143"/>
      <c r="O1062" s="104"/>
      <c r="P1062" s="143"/>
      <c r="Q1062" s="104"/>
      <c r="R1062" s="143"/>
      <c r="S1062" s="1"/>
      <c r="T1062" s="1"/>
    </row>
    <row r="1063" spans="1:20" ht="21" customHeight="1" x14ac:dyDescent="0.25">
      <c r="A1063" s="199">
        <v>3</v>
      </c>
      <c r="B1063" s="160" t="s">
        <v>109</v>
      </c>
      <c r="C1063" s="104"/>
      <c r="D1063" s="143"/>
      <c r="E1063" s="104"/>
      <c r="F1063" s="143"/>
      <c r="G1063" s="104"/>
      <c r="H1063" s="143"/>
      <c r="I1063" s="104"/>
      <c r="J1063" s="143"/>
      <c r="K1063" s="104"/>
      <c r="L1063" s="143"/>
      <c r="M1063" s="104"/>
      <c r="N1063" s="143"/>
      <c r="O1063" s="104"/>
      <c r="P1063" s="143"/>
      <c r="Q1063" s="104"/>
      <c r="R1063" s="143"/>
      <c r="S1063" s="1"/>
      <c r="T1063" s="1"/>
    </row>
    <row r="1064" spans="1:20" ht="21" customHeight="1" x14ac:dyDescent="0.25">
      <c r="A1064" s="199">
        <v>4</v>
      </c>
      <c r="B1064" s="160" t="s">
        <v>110</v>
      </c>
      <c r="C1064" s="104"/>
      <c r="D1064" s="143"/>
      <c r="E1064" s="104"/>
      <c r="F1064" s="143"/>
      <c r="G1064" s="104"/>
      <c r="H1064" s="143"/>
      <c r="I1064" s="104"/>
      <c r="J1064" s="143"/>
      <c r="K1064" s="104"/>
      <c r="L1064" s="143"/>
      <c r="M1064" s="104"/>
      <c r="N1064" s="143"/>
      <c r="O1064" s="104"/>
      <c r="P1064" s="143"/>
      <c r="Q1064" s="104"/>
      <c r="R1064" s="143"/>
      <c r="S1064" s="1"/>
      <c r="T1064" s="1"/>
    </row>
    <row r="1065" spans="1:20" ht="21" customHeight="1" x14ac:dyDescent="0.25">
      <c r="A1065" s="199">
        <v>5</v>
      </c>
      <c r="B1065" s="160" t="s">
        <v>111</v>
      </c>
      <c r="C1065" s="104"/>
      <c r="D1065" s="143"/>
      <c r="E1065" s="104"/>
      <c r="F1065" s="143"/>
      <c r="G1065" s="104"/>
      <c r="H1065" s="143"/>
      <c r="I1065" s="104"/>
      <c r="J1065" s="143"/>
      <c r="K1065" s="104"/>
      <c r="L1065" s="143"/>
      <c r="M1065" s="104"/>
      <c r="N1065" s="143"/>
      <c r="O1065" s="104"/>
      <c r="P1065" s="143"/>
      <c r="Q1065" s="104"/>
      <c r="R1065" s="143"/>
      <c r="S1065" s="1"/>
      <c r="T1065" s="1"/>
    </row>
    <row r="1066" spans="1:20" ht="21" customHeight="1" x14ac:dyDescent="0.25">
      <c r="A1066" s="199">
        <v>6</v>
      </c>
      <c r="B1066" s="160" t="s">
        <v>112</v>
      </c>
      <c r="C1066" s="104"/>
      <c r="D1066" s="143"/>
      <c r="E1066" s="104"/>
      <c r="F1066" s="143"/>
      <c r="G1066" s="104"/>
      <c r="H1066" s="143"/>
      <c r="I1066" s="104"/>
      <c r="J1066" s="143"/>
      <c r="K1066" s="104"/>
      <c r="L1066" s="143"/>
      <c r="M1066" s="104"/>
      <c r="N1066" s="143"/>
      <c r="O1066" s="104"/>
      <c r="P1066" s="143"/>
      <c r="Q1066" s="104"/>
      <c r="R1066" s="143"/>
      <c r="S1066" s="1"/>
      <c r="T1066" s="1"/>
    </row>
    <row r="1067" spans="1:20" ht="21" customHeight="1" x14ac:dyDescent="0.25">
      <c r="A1067" s="199">
        <v>7</v>
      </c>
      <c r="B1067" s="160" t="s">
        <v>113</v>
      </c>
      <c r="C1067" s="104"/>
      <c r="D1067" s="143"/>
      <c r="E1067" s="104"/>
      <c r="F1067" s="143"/>
      <c r="G1067" s="104"/>
      <c r="H1067" s="143"/>
      <c r="I1067" s="104"/>
      <c r="J1067" s="143"/>
      <c r="K1067" s="104"/>
      <c r="L1067" s="143"/>
      <c r="M1067" s="104"/>
      <c r="N1067" s="143"/>
      <c r="O1067" s="104"/>
      <c r="P1067" s="143"/>
      <c r="Q1067" s="104"/>
      <c r="R1067" s="143"/>
      <c r="S1067" s="1"/>
      <c r="T1067" s="1"/>
    </row>
    <row r="1068" spans="1:20" ht="21" customHeight="1" x14ac:dyDescent="0.25">
      <c r="A1068" s="199">
        <v>8</v>
      </c>
      <c r="B1068" s="160" t="s">
        <v>114</v>
      </c>
      <c r="C1068" s="104"/>
      <c r="D1068" s="143"/>
      <c r="E1068" s="104"/>
      <c r="F1068" s="143"/>
      <c r="G1068" s="104"/>
      <c r="H1068" s="143"/>
      <c r="I1068" s="104"/>
      <c r="J1068" s="143"/>
      <c r="K1068" s="104"/>
      <c r="L1068" s="143"/>
      <c r="M1068" s="104"/>
      <c r="N1068" s="143"/>
      <c r="O1068" s="104"/>
      <c r="P1068" s="143"/>
      <c r="Q1068" s="104"/>
      <c r="R1068" s="143"/>
      <c r="S1068" s="1"/>
      <c r="T1068" s="1"/>
    </row>
    <row r="1069" spans="1:20" ht="21" customHeight="1" x14ac:dyDescent="0.25">
      <c r="A1069" s="199">
        <v>9</v>
      </c>
      <c r="B1069" s="160" t="s">
        <v>115</v>
      </c>
      <c r="C1069" s="104"/>
      <c r="D1069" s="143"/>
      <c r="E1069" s="104"/>
      <c r="F1069" s="143"/>
      <c r="G1069" s="104"/>
      <c r="H1069" s="143"/>
      <c r="I1069" s="104"/>
      <c r="J1069" s="143"/>
      <c r="K1069" s="104"/>
      <c r="L1069" s="143"/>
      <c r="M1069" s="104"/>
      <c r="N1069" s="143"/>
      <c r="O1069" s="104"/>
      <c r="P1069" s="143"/>
      <c r="Q1069" s="104"/>
      <c r="R1069" s="143"/>
      <c r="S1069" s="1"/>
      <c r="T1069" s="1"/>
    </row>
    <row r="1070" spans="1:20" ht="21" customHeight="1" x14ac:dyDescent="0.25">
      <c r="A1070" s="199">
        <v>10</v>
      </c>
      <c r="B1070" s="160" t="s">
        <v>116</v>
      </c>
      <c r="C1070" s="104"/>
      <c r="D1070" s="143"/>
      <c r="E1070" s="104"/>
      <c r="F1070" s="143"/>
      <c r="G1070" s="104"/>
      <c r="H1070" s="143"/>
      <c r="I1070" s="104"/>
      <c r="J1070" s="143"/>
      <c r="K1070" s="104"/>
      <c r="L1070" s="143"/>
      <c r="M1070" s="104"/>
      <c r="N1070" s="143"/>
      <c r="O1070" s="104"/>
      <c r="P1070" s="143"/>
      <c r="Q1070" s="104"/>
      <c r="R1070" s="143"/>
      <c r="S1070" s="1"/>
      <c r="T1070" s="1"/>
    </row>
    <row r="1071" spans="1:20" ht="21" customHeight="1" x14ac:dyDescent="0.25">
      <c r="A1071" s="199">
        <v>11</v>
      </c>
      <c r="B1071" s="160" t="s">
        <v>117</v>
      </c>
      <c r="C1071" s="104"/>
      <c r="D1071" s="143"/>
      <c r="E1071" s="104"/>
      <c r="F1071" s="143"/>
      <c r="G1071" s="104"/>
      <c r="H1071" s="143"/>
      <c r="I1071" s="104"/>
      <c r="J1071" s="143"/>
      <c r="K1071" s="104"/>
      <c r="L1071" s="143"/>
      <c r="M1071" s="104"/>
      <c r="N1071" s="143"/>
      <c r="O1071" s="104"/>
      <c r="P1071" s="143"/>
      <c r="Q1071" s="104"/>
      <c r="R1071" s="143"/>
      <c r="S1071" s="1"/>
      <c r="T1071" s="1"/>
    </row>
    <row r="1072" spans="1:20" ht="21" customHeight="1" x14ac:dyDescent="0.25">
      <c r="A1072" s="199">
        <v>12</v>
      </c>
      <c r="B1072" s="160" t="s">
        <v>118</v>
      </c>
      <c r="C1072" s="104"/>
      <c r="D1072" s="143"/>
      <c r="E1072" s="104"/>
      <c r="F1072" s="143"/>
      <c r="G1072" s="104"/>
      <c r="H1072" s="143"/>
      <c r="I1072" s="104"/>
      <c r="J1072" s="143"/>
      <c r="K1072" s="104"/>
      <c r="L1072" s="143"/>
      <c r="M1072" s="104"/>
      <c r="N1072" s="143"/>
      <c r="O1072" s="104"/>
      <c r="P1072" s="143"/>
      <c r="Q1072" s="104"/>
      <c r="R1072" s="143"/>
      <c r="S1072" s="1"/>
      <c r="T1072" s="1"/>
    </row>
    <row r="1073" spans="1:20" ht="21" customHeight="1" x14ac:dyDescent="0.25">
      <c r="A1073" s="199">
        <v>13</v>
      </c>
      <c r="B1073" s="160" t="s">
        <v>119</v>
      </c>
      <c r="C1073" s="104"/>
      <c r="D1073" s="143"/>
      <c r="E1073" s="104"/>
      <c r="F1073" s="143"/>
      <c r="G1073" s="104"/>
      <c r="H1073" s="143"/>
      <c r="I1073" s="104"/>
      <c r="J1073" s="143"/>
      <c r="K1073" s="104"/>
      <c r="L1073" s="143"/>
      <c r="M1073" s="104"/>
      <c r="N1073" s="143"/>
      <c r="O1073" s="104"/>
      <c r="P1073" s="143"/>
      <c r="Q1073" s="104"/>
      <c r="R1073" s="143"/>
      <c r="S1073" s="1"/>
      <c r="T1073" s="1"/>
    </row>
    <row r="1074" spans="1:20" ht="21" customHeight="1" x14ac:dyDescent="0.25">
      <c r="A1074" s="199">
        <v>14</v>
      </c>
      <c r="B1074" s="160" t="s">
        <v>120</v>
      </c>
      <c r="C1074" s="104"/>
      <c r="D1074" s="143"/>
      <c r="E1074" s="104"/>
      <c r="F1074" s="143"/>
      <c r="G1074" s="104"/>
      <c r="H1074" s="143"/>
      <c r="I1074" s="104"/>
      <c r="J1074" s="143"/>
      <c r="K1074" s="104"/>
      <c r="L1074" s="143"/>
      <c r="M1074" s="104"/>
      <c r="N1074" s="143"/>
      <c r="O1074" s="104"/>
      <c r="P1074" s="143"/>
      <c r="Q1074" s="104"/>
      <c r="R1074" s="143"/>
      <c r="S1074" s="1"/>
      <c r="T1074" s="1"/>
    </row>
    <row r="1075" spans="1:20" ht="21" customHeight="1" x14ac:dyDescent="0.25">
      <c r="A1075" s="199">
        <v>15</v>
      </c>
      <c r="B1075" s="160" t="s">
        <v>121</v>
      </c>
      <c r="C1075" s="104"/>
      <c r="D1075" s="143"/>
      <c r="E1075" s="104"/>
      <c r="F1075" s="143"/>
      <c r="G1075" s="104"/>
      <c r="H1075" s="143"/>
      <c r="I1075" s="104"/>
      <c r="J1075" s="143"/>
      <c r="K1075" s="104"/>
      <c r="L1075" s="143"/>
      <c r="M1075" s="104"/>
      <c r="N1075" s="143"/>
      <c r="O1075" s="104"/>
      <c r="P1075" s="143"/>
      <c r="Q1075" s="104"/>
      <c r="R1075" s="143"/>
      <c r="S1075" s="1"/>
      <c r="T1075" s="1"/>
    </row>
    <row r="1076" spans="1:20" ht="21" customHeight="1" x14ac:dyDescent="0.25">
      <c r="A1076" s="199">
        <v>16</v>
      </c>
      <c r="B1076" s="160" t="s">
        <v>122</v>
      </c>
      <c r="C1076" s="104"/>
      <c r="D1076" s="143"/>
      <c r="E1076" s="104"/>
      <c r="F1076" s="143"/>
      <c r="G1076" s="104"/>
      <c r="H1076" s="143"/>
      <c r="I1076" s="104"/>
      <c r="J1076" s="143"/>
      <c r="K1076" s="104"/>
      <c r="L1076" s="143"/>
      <c r="M1076" s="104"/>
      <c r="N1076" s="143"/>
      <c r="O1076" s="104"/>
      <c r="P1076" s="143"/>
      <c r="Q1076" s="104"/>
      <c r="R1076" s="143"/>
      <c r="S1076" s="1"/>
      <c r="T1076" s="1"/>
    </row>
    <row r="1077" spans="1:20" ht="21" customHeight="1" x14ac:dyDescent="0.25">
      <c r="A1077" s="199">
        <v>17</v>
      </c>
      <c r="B1077" s="160" t="s">
        <v>123</v>
      </c>
      <c r="C1077" s="104"/>
      <c r="D1077" s="143"/>
      <c r="E1077" s="104"/>
      <c r="F1077" s="143"/>
      <c r="G1077" s="104"/>
      <c r="H1077" s="143"/>
      <c r="I1077" s="104"/>
      <c r="J1077" s="143"/>
      <c r="K1077" s="104"/>
      <c r="L1077" s="143"/>
      <c r="M1077" s="104"/>
      <c r="N1077" s="143"/>
      <c r="O1077" s="104"/>
      <c r="P1077" s="143"/>
      <c r="Q1077" s="104"/>
      <c r="R1077" s="143"/>
      <c r="S1077" s="1"/>
      <c r="T1077" s="1"/>
    </row>
    <row r="1078" spans="1:20" ht="21" customHeight="1" x14ac:dyDescent="0.25">
      <c r="A1078" s="199">
        <v>18</v>
      </c>
      <c r="B1078" s="160" t="s">
        <v>124</v>
      </c>
      <c r="C1078" s="104"/>
      <c r="D1078" s="143"/>
      <c r="E1078" s="104"/>
      <c r="F1078" s="143"/>
      <c r="G1078" s="104"/>
      <c r="H1078" s="143"/>
      <c r="I1078" s="104"/>
      <c r="J1078" s="143"/>
      <c r="K1078" s="104"/>
      <c r="L1078" s="143"/>
      <c r="M1078" s="104"/>
      <c r="N1078" s="143"/>
      <c r="O1078" s="104"/>
      <c r="P1078" s="143"/>
      <c r="Q1078" s="104"/>
      <c r="R1078" s="143"/>
      <c r="S1078" s="1"/>
      <c r="T1078" s="1"/>
    </row>
    <row r="1079" spans="1:20" ht="21" customHeight="1" x14ac:dyDescent="0.25">
      <c r="A1079" s="199">
        <v>19</v>
      </c>
      <c r="B1079" s="160" t="s">
        <v>125</v>
      </c>
      <c r="C1079" s="104"/>
      <c r="D1079" s="143"/>
      <c r="E1079" s="104"/>
      <c r="F1079" s="143"/>
      <c r="G1079" s="104"/>
      <c r="H1079" s="143"/>
      <c r="I1079" s="104"/>
      <c r="J1079" s="143"/>
      <c r="K1079" s="104"/>
      <c r="L1079" s="143"/>
      <c r="M1079" s="104"/>
      <c r="N1079" s="143"/>
      <c r="O1079" s="104"/>
      <c r="P1079" s="143"/>
      <c r="Q1079" s="104"/>
      <c r="R1079" s="143"/>
      <c r="S1079" s="1"/>
      <c r="T1079" s="1"/>
    </row>
    <row r="1080" spans="1:20" ht="21" customHeight="1" x14ac:dyDescent="0.25">
      <c r="A1080" s="199">
        <v>20</v>
      </c>
      <c r="B1080" s="160" t="s">
        <v>126</v>
      </c>
      <c r="C1080" s="104"/>
      <c r="D1080" s="143"/>
      <c r="E1080" s="104"/>
      <c r="F1080" s="143"/>
      <c r="G1080" s="104"/>
      <c r="H1080" s="143"/>
      <c r="I1080" s="104"/>
      <c r="J1080" s="143"/>
      <c r="K1080" s="104"/>
      <c r="L1080" s="143"/>
      <c r="M1080" s="104"/>
      <c r="N1080" s="143"/>
      <c r="O1080" s="104"/>
      <c r="P1080" s="143"/>
      <c r="Q1080" s="104"/>
      <c r="R1080" s="143"/>
      <c r="S1080" s="1"/>
      <c r="T1080" s="1"/>
    </row>
    <row r="1081" spans="1:20" ht="21" customHeight="1" x14ac:dyDescent="0.25">
      <c r="A1081" s="199">
        <v>21</v>
      </c>
      <c r="B1081" s="160" t="s">
        <v>127</v>
      </c>
      <c r="C1081" s="104"/>
      <c r="D1081" s="143"/>
      <c r="E1081" s="104"/>
      <c r="F1081" s="143"/>
      <c r="G1081" s="104"/>
      <c r="H1081" s="143"/>
      <c r="I1081" s="104"/>
      <c r="J1081" s="143"/>
      <c r="K1081" s="104"/>
      <c r="L1081" s="143"/>
      <c r="M1081" s="104"/>
      <c r="N1081" s="143"/>
      <c r="O1081" s="104"/>
      <c r="P1081" s="143"/>
      <c r="Q1081" s="104"/>
      <c r="R1081" s="143"/>
      <c r="S1081" s="1"/>
      <c r="T1081" s="1"/>
    </row>
    <row r="1082" spans="1:20" ht="21" customHeight="1" x14ac:dyDescent="0.25">
      <c r="A1082" s="199">
        <v>22</v>
      </c>
      <c r="B1082" s="160" t="s">
        <v>128</v>
      </c>
      <c r="C1082" s="104"/>
      <c r="D1082" s="143"/>
      <c r="E1082" s="104"/>
      <c r="F1082" s="143"/>
      <c r="G1082" s="104"/>
      <c r="H1082" s="143"/>
      <c r="I1082" s="104"/>
      <c r="J1082" s="143"/>
      <c r="K1082" s="104"/>
      <c r="L1082" s="143"/>
      <c r="M1082" s="104"/>
      <c r="N1082" s="143"/>
      <c r="O1082" s="104"/>
      <c r="P1082" s="143"/>
      <c r="Q1082" s="104"/>
      <c r="R1082" s="143"/>
      <c r="S1082" s="1"/>
      <c r="T1082" s="1"/>
    </row>
    <row r="1083" spans="1:20" ht="21" customHeight="1" x14ac:dyDescent="0.25">
      <c r="A1083" s="199">
        <v>23</v>
      </c>
      <c r="B1083" s="160" t="s">
        <v>129</v>
      </c>
      <c r="C1083" s="104"/>
      <c r="D1083" s="143"/>
      <c r="E1083" s="104"/>
      <c r="F1083" s="143"/>
      <c r="G1083" s="104"/>
      <c r="H1083" s="143"/>
      <c r="I1083" s="104"/>
      <c r="J1083" s="143"/>
      <c r="K1083" s="104"/>
      <c r="L1083" s="143"/>
      <c r="M1083" s="104"/>
      <c r="N1083" s="143"/>
      <c r="O1083" s="104"/>
      <c r="P1083" s="143"/>
      <c r="Q1083" s="104"/>
      <c r="R1083" s="143"/>
      <c r="S1083" s="1"/>
      <c r="T1083" s="1"/>
    </row>
    <row r="1084" spans="1:20" ht="21" customHeight="1" x14ac:dyDescent="0.25">
      <c r="A1084" s="199">
        <v>24</v>
      </c>
      <c r="B1084" s="160" t="s">
        <v>130</v>
      </c>
      <c r="C1084" s="104"/>
      <c r="D1084" s="143"/>
      <c r="E1084" s="104"/>
      <c r="F1084" s="143"/>
      <c r="G1084" s="104"/>
      <c r="H1084" s="143">
        <v>1</v>
      </c>
      <c r="I1084" s="104"/>
      <c r="J1084" s="143"/>
      <c r="K1084" s="104"/>
      <c r="L1084" s="143"/>
      <c r="M1084" s="104"/>
      <c r="N1084" s="143"/>
      <c r="O1084" s="104"/>
      <c r="P1084" s="143"/>
      <c r="Q1084" s="104"/>
      <c r="R1084" s="143"/>
      <c r="S1084" s="1"/>
      <c r="T1084" s="1"/>
    </row>
    <row r="1085" spans="1:20" ht="21" customHeight="1" x14ac:dyDescent="0.25">
      <c r="A1085" s="199">
        <v>25</v>
      </c>
      <c r="B1085" s="160" t="s">
        <v>131</v>
      </c>
      <c r="C1085" s="104"/>
      <c r="D1085" s="143"/>
      <c r="E1085" s="104"/>
      <c r="F1085" s="143"/>
      <c r="G1085" s="104"/>
      <c r="H1085" s="143"/>
      <c r="I1085" s="104"/>
      <c r="J1085" s="143"/>
      <c r="K1085" s="104"/>
      <c r="L1085" s="143"/>
      <c r="M1085" s="104"/>
      <c r="N1085" s="143"/>
      <c r="O1085" s="104"/>
      <c r="P1085" s="143"/>
      <c r="Q1085" s="104"/>
      <c r="R1085" s="143"/>
      <c r="S1085" s="1"/>
      <c r="T1085" s="1"/>
    </row>
    <row r="1086" spans="1:20" ht="21" customHeight="1" thickBot="1" x14ac:dyDescent="0.3">
      <c r="A1086" s="199">
        <v>26</v>
      </c>
      <c r="B1086" s="160" t="s">
        <v>132</v>
      </c>
      <c r="C1086" s="104"/>
      <c r="D1086" s="143"/>
      <c r="E1086" s="104"/>
      <c r="F1086" s="143"/>
      <c r="G1086" s="104"/>
      <c r="H1086" s="143"/>
      <c r="I1086" s="104"/>
      <c r="J1086" s="143"/>
      <c r="K1086" s="104"/>
      <c r="L1086" s="143"/>
      <c r="M1086" s="104"/>
      <c r="N1086" s="143"/>
      <c r="O1086" s="104"/>
      <c r="P1086" s="143"/>
      <c r="Q1086" s="104"/>
      <c r="R1086" s="143"/>
      <c r="S1086" s="1"/>
      <c r="T1086" s="1"/>
    </row>
    <row r="1087" spans="1:20" ht="21" customHeight="1" thickBot="1" x14ac:dyDescent="0.3">
      <c r="A1087" s="157">
        <v>27</v>
      </c>
      <c r="B1087" s="158" t="s">
        <v>253</v>
      </c>
      <c r="C1087" s="132">
        <v>0</v>
      </c>
      <c r="D1087" s="145">
        <v>0</v>
      </c>
      <c r="E1087" s="132">
        <v>0</v>
      </c>
      <c r="F1087" s="145">
        <v>0</v>
      </c>
      <c r="G1087" s="132">
        <v>0</v>
      </c>
      <c r="H1087" s="145">
        <v>1</v>
      </c>
      <c r="I1087" s="132">
        <v>0</v>
      </c>
      <c r="J1087" s="145">
        <v>0</v>
      </c>
      <c r="K1087" s="132">
        <v>0</v>
      </c>
      <c r="L1087" s="145">
        <v>0</v>
      </c>
      <c r="M1087" s="132">
        <v>0</v>
      </c>
      <c r="N1087" s="145">
        <v>0</v>
      </c>
      <c r="O1087" s="132">
        <v>0</v>
      </c>
      <c r="P1087" s="145">
        <v>0</v>
      </c>
      <c r="Q1087" s="132">
        <v>0</v>
      </c>
      <c r="R1087" s="145">
        <v>0</v>
      </c>
      <c r="S1087" s="1"/>
      <c r="T1087" s="1"/>
    </row>
    <row r="1088" spans="1:20" ht="21" customHeight="1" thickBot="1" x14ac:dyDescent="0.3">
      <c r="A1088" s="159">
        <v>28</v>
      </c>
      <c r="B1088" s="158" t="s">
        <v>101</v>
      </c>
      <c r="C1088" s="132">
        <v>0</v>
      </c>
      <c r="D1088" s="145">
        <v>0</v>
      </c>
      <c r="E1088" s="132">
        <v>0</v>
      </c>
      <c r="F1088" s="145">
        <v>0</v>
      </c>
      <c r="G1088" s="132">
        <v>0</v>
      </c>
      <c r="H1088" s="145">
        <v>0</v>
      </c>
      <c r="I1088" s="132">
        <v>0</v>
      </c>
      <c r="J1088" s="145">
        <v>0</v>
      </c>
      <c r="K1088" s="132">
        <v>0</v>
      </c>
      <c r="L1088" s="145">
        <v>0</v>
      </c>
      <c r="M1088" s="132">
        <v>0</v>
      </c>
      <c r="N1088" s="145">
        <v>0</v>
      </c>
      <c r="O1088" s="132">
        <v>0</v>
      </c>
      <c r="P1088" s="145">
        <v>0</v>
      </c>
      <c r="Q1088" s="132">
        <v>0</v>
      </c>
      <c r="R1088" s="145">
        <v>0</v>
      </c>
      <c r="S1088" s="1"/>
      <c r="T1088" s="1"/>
    </row>
    <row r="1089" spans="1:20" ht="21" customHeight="1" x14ac:dyDescent="0.25">
      <c r="A1089" s="223">
        <v>29</v>
      </c>
      <c r="B1089" s="224" t="s">
        <v>287</v>
      </c>
      <c r="C1089" s="331"/>
      <c r="D1089" s="336"/>
      <c r="E1089" s="331"/>
      <c r="F1089" s="336"/>
      <c r="G1089" s="331"/>
      <c r="H1089" s="336"/>
      <c r="I1089" s="331"/>
      <c r="J1089" s="336"/>
      <c r="K1089" s="331"/>
      <c r="L1089" s="336"/>
      <c r="M1089" s="331"/>
      <c r="N1089" s="336"/>
      <c r="O1089" s="331"/>
      <c r="P1089" s="336"/>
      <c r="Q1089" s="331"/>
      <c r="R1089" s="336"/>
      <c r="S1089" s="1"/>
      <c r="T1089" s="1"/>
    </row>
    <row r="1090" spans="1:20" ht="21" customHeight="1" x14ac:dyDescent="0.25">
      <c r="A1090" s="199">
        <v>30</v>
      </c>
      <c r="B1090" s="160" t="s">
        <v>278</v>
      </c>
      <c r="C1090" s="104"/>
      <c r="D1090" s="143"/>
      <c r="E1090" s="104"/>
      <c r="F1090" s="143"/>
      <c r="G1090" s="104"/>
      <c r="H1090" s="143"/>
      <c r="I1090" s="104"/>
      <c r="J1090" s="143"/>
      <c r="K1090" s="104"/>
      <c r="L1090" s="143"/>
      <c r="M1090" s="104"/>
      <c r="N1090" s="143"/>
      <c r="O1090" s="104"/>
      <c r="P1090" s="143"/>
      <c r="Q1090" s="104"/>
      <c r="R1090" s="143"/>
      <c r="S1090" s="1"/>
      <c r="T1090" s="1"/>
    </row>
    <row r="1091" spans="1:20" ht="21" customHeight="1" x14ac:dyDescent="0.25">
      <c r="A1091" s="199">
        <v>31</v>
      </c>
      <c r="B1091" s="160" t="s">
        <v>279</v>
      </c>
      <c r="C1091" s="104"/>
      <c r="D1091" s="143"/>
      <c r="E1091" s="104"/>
      <c r="F1091" s="143"/>
      <c r="G1091" s="104"/>
      <c r="H1091" s="143"/>
      <c r="I1091" s="104"/>
      <c r="J1091" s="143"/>
      <c r="K1091" s="104"/>
      <c r="L1091" s="143"/>
      <c r="M1091" s="104"/>
      <c r="N1091" s="143"/>
      <c r="O1091" s="104"/>
      <c r="P1091" s="143"/>
      <c r="Q1091" s="104"/>
      <c r="R1091" s="143"/>
      <c r="S1091" s="1"/>
      <c r="T1091" s="1"/>
    </row>
    <row r="1092" spans="1:20" ht="21" customHeight="1" x14ac:dyDescent="0.25">
      <c r="A1092" s="199">
        <v>32</v>
      </c>
      <c r="B1092" s="160" t="s">
        <v>280</v>
      </c>
      <c r="C1092" s="104"/>
      <c r="D1092" s="143"/>
      <c r="E1092" s="104"/>
      <c r="F1092" s="143"/>
      <c r="G1092" s="104"/>
      <c r="H1092" s="143"/>
      <c r="I1092" s="104"/>
      <c r="J1092" s="143"/>
      <c r="K1092" s="104"/>
      <c r="L1092" s="143"/>
      <c r="M1092" s="104"/>
      <c r="N1092" s="143"/>
      <c r="O1092" s="104"/>
      <c r="P1092" s="143"/>
      <c r="Q1092" s="104"/>
      <c r="R1092" s="143"/>
      <c r="S1092" s="1"/>
      <c r="T1092" s="1"/>
    </row>
    <row r="1093" spans="1:20" ht="21" customHeight="1" x14ac:dyDescent="0.25">
      <c r="A1093" s="250">
        <v>33</v>
      </c>
      <c r="B1093" s="267" t="s">
        <v>281</v>
      </c>
      <c r="C1093" s="150"/>
      <c r="D1093" s="143"/>
      <c r="E1093" s="150"/>
      <c r="F1093" s="143"/>
      <c r="G1093" s="150"/>
      <c r="H1093" s="143"/>
      <c r="I1093" s="150"/>
      <c r="J1093" s="143"/>
      <c r="K1093" s="150"/>
      <c r="L1093" s="143"/>
      <c r="M1093" s="150"/>
      <c r="N1093" s="143"/>
      <c r="O1093" s="150"/>
      <c r="P1093" s="143"/>
      <c r="Q1093" s="150"/>
      <c r="R1093" s="143"/>
      <c r="S1093" s="1"/>
      <c r="T1093" s="1"/>
    </row>
    <row r="1094" spans="1:20" ht="21" customHeight="1" x14ac:dyDescent="0.25">
      <c r="A1094" s="291">
        <v>34</v>
      </c>
      <c r="B1094" s="292" t="s">
        <v>282</v>
      </c>
      <c r="C1094" s="150"/>
      <c r="D1094" s="143"/>
      <c r="E1094" s="150"/>
      <c r="F1094" s="143"/>
      <c r="G1094" s="150"/>
      <c r="H1094" s="143"/>
      <c r="I1094" s="150"/>
      <c r="J1094" s="143"/>
      <c r="K1094" s="150"/>
      <c r="L1094" s="143"/>
      <c r="M1094" s="150"/>
      <c r="N1094" s="143"/>
      <c r="O1094" s="150"/>
      <c r="P1094" s="143"/>
      <c r="Q1094" s="150"/>
      <c r="R1094" s="143"/>
      <c r="S1094" s="1"/>
      <c r="T1094" s="1"/>
    </row>
    <row r="1095" spans="1:20" ht="21" customHeight="1" x14ac:dyDescent="0.25">
      <c r="A1095" s="250">
        <v>35</v>
      </c>
      <c r="B1095" s="160" t="s">
        <v>283</v>
      </c>
      <c r="C1095" s="150"/>
      <c r="D1095" s="282"/>
      <c r="E1095" s="104"/>
      <c r="F1095" s="143"/>
      <c r="G1095" s="150"/>
      <c r="H1095" s="282"/>
      <c r="I1095" s="104"/>
      <c r="J1095" s="282"/>
      <c r="K1095" s="104"/>
      <c r="L1095" s="143"/>
      <c r="M1095" s="150"/>
      <c r="N1095" s="282"/>
      <c r="O1095" s="104"/>
      <c r="P1095" s="282"/>
      <c r="Q1095" s="104"/>
      <c r="R1095" s="282"/>
      <c r="S1095" s="284"/>
      <c r="T1095" s="1"/>
    </row>
    <row r="1096" spans="1:20" ht="21" customHeight="1" x14ac:dyDescent="0.25">
      <c r="A1096" s="199">
        <v>36</v>
      </c>
      <c r="B1096" s="160" t="s">
        <v>284</v>
      </c>
      <c r="C1096" s="104"/>
      <c r="D1096" s="143"/>
      <c r="E1096" s="104"/>
      <c r="F1096" s="143"/>
      <c r="G1096" s="104"/>
      <c r="H1096" s="143"/>
      <c r="I1096" s="104"/>
      <c r="J1096" s="143"/>
      <c r="K1096" s="104"/>
      <c r="L1096" s="143"/>
      <c r="M1096" s="104"/>
      <c r="N1096" s="143"/>
      <c r="O1096" s="104"/>
      <c r="P1096" s="143"/>
      <c r="Q1096" s="104"/>
      <c r="R1096" s="143"/>
      <c r="S1096" s="1"/>
      <c r="T1096" s="1"/>
    </row>
    <row r="1097" spans="1:20" ht="21" customHeight="1" x14ac:dyDescent="0.25">
      <c r="A1097" s="250">
        <v>37</v>
      </c>
      <c r="B1097" s="160" t="s">
        <v>286</v>
      </c>
      <c r="C1097" s="225"/>
      <c r="D1097" s="143"/>
      <c r="E1097" s="104"/>
      <c r="F1097" s="143"/>
      <c r="G1097" s="104"/>
      <c r="H1097" s="143"/>
      <c r="I1097" s="104"/>
      <c r="J1097" s="143"/>
      <c r="K1097" s="104"/>
      <c r="L1097" s="143"/>
      <c r="M1097" s="104"/>
      <c r="N1097" s="143"/>
      <c r="O1097" s="104"/>
      <c r="P1097" s="143"/>
      <c r="Q1097" s="104"/>
      <c r="R1097" s="143"/>
      <c r="S1097" s="1"/>
      <c r="T1097" s="1"/>
    </row>
    <row r="1098" spans="1:20" ht="21" customHeight="1" thickBot="1" x14ac:dyDescent="0.3">
      <c r="A1098" s="327">
        <v>38</v>
      </c>
      <c r="B1098" s="224" t="s">
        <v>285</v>
      </c>
      <c r="C1098" s="105"/>
      <c r="D1098" s="228"/>
      <c r="E1098" s="225"/>
      <c r="F1098" s="228"/>
      <c r="G1098" s="225"/>
      <c r="H1098" s="228"/>
      <c r="I1098" s="225"/>
      <c r="J1098" s="228"/>
      <c r="K1098" s="225"/>
      <c r="L1098" s="228"/>
      <c r="M1098" s="225"/>
      <c r="N1098" s="228"/>
      <c r="O1098" s="225"/>
      <c r="P1098" s="228"/>
      <c r="Q1098" s="225"/>
      <c r="R1098" s="228"/>
      <c r="S1098" s="1"/>
      <c r="T1098" s="1"/>
    </row>
    <row r="1099" spans="1:20" ht="21" customHeight="1" thickBot="1" x14ac:dyDescent="0.3">
      <c r="A1099" s="159">
        <v>39</v>
      </c>
      <c r="B1099" s="158" t="s">
        <v>254</v>
      </c>
      <c r="C1099" s="235">
        <v>0</v>
      </c>
      <c r="D1099" s="251">
        <v>0</v>
      </c>
      <c r="E1099" s="235">
        <v>0</v>
      </c>
      <c r="F1099" s="251">
        <v>0</v>
      </c>
      <c r="G1099" s="235">
        <v>0</v>
      </c>
      <c r="H1099" s="251">
        <v>1</v>
      </c>
      <c r="I1099" s="235">
        <v>0</v>
      </c>
      <c r="J1099" s="251">
        <v>0</v>
      </c>
      <c r="K1099" s="235">
        <v>0</v>
      </c>
      <c r="L1099" s="251">
        <v>0</v>
      </c>
      <c r="M1099" s="235">
        <v>0</v>
      </c>
      <c r="N1099" s="251">
        <v>0</v>
      </c>
      <c r="O1099" s="235">
        <v>0</v>
      </c>
      <c r="P1099" s="251">
        <v>0</v>
      </c>
      <c r="Q1099" s="235">
        <v>0</v>
      </c>
      <c r="R1099" s="251">
        <v>0</v>
      </c>
      <c r="S1099" s="1"/>
      <c r="T1099" s="1"/>
    </row>
    <row r="1100" spans="1:20" ht="21" customHeight="1" x14ac:dyDescent="0.25">
      <c r="A1100" s="328">
        <v>40</v>
      </c>
      <c r="B1100" s="198" t="s">
        <v>237</v>
      </c>
      <c r="C1100" s="149"/>
      <c r="D1100" s="142"/>
      <c r="E1100" s="149"/>
      <c r="F1100" s="142"/>
      <c r="G1100" s="149"/>
      <c r="H1100" s="142">
        <v>1</v>
      </c>
      <c r="I1100" s="149"/>
      <c r="J1100" s="142"/>
      <c r="K1100" s="149"/>
      <c r="L1100" s="142"/>
      <c r="M1100" s="149"/>
      <c r="N1100" s="142"/>
      <c r="O1100" s="149"/>
      <c r="P1100" s="142"/>
      <c r="Q1100" s="149"/>
      <c r="R1100" s="142"/>
      <c r="S1100" s="1"/>
      <c r="T1100" s="1"/>
    </row>
    <row r="1101" spans="1:20" ht="21" customHeight="1" x14ac:dyDescent="0.25">
      <c r="A1101" s="327">
        <v>41</v>
      </c>
      <c r="B1101" s="160" t="s">
        <v>133</v>
      </c>
      <c r="C1101" s="150"/>
      <c r="D1101" s="143"/>
      <c r="E1101" s="150"/>
      <c r="F1101" s="143"/>
      <c r="G1101" s="150"/>
      <c r="H1101" s="143"/>
      <c r="I1101" s="150"/>
      <c r="J1101" s="143"/>
      <c r="K1101" s="150"/>
      <c r="L1101" s="143"/>
      <c r="M1101" s="150"/>
      <c r="N1101" s="143"/>
      <c r="O1101" s="150"/>
      <c r="P1101" s="143"/>
      <c r="Q1101" s="150"/>
      <c r="R1101" s="143"/>
      <c r="S1101" s="1"/>
      <c r="T1101" s="1"/>
    </row>
    <row r="1102" spans="1:20" ht="21" customHeight="1" x14ac:dyDescent="0.25">
      <c r="A1102" s="291">
        <v>42</v>
      </c>
      <c r="B1102" s="160" t="s">
        <v>134</v>
      </c>
      <c r="C1102" s="150"/>
      <c r="D1102" s="143"/>
      <c r="E1102" s="150"/>
      <c r="F1102" s="143"/>
      <c r="G1102" s="150"/>
      <c r="H1102" s="143"/>
      <c r="I1102" s="150"/>
      <c r="J1102" s="143"/>
      <c r="K1102" s="150"/>
      <c r="L1102" s="143"/>
      <c r="M1102" s="150"/>
      <c r="N1102" s="143"/>
      <c r="O1102" s="150"/>
      <c r="P1102" s="143"/>
      <c r="Q1102" s="150"/>
      <c r="R1102" s="143"/>
      <c r="S1102" s="1"/>
      <c r="T1102" s="1"/>
    </row>
    <row r="1103" spans="1:20" ht="21" customHeight="1" x14ac:dyDescent="0.25">
      <c r="A1103" s="250">
        <v>43</v>
      </c>
      <c r="B1103" s="160" t="s">
        <v>135</v>
      </c>
      <c r="C1103" s="150"/>
      <c r="D1103" s="143"/>
      <c r="E1103" s="150"/>
      <c r="F1103" s="143"/>
      <c r="G1103" s="150">
        <v>1</v>
      </c>
      <c r="H1103" s="143"/>
      <c r="I1103" s="150"/>
      <c r="J1103" s="143"/>
      <c r="K1103" s="150"/>
      <c r="L1103" s="143"/>
      <c r="M1103" s="150"/>
      <c r="N1103" s="143"/>
      <c r="O1103" s="150"/>
      <c r="P1103" s="143"/>
      <c r="Q1103" s="150"/>
      <c r="R1103" s="143"/>
      <c r="S1103" s="1"/>
      <c r="T1103" s="1"/>
    </row>
    <row r="1104" spans="1:20" ht="21" customHeight="1" thickBot="1" x14ac:dyDescent="0.3">
      <c r="A1104" s="327">
        <v>44</v>
      </c>
      <c r="B1104" s="269" t="s">
        <v>276</v>
      </c>
      <c r="C1104" s="151"/>
      <c r="D1104" s="144"/>
      <c r="E1104" s="151"/>
      <c r="F1104" s="144"/>
      <c r="G1104" s="151"/>
      <c r="H1104" s="144"/>
      <c r="I1104" s="151"/>
      <c r="J1104" s="144"/>
      <c r="K1104" s="151"/>
      <c r="L1104" s="144"/>
      <c r="M1104" s="151"/>
      <c r="N1104" s="144"/>
      <c r="O1104" s="151"/>
      <c r="P1104" s="144"/>
      <c r="Q1104" s="151"/>
      <c r="R1104" s="144"/>
      <c r="S1104" s="1"/>
      <c r="T1104" s="1"/>
    </row>
    <row r="1105" spans="1:20" ht="21" customHeight="1" thickBot="1" x14ac:dyDescent="0.3">
      <c r="A1105" s="159">
        <v>45</v>
      </c>
      <c r="B1105" s="240" t="s">
        <v>255</v>
      </c>
      <c r="C1105" s="241">
        <v>0</v>
      </c>
      <c r="D1105" s="252">
        <v>0</v>
      </c>
      <c r="E1105" s="241">
        <v>0</v>
      </c>
      <c r="F1105" s="252">
        <v>0</v>
      </c>
      <c r="G1105" s="241">
        <v>1</v>
      </c>
      <c r="H1105" s="252">
        <v>1</v>
      </c>
      <c r="I1105" s="241">
        <v>0</v>
      </c>
      <c r="J1105" s="252">
        <v>0</v>
      </c>
      <c r="K1105" s="241">
        <v>0</v>
      </c>
      <c r="L1105" s="252">
        <v>0</v>
      </c>
      <c r="M1105" s="241">
        <v>0</v>
      </c>
      <c r="N1105" s="252">
        <v>0</v>
      </c>
      <c r="O1105" s="241">
        <v>0</v>
      </c>
      <c r="P1105" s="252">
        <v>0</v>
      </c>
      <c r="Q1105" s="241">
        <v>0</v>
      </c>
      <c r="R1105" s="252">
        <v>0</v>
      </c>
      <c r="S1105" s="1"/>
      <c r="T1105" s="1"/>
    </row>
    <row r="1106" spans="1:20" ht="21" customHeight="1" thickBot="1" x14ac:dyDescent="0.3">
      <c r="A1106" s="159">
        <v>46</v>
      </c>
      <c r="B1106" s="200" t="s">
        <v>256</v>
      </c>
      <c r="C1106" s="134">
        <v>0</v>
      </c>
      <c r="D1106" s="146">
        <v>0</v>
      </c>
      <c r="E1106" s="134">
        <v>0</v>
      </c>
      <c r="F1106" s="146">
        <v>0</v>
      </c>
      <c r="G1106" s="134">
        <v>1</v>
      </c>
      <c r="H1106" s="146">
        <v>2</v>
      </c>
      <c r="I1106" s="134">
        <v>0</v>
      </c>
      <c r="J1106" s="146">
        <v>0</v>
      </c>
      <c r="K1106" s="134">
        <v>0</v>
      </c>
      <c r="L1106" s="146">
        <v>0</v>
      </c>
      <c r="M1106" s="134">
        <v>0</v>
      </c>
      <c r="N1106" s="146">
        <v>0</v>
      </c>
      <c r="O1106" s="134">
        <v>0</v>
      </c>
      <c r="P1106" s="146">
        <v>0</v>
      </c>
      <c r="Q1106" s="134">
        <v>0</v>
      </c>
      <c r="R1106" s="146">
        <v>0</v>
      </c>
      <c r="S1106" s="1"/>
      <c r="T1106" s="1"/>
    </row>
    <row r="1107" spans="1:20" ht="9" customHeight="1" x14ac:dyDescent="0.25">
      <c r="A1107" s="32"/>
      <c r="B1107" s="33"/>
      <c r="C1107" s="34"/>
      <c r="D1107" s="34"/>
      <c r="E1107" s="35"/>
      <c r="F1107" s="34"/>
      <c r="G1107" s="34"/>
      <c r="H1107" s="35"/>
      <c r="I1107" s="36"/>
      <c r="J1107" s="36"/>
      <c r="K1107" s="24"/>
      <c r="L1107" s="24"/>
      <c r="M1107" s="24"/>
      <c r="N1107" s="24"/>
      <c r="O1107" s="24"/>
      <c r="P1107" s="24"/>
      <c r="Q1107" s="24"/>
      <c r="R1107" s="24"/>
      <c r="S1107" s="24"/>
      <c r="T1107" s="24"/>
    </row>
    <row r="1108" spans="1:20" ht="15.75" x14ac:dyDescent="0.25">
      <c r="A1108" s="37" t="s">
        <v>214</v>
      </c>
      <c r="B1108" s="37"/>
      <c r="C1108" s="37"/>
      <c r="D1108" s="37"/>
      <c r="E1108" s="37"/>
      <c r="F1108" s="37"/>
      <c r="G1108" s="37"/>
      <c r="H1108" s="37"/>
      <c r="I1108" s="37"/>
      <c r="J1108" s="37"/>
      <c r="K1108" s="24"/>
      <c r="L1108" s="24"/>
      <c r="M1108" s="24"/>
      <c r="N1108" s="24"/>
      <c r="O1108" s="24"/>
      <c r="P1108" s="24"/>
      <c r="Q1108" s="24"/>
      <c r="R1108" s="24"/>
      <c r="S1108" s="24"/>
      <c r="T1108" s="24"/>
    </row>
    <row r="1109" spans="1:20" ht="8.25" customHeight="1" thickBot="1" x14ac:dyDescent="0.3">
      <c r="A1109" s="24"/>
      <c r="B1109" s="24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24"/>
      <c r="R1109" s="24"/>
      <c r="S1109" s="24"/>
      <c r="T1109" s="24"/>
    </row>
    <row r="1110" spans="1:20" ht="34.5" customHeight="1" x14ac:dyDescent="0.25">
      <c r="A1110" s="863" t="s">
        <v>105</v>
      </c>
      <c r="B1110" s="885" t="s">
        <v>106</v>
      </c>
      <c r="C1110" s="888" t="s">
        <v>207</v>
      </c>
      <c r="D1110" s="889"/>
      <c r="E1110" s="890"/>
      <c r="F1110" s="888" t="s">
        <v>17</v>
      </c>
      <c r="G1110" s="889"/>
      <c r="H1110" s="890"/>
      <c r="I1110" s="916" t="s">
        <v>84</v>
      </c>
      <c r="J1110" s="917"/>
      <c r="K1110" s="888" t="s">
        <v>208</v>
      </c>
      <c r="L1110" s="889"/>
      <c r="M1110" s="890"/>
      <c r="N1110" s="24"/>
      <c r="O1110" s="24"/>
      <c r="P1110" s="24"/>
      <c r="Q1110" s="24"/>
      <c r="R1110" s="1"/>
      <c r="S1110" s="1"/>
      <c r="T1110" s="1"/>
    </row>
    <row r="1111" spans="1:20" ht="34.5" customHeight="1" thickBot="1" x14ac:dyDescent="0.3">
      <c r="A1111" s="864"/>
      <c r="B1111" s="886"/>
      <c r="C1111" s="891"/>
      <c r="D1111" s="892"/>
      <c r="E1111" s="893"/>
      <c r="F1111" s="891"/>
      <c r="G1111" s="892"/>
      <c r="H1111" s="893"/>
      <c r="I1111" s="918"/>
      <c r="J1111" s="919"/>
      <c r="K1111" s="891"/>
      <c r="L1111" s="892"/>
      <c r="M1111" s="893"/>
      <c r="N1111" s="24"/>
      <c r="O1111" s="24"/>
      <c r="P1111" s="24"/>
      <c r="Q1111" s="24"/>
      <c r="R1111" s="1"/>
      <c r="S1111" s="1"/>
      <c r="T1111" s="1"/>
    </row>
    <row r="1112" spans="1:20" ht="21.95" customHeight="1" thickBot="1" x14ac:dyDescent="0.3">
      <c r="A1112" s="865"/>
      <c r="B1112" s="887"/>
      <c r="C1112" s="438">
        <f>$C$20</f>
        <v>2016</v>
      </c>
      <c r="D1112" s="439">
        <f>$D$20</f>
        <v>2017</v>
      </c>
      <c r="E1112" s="148" t="s">
        <v>107</v>
      </c>
      <c r="F1112" s="438">
        <f>$C$20</f>
        <v>2016</v>
      </c>
      <c r="G1112" s="439">
        <f>$D$20</f>
        <v>2017</v>
      </c>
      <c r="H1112" s="148" t="s">
        <v>107</v>
      </c>
      <c r="I1112" s="438">
        <f>$C$20</f>
        <v>2016</v>
      </c>
      <c r="J1112" s="439">
        <f>$D$20</f>
        <v>2017</v>
      </c>
      <c r="K1112" s="438">
        <f>$C$20</f>
        <v>2016</v>
      </c>
      <c r="L1112" s="439">
        <f>$D$20</f>
        <v>2017</v>
      </c>
      <c r="M1112" s="148" t="s">
        <v>107</v>
      </c>
      <c r="N1112" s="24"/>
      <c r="O1112" s="24"/>
      <c r="P1112" s="24"/>
      <c r="Q1112" s="24"/>
      <c r="R1112" s="1"/>
      <c r="S1112" s="1"/>
      <c r="T1112" s="1"/>
    </row>
    <row r="1113" spans="1:20" ht="21" customHeight="1" x14ac:dyDescent="0.25">
      <c r="A1113" s="197">
        <v>1</v>
      </c>
      <c r="B1113" s="198" t="s">
        <v>249</v>
      </c>
      <c r="C1113" s="46"/>
      <c r="D1113" s="136">
        <v>260</v>
      </c>
      <c r="E1113" s="126">
        <f t="shared" ref="E1113:E1158" si="184">IF(C1113=0,0,IF(D1113=0,"-100,0",IF(D1113*100/C1113&lt;200,ROUND(D1113*100/C1113-100,1),ROUND(D1113/C1113,1)&amp;" р")))</f>
        <v>0</v>
      </c>
      <c r="F1113" s="46">
        <v>0</v>
      </c>
      <c r="G1113" s="136">
        <v>0</v>
      </c>
      <c r="H1113" s="126">
        <f t="shared" ref="H1113:H1158" si="185">IF(F1113=0,0,IF(G1113=0,"-100,0",IF(G1113*100/F1113&lt;200,ROUND(G1113*100/F1113-100,1),ROUND(G1113/F1113,1)&amp;" р")))</f>
        <v>0</v>
      </c>
      <c r="I1113" s="120">
        <f t="shared" ref="I1113:I1158" si="186">IF(C1113=0,0,F1113*100/C1113)</f>
        <v>0</v>
      </c>
      <c r="J1113" s="121">
        <f t="shared" ref="J1113:J1158" si="187">IF(D1113=0,0,G1113*100/D1113)</f>
        <v>0</v>
      </c>
      <c r="K1113" s="46"/>
      <c r="L1113" s="136"/>
      <c r="M1113" s="126">
        <f t="shared" ref="M1113:M1158" si="188">IF(K1113=0,0,IF(L1113=0,"-100,0",IF(L1113*100/K1113&lt;200,ROUND(L1113*100/K1113-100,1),ROUND(L1113/K1113,1)&amp;" р")))</f>
        <v>0</v>
      </c>
      <c r="N1113" s="24"/>
      <c r="O1113" s="24"/>
      <c r="P1113" s="24"/>
      <c r="Q1113" s="24"/>
      <c r="R1113" s="1"/>
      <c r="S1113" s="1"/>
      <c r="T1113" s="1"/>
    </row>
    <row r="1114" spans="1:20" ht="21" customHeight="1" x14ac:dyDescent="0.25">
      <c r="A1114" s="199">
        <v>2</v>
      </c>
      <c r="B1114" s="160" t="s">
        <v>108</v>
      </c>
      <c r="C1114" s="47">
        <v>636</v>
      </c>
      <c r="D1114" s="137">
        <v>181</v>
      </c>
      <c r="E1114" s="127">
        <f t="shared" si="184"/>
        <v>-71.5</v>
      </c>
      <c r="F1114" s="47">
        <v>101</v>
      </c>
      <c r="G1114" s="137">
        <v>119</v>
      </c>
      <c r="H1114" s="127">
        <f t="shared" si="185"/>
        <v>17.8</v>
      </c>
      <c r="I1114" s="122">
        <f t="shared" si="186"/>
        <v>15.880503144654089</v>
      </c>
      <c r="J1114" s="123">
        <f t="shared" si="187"/>
        <v>65.745856353591165</v>
      </c>
      <c r="K1114" s="47"/>
      <c r="L1114" s="137"/>
      <c r="M1114" s="127">
        <f t="shared" si="188"/>
        <v>0</v>
      </c>
      <c r="N1114" s="24"/>
      <c r="O1114" s="24"/>
      <c r="P1114" s="24"/>
      <c r="Q1114" s="24"/>
      <c r="R1114" s="1"/>
      <c r="S1114" s="1"/>
      <c r="T1114" s="1"/>
    </row>
    <row r="1115" spans="1:20" ht="21" customHeight="1" x14ac:dyDescent="0.25">
      <c r="A1115" s="199">
        <v>3</v>
      </c>
      <c r="B1115" s="160" t="s">
        <v>109</v>
      </c>
      <c r="C1115" s="47">
        <v>3977</v>
      </c>
      <c r="D1115" s="137">
        <v>15709</v>
      </c>
      <c r="E1115" s="127" t="str">
        <f t="shared" si="184"/>
        <v>3,9 р</v>
      </c>
      <c r="F1115" s="47">
        <v>478</v>
      </c>
      <c r="G1115" s="137">
        <v>24</v>
      </c>
      <c r="H1115" s="127">
        <f t="shared" si="185"/>
        <v>-95</v>
      </c>
      <c r="I1115" s="122">
        <f t="shared" si="186"/>
        <v>12.019109881820468</v>
      </c>
      <c r="J1115" s="123">
        <f t="shared" si="187"/>
        <v>0.15277866191355274</v>
      </c>
      <c r="K1115" s="47">
        <v>3028</v>
      </c>
      <c r="L1115" s="137">
        <v>544</v>
      </c>
      <c r="M1115" s="127">
        <f t="shared" si="188"/>
        <v>-82</v>
      </c>
      <c r="N1115" s="24"/>
      <c r="O1115" s="24"/>
      <c r="P1115" s="24"/>
      <c r="Q1115" s="24"/>
      <c r="R1115" s="1"/>
      <c r="S1115" s="1"/>
      <c r="T1115" s="1"/>
    </row>
    <row r="1116" spans="1:20" ht="21" customHeight="1" x14ac:dyDescent="0.25">
      <c r="A1116" s="199">
        <v>4</v>
      </c>
      <c r="B1116" s="160" t="s">
        <v>110</v>
      </c>
      <c r="C1116" s="47">
        <v>120670</v>
      </c>
      <c r="D1116" s="137">
        <v>101923</v>
      </c>
      <c r="E1116" s="127">
        <f t="shared" si="184"/>
        <v>-15.5</v>
      </c>
      <c r="F1116" s="47">
        <v>87081</v>
      </c>
      <c r="G1116" s="137">
        <v>17311</v>
      </c>
      <c r="H1116" s="127">
        <f t="shared" si="185"/>
        <v>-80.099999999999994</v>
      </c>
      <c r="I1116" s="122">
        <f t="shared" si="186"/>
        <v>72.164581088920201</v>
      </c>
      <c r="J1116" s="123">
        <f t="shared" si="187"/>
        <v>16.984390176898248</v>
      </c>
      <c r="K1116" s="47">
        <v>6768</v>
      </c>
      <c r="L1116" s="137">
        <v>65030</v>
      </c>
      <c r="M1116" s="127" t="str">
        <f t="shared" si="188"/>
        <v>9,6 р</v>
      </c>
      <c r="N1116" s="24"/>
      <c r="O1116" s="24"/>
      <c r="P1116" s="24"/>
      <c r="Q1116" s="24"/>
      <c r="R1116" s="1"/>
      <c r="S1116" s="1"/>
      <c r="T1116" s="1"/>
    </row>
    <row r="1117" spans="1:20" ht="21" customHeight="1" x14ac:dyDescent="0.25">
      <c r="A1117" s="199">
        <v>5</v>
      </c>
      <c r="B1117" s="160" t="s">
        <v>111</v>
      </c>
      <c r="C1117" s="47">
        <v>89636</v>
      </c>
      <c r="D1117" s="137">
        <v>6692</v>
      </c>
      <c r="E1117" s="127">
        <f t="shared" si="184"/>
        <v>-92.5</v>
      </c>
      <c r="F1117" s="47">
        <v>42672</v>
      </c>
      <c r="G1117" s="137">
        <v>1965</v>
      </c>
      <c r="H1117" s="127">
        <f t="shared" si="185"/>
        <v>-95.4</v>
      </c>
      <c r="I1117" s="122">
        <f t="shared" si="186"/>
        <v>47.605872640456958</v>
      </c>
      <c r="J1117" s="123">
        <f t="shared" si="187"/>
        <v>29.363419007770471</v>
      </c>
      <c r="K1117" s="47">
        <v>408</v>
      </c>
      <c r="L1117" s="137">
        <v>19</v>
      </c>
      <c r="M1117" s="127">
        <f t="shared" si="188"/>
        <v>-95.3</v>
      </c>
      <c r="N1117" s="24"/>
      <c r="O1117" s="24"/>
      <c r="P1117" s="24"/>
      <c r="Q1117" s="24"/>
      <c r="R1117" s="1"/>
      <c r="S1117" s="1"/>
      <c r="T1117" s="1"/>
    </row>
    <row r="1118" spans="1:20" ht="21" customHeight="1" x14ac:dyDescent="0.25">
      <c r="A1118" s="199">
        <v>6</v>
      </c>
      <c r="B1118" s="160" t="s">
        <v>112</v>
      </c>
      <c r="C1118" s="47">
        <v>54</v>
      </c>
      <c r="D1118" s="137">
        <v>3243</v>
      </c>
      <c r="E1118" s="127" t="str">
        <f t="shared" si="184"/>
        <v>60,1 р</v>
      </c>
      <c r="F1118" s="47">
        <v>34</v>
      </c>
      <c r="G1118" s="137">
        <v>312</v>
      </c>
      <c r="H1118" s="127" t="str">
        <f t="shared" si="185"/>
        <v>9,2 р</v>
      </c>
      <c r="I1118" s="122">
        <f t="shared" si="186"/>
        <v>62.962962962962962</v>
      </c>
      <c r="J1118" s="123">
        <f t="shared" si="187"/>
        <v>9.6207215541165585</v>
      </c>
      <c r="K1118" s="47">
        <v>20</v>
      </c>
      <c r="L1118" s="137">
        <v>2931</v>
      </c>
      <c r="M1118" s="127" t="str">
        <f t="shared" si="188"/>
        <v>146,6 р</v>
      </c>
      <c r="N1118" s="24"/>
      <c r="O1118" s="24"/>
      <c r="P1118" s="24"/>
      <c r="Q1118" s="24"/>
      <c r="R1118" s="1"/>
      <c r="S1118" s="1"/>
      <c r="T1118" s="1"/>
    </row>
    <row r="1119" spans="1:20" ht="21" customHeight="1" x14ac:dyDescent="0.25">
      <c r="A1119" s="199">
        <v>7</v>
      </c>
      <c r="B1119" s="160" t="s">
        <v>113</v>
      </c>
      <c r="C1119" s="47">
        <v>5058</v>
      </c>
      <c r="D1119" s="137">
        <v>1336</v>
      </c>
      <c r="E1119" s="127">
        <f t="shared" si="184"/>
        <v>-73.599999999999994</v>
      </c>
      <c r="F1119" s="47">
        <v>4771</v>
      </c>
      <c r="G1119" s="137">
        <v>1331</v>
      </c>
      <c r="H1119" s="127">
        <f t="shared" si="185"/>
        <v>-72.099999999999994</v>
      </c>
      <c r="I1119" s="122">
        <f t="shared" si="186"/>
        <v>94.325820482404112</v>
      </c>
      <c r="J1119" s="123">
        <f t="shared" si="187"/>
        <v>99.625748502994014</v>
      </c>
      <c r="K1119" s="47"/>
      <c r="L1119" s="137"/>
      <c r="M1119" s="127">
        <f t="shared" si="188"/>
        <v>0</v>
      </c>
      <c r="N1119" s="24"/>
      <c r="O1119" s="24"/>
      <c r="P1119" s="24"/>
      <c r="Q1119" s="24"/>
      <c r="R1119" s="1"/>
      <c r="S1119" s="1"/>
      <c r="T1119" s="1"/>
    </row>
    <row r="1120" spans="1:20" ht="21" customHeight="1" x14ac:dyDescent="0.25">
      <c r="A1120" s="199">
        <v>8</v>
      </c>
      <c r="B1120" s="160" t="s">
        <v>114</v>
      </c>
      <c r="C1120" s="47">
        <v>248</v>
      </c>
      <c r="D1120" s="137">
        <v>2806</v>
      </c>
      <c r="E1120" s="127" t="str">
        <f t="shared" si="184"/>
        <v>11,3 р</v>
      </c>
      <c r="F1120" s="47">
        <v>44</v>
      </c>
      <c r="G1120" s="137">
        <v>177</v>
      </c>
      <c r="H1120" s="127" t="str">
        <f t="shared" si="185"/>
        <v>4 р</v>
      </c>
      <c r="I1120" s="122">
        <f t="shared" si="186"/>
        <v>17.741935483870968</v>
      </c>
      <c r="J1120" s="123">
        <f t="shared" si="187"/>
        <v>6.3079116179615111</v>
      </c>
      <c r="K1120" s="47"/>
      <c r="L1120" s="137"/>
      <c r="M1120" s="127">
        <f t="shared" si="188"/>
        <v>0</v>
      </c>
      <c r="N1120" s="24"/>
      <c r="O1120" s="24"/>
      <c r="P1120" s="24"/>
      <c r="Q1120" s="24"/>
      <c r="R1120" s="1"/>
      <c r="S1120" s="1"/>
      <c r="T1120" s="1"/>
    </row>
    <row r="1121" spans="1:20" ht="21" customHeight="1" x14ac:dyDescent="0.25">
      <c r="A1121" s="199">
        <v>9</v>
      </c>
      <c r="B1121" s="160" t="s">
        <v>115</v>
      </c>
      <c r="C1121" s="47">
        <v>3191</v>
      </c>
      <c r="D1121" s="137">
        <v>814</v>
      </c>
      <c r="E1121" s="127">
        <f t="shared" si="184"/>
        <v>-74.5</v>
      </c>
      <c r="F1121" s="47">
        <v>97</v>
      </c>
      <c r="G1121" s="137">
        <v>43</v>
      </c>
      <c r="H1121" s="127">
        <f t="shared" si="185"/>
        <v>-55.7</v>
      </c>
      <c r="I1121" s="122">
        <f t="shared" si="186"/>
        <v>3.0397994359135065</v>
      </c>
      <c r="J1121" s="123">
        <f t="shared" si="187"/>
        <v>5.2825552825552826</v>
      </c>
      <c r="K1121" s="47">
        <v>3034</v>
      </c>
      <c r="L1121" s="137">
        <v>771</v>
      </c>
      <c r="M1121" s="127">
        <f t="shared" si="188"/>
        <v>-74.599999999999994</v>
      </c>
      <c r="N1121" s="24"/>
      <c r="O1121" s="24"/>
      <c r="P1121" s="24"/>
      <c r="Q1121" s="24"/>
      <c r="R1121" s="1"/>
      <c r="S1121" s="1"/>
      <c r="T1121" s="1"/>
    </row>
    <row r="1122" spans="1:20" ht="21" customHeight="1" x14ac:dyDescent="0.25">
      <c r="A1122" s="199">
        <v>10</v>
      </c>
      <c r="B1122" s="160" t="s">
        <v>116</v>
      </c>
      <c r="C1122" s="47">
        <v>33623</v>
      </c>
      <c r="D1122" s="137">
        <v>3568</v>
      </c>
      <c r="E1122" s="127">
        <f t="shared" si="184"/>
        <v>-89.4</v>
      </c>
      <c r="F1122" s="47">
        <v>4</v>
      </c>
      <c r="G1122" s="137">
        <v>823</v>
      </c>
      <c r="H1122" s="127" t="str">
        <f t="shared" si="185"/>
        <v>205,8 р</v>
      </c>
      <c r="I1122" s="122">
        <f t="shared" si="186"/>
        <v>1.1896618386223716E-2</v>
      </c>
      <c r="J1122" s="123">
        <f t="shared" si="187"/>
        <v>23.066143497757846</v>
      </c>
      <c r="K1122" s="47"/>
      <c r="L1122" s="137"/>
      <c r="M1122" s="127">
        <f t="shared" si="188"/>
        <v>0</v>
      </c>
      <c r="N1122" s="24"/>
      <c r="O1122" s="24"/>
      <c r="P1122" s="24"/>
      <c r="Q1122" s="24"/>
      <c r="R1122" s="1"/>
      <c r="S1122" s="1"/>
      <c r="T1122" s="1"/>
    </row>
    <row r="1123" spans="1:20" ht="21" customHeight="1" x14ac:dyDescent="0.25">
      <c r="A1123" s="199">
        <v>11</v>
      </c>
      <c r="B1123" s="160" t="s">
        <v>117</v>
      </c>
      <c r="C1123" s="47">
        <v>933</v>
      </c>
      <c r="D1123" s="137">
        <v>210028</v>
      </c>
      <c r="E1123" s="127" t="str">
        <f t="shared" si="184"/>
        <v>225,1 р</v>
      </c>
      <c r="F1123" s="47">
        <v>657</v>
      </c>
      <c r="G1123" s="137">
        <v>110398</v>
      </c>
      <c r="H1123" s="127" t="str">
        <f t="shared" si="185"/>
        <v>168 р</v>
      </c>
      <c r="I1123" s="122">
        <f t="shared" si="186"/>
        <v>70.418006430868161</v>
      </c>
      <c r="J1123" s="123">
        <f t="shared" si="187"/>
        <v>52.563467728112443</v>
      </c>
      <c r="K1123" s="47">
        <v>75</v>
      </c>
      <c r="L1123" s="137"/>
      <c r="M1123" s="127" t="str">
        <f t="shared" si="188"/>
        <v>-100,0</v>
      </c>
      <c r="N1123" s="24"/>
      <c r="O1123" s="24"/>
      <c r="P1123" s="24"/>
      <c r="Q1123" s="24"/>
      <c r="R1123" s="1"/>
      <c r="S1123" s="1"/>
      <c r="T1123" s="1"/>
    </row>
    <row r="1124" spans="1:20" ht="21" customHeight="1" x14ac:dyDescent="0.25">
      <c r="A1124" s="199">
        <v>12</v>
      </c>
      <c r="B1124" s="160" t="s">
        <v>118</v>
      </c>
      <c r="C1124" s="47">
        <v>21</v>
      </c>
      <c r="D1124" s="137">
        <v>25</v>
      </c>
      <c r="E1124" s="127">
        <f t="shared" si="184"/>
        <v>19</v>
      </c>
      <c r="F1124" s="47">
        <v>21</v>
      </c>
      <c r="G1124" s="137">
        <v>10</v>
      </c>
      <c r="H1124" s="127">
        <f t="shared" si="185"/>
        <v>-52.4</v>
      </c>
      <c r="I1124" s="122">
        <f t="shared" si="186"/>
        <v>100</v>
      </c>
      <c r="J1124" s="123">
        <f t="shared" si="187"/>
        <v>40</v>
      </c>
      <c r="K1124" s="47"/>
      <c r="L1124" s="137">
        <v>15</v>
      </c>
      <c r="M1124" s="127">
        <f t="shared" si="188"/>
        <v>0</v>
      </c>
      <c r="N1124" s="24"/>
      <c r="O1124" s="24"/>
      <c r="P1124" s="24"/>
      <c r="Q1124" s="24"/>
      <c r="R1124" s="1"/>
      <c r="S1124" s="1"/>
      <c r="T1124" s="1"/>
    </row>
    <row r="1125" spans="1:20" ht="21" customHeight="1" x14ac:dyDescent="0.25">
      <c r="A1125" s="199">
        <v>13</v>
      </c>
      <c r="B1125" s="160" t="s">
        <v>119</v>
      </c>
      <c r="C1125" s="47">
        <v>1076</v>
      </c>
      <c r="D1125" s="137">
        <v>9550</v>
      </c>
      <c r="E1125" s="127" t="str">
        <f t="shared" si="184"/>
        <v>8,9 р</v>
      </c>
      <c r="F1125" s="47">
        <v>189</v>
      </c>
      <c r="G1125" s="137">
        <v>1427</v>
      </c>
      <c r="H1125" s="127" t="str">
        <f t="shared" si="185"/>
        <v>7,6 р</v>
      </c>
      <c r="I1125" s="122">
        <f t="shared" si="186"/>
        <v>17.565055762081784</v>
      </c>
      <c r="J1125" s="123">
        <f t="shared" si="187"/>
        <v>14.942408376963352</v>
      </c>
      <c r="K1125" s="47">
        <v>602</v>
      </c>
      <c r="L1125" s="137">
        <v>8123</v>
      </c>
      <c r="M1125" s="127" t="str">
        <f t="shared" si="188"/>
        <v>13,5 р</v>
      </c>
      <c r="N1125" s="24"/>
      <c r="O1125" s="24"/>
      <c r="P1125" s="24"/>
      <c r="Q1125" s="24"/>
      <c r="R1125" s="1"/>
      <c r="S1125" s="1"/>
      <c r="T1125" s="1"/>
    </row>
    <row r="1126" spans="1:20" ht="21" customHeight="1" x14ac:dyDescent="0.25">
      <c r="A1126" s="199">
        <v>14</v>
      </c>
      <c r="B1126" s="160" t="s">
        <v>120</v>
      </c>
      <c r="C1126" s="47">
        <v>32717</v>
      </c>
      <c r="D1126" s="137">
        <v>9010</v>
      </c>
      <c r="E1126" s="127">
        <f t="shared" si="184"/>
        <v>-72.5</v>
      </c>
      <c r="F1126" s="47">
        <v>1768</v>
      </c>
      <c r="G1126" s="137">
        <v>1086</v>
      </c>
      <c r="H1126" s="127">
        <f t="shared" si="185"/>
        <v>-38.6</v>
      </c>
      <c r="I1126" s="122">
        <f t="shared" si="186"/>
        <v>5.4039184521808235</v>
      </c>
      <c r="J1126" s="123">
        <f t="shared" si="187"/>
        <v>12.053274139844618</v>
      </c>
      <c r="K1126" s="47">
        <v>27357</v>
      </c>
      <c r="L1126" s="137">
        <v>3566</v>
      </c>
      <c r="M1126" s="127">
        <f t="shared" si="188"/>
        <v>-87</v>
      </c>
      <c r="N1126" s="24"/>
      <c r="O1126" s="24"/>
      <c r="P1126" s="24"/>
      <c r="Q1126" s="24"/>
      <c r="R1126" s="1"/>
      <c r="S1126" s="1"/>
      <c r="T1126" s="1"/>
    </row>
    <row r="1127" spans="1:20" ht="21" customHeight="1" x14ac:dyDescent="0.25">
      <c r="A1127" s="199">
        <v>15</v>
      </c>
      <c r="B1127" s="160" t="s">
        <v>121</v>
      </c>
      <c r="C1127" s="47">
        <v>1241</v>
      </c>
      <c r="D1127" s="137">
        <v>45</v>
      </c>
      <c r="E1127" s="127">
        <f t="shared" si="184"/>
        <v>-96.4</v>
      </c>
      <c r="F1127" s="47">
        <v>0</v>
      </c>
      <c r="G1127" s="137">
        <v>5</v>
      </c>
      <c r="H1127" s="127">
        <f t="shared" si="185"/>
        <v>0</v>
      </c>
      <c r="I1127" s="122">
        <f t="shared" si="186"/>
        <v>0</v>
      </c>
      <c r="J1127" s="123">
        <f t="shared" si="187"/>
        <v>11.111111111111111</v>
      </c>
      <c r="K1127" s="47">
        <v>1239</v>
      </c>
      <c r="L1127" s="137">
        <v>2</v>
      </c>
      <c r="M1127" s="127">
        <f t="shared" si="188"/>
        <v>-99.8</v>
      </c>
      <c r="N1127" s="24"/>
      <c r="O1127" s="24"/>
      <c r="P1127" s="24"/>
      <c r="Q1127" s="24"/>
      <c r="R1127" s="1"/>
      <c r="S1127" s="1"/>
      <c r="T1127" s="1"/>
    </row>
    <row r="1128" spans="1:20" ht="21" customHeight="1" x14ac:dyDescent="0.25">
      <c r="A1128" s="199">
        <v>16</v>
      </c>
      <c r="B1128" s="160" t="s">
        <v>122</v>
      </c>
      <c r="C1128" s="47">
        <v>12905</v>
      </c>
      <c r="D1128" s="137">
        <v>21128</v>
      </c>
      <c r="E1128" s="127">
        <f t="shared" si="184"/>
        <v>63.7</v>
      </c>
      <c r="F1128" s="47">
        <v>5251</v>
      </c>
      <c r="G1128" s="137">
        <v>19676</v>
      </c>
      <c r="H1128" s="127" t="str">
        <f t="shared" si="185"/>
        <v>3,7 р</v>
      </c>
      <c r="I1128" s="122">
        <f t="shared" si="186"/>
        <v>40.689655172413794</v>
      </c>
      <c r="J1128" s="123">
        <f t="shared" si="187"/>
        <v>93.127603180613406</v>
      </c>
      <c r="K1128" s="47">
        <v>7654</v>
      </c>
      <c r="L1128" s="137">
        <v>1078</v>
      </c>
      <c r="M1128" s="127">
        <f t="shared" si="188"/>
        <v>-85.9</v>
      </c>
      <c r="N1128" s="24"/>
      <c r="O1128" s="24"/>
      <c r="P1128" s="24"/>
      <c r="Q1128" s="24"/>
      <c r="R1128" s="1"/>
      <c r="S1128" s="1"/>
      <c r="T1128" s="1"/>
    </row>
    <row r="1129" spans="1:20" ht="21" customHeight="1" x14ac:dyDescent="0.25">
      <c r="A1129" s="199">
        <v>17</v>
      </c>
      <c r="B1129" s="160" t="s">
        <v>123</v>
      </c>
      <c r="C1129" s="47">
        <v>1288</v>
      </c>
      <c r="D1129" s="137">
        <v>1722</v>
      </c>
      <c r="E1129" s="127">
        <f t="shared" si="184"/>
        <v>33.700000000000003</v>
      </c>
      <c r="F1129" s="47">
        <v>0</v>
      </c>
      <c r="G1129" s="137">
        <v>1719</v>
      </c>
      <c r="H1129" s="127">
        <f t="shared" si="185"/>
        <v>0</v>
      </c>
      <c r="I1129" s="122">
        <f t="shared" si="186"/>
        <v>0</v>
      </c>
      <c r="J1129" s="123">
        <f t="shared" si="187"/>
        <v>99.825783972125436</v>
      </c>
      <c r="K1129" s="47"/>
      <c r="L1129" s="137"/>
      <c r="M1129" s="127">
        <f t="shared" si="188"/>
        <v>0</v>
      </c>
      <c r="N1129" s="24"/>
      <c r="O1129" s="24"/>
      <c r="P1129" s="24"/>
      <c r="Q1129" s="24"/>
      <c r="R1129" s="1"/>
      <c r="S1129" s="1"/>
      <c r="T1129" s="1"/>
    </row>
    <row r="1130" spans="1:20" ht="21" customHeight="1" x14ac:dyDescent="0.25">
      <c r="A1130" s="199">
        <v>18</v>
      </c>
      <c r="B1130" s="160" t="s">
        <v>124</v>
      </c>
      <c r="C1130" s="47">
        <v>859</v>
      </c>
      <c r="D1130" s="137">
        <v>64</v>
      </c>
      <c r="E1130" s="127">
        <f t="shared" si="184"/>
        <v>-92.5</v>
      </c>
      <c r="F1130" s="47">
        <v>5</v>
      </c>
      <c r="G1130" s="137">
        <v>64</v>
      </c>
      <c r="H1130" s="127" t="str">
        <f t="shared" si="185"/>
        <v>12,8 р</v>
      </c>
      <c r="I1130" s="122">
        <f t="shared" si="186"/>
        <v>0.58207217694994184</v>
      </c>
      <c r="J1130" s="123">
        <f t="shared" si="187"/>
        <v>100</v>
      </c>
      <c r="K1130" s="47">
        <v>851</v>
      </c>
      <c r="L1130" s="137"/>
      <c r="M1130" s="127" t="str">
        <f t="shared" si="188"/>
        <v>-100,0</v>
      </c>
      <c r="N1130" s="24"/>
      <c r="O1130" s="24"/>
      <c r="P1130" s="24"/>
      <c r="Q1130" s="24"/>
      <c r="R1130" s="1"/>
      <c r="S1130" s="1"/>
      <c r="T1130" s="1"/>
    </row>
    <row r="1131" spans="1:20" ht="21" customHeight="1" x14ac:dyDescent="0.25">
      <c r="A1131" s="199">
        <v>19</v>
      </c>
      <c r="B1131" s="160" t="s">
        <v>125</v>
      </c>
      <c r="C1131" s="47">
        <v>5935</v>
      </c>
      <c r="D1131" s="137">
        <v>7062</v>
      </c>
      <c r="E1131" s="127">
        <f t="shared" si="184"/>
        <v>19</v>
      </c>
      <c r="F1131" s="47">
        <v>1123</v>
      </c>
      <c r="G1131" s="137">
        <v>3883</v>
      </c>
      <c r="H1131" s="127" t="str">
        <f t="shared" si="185"/>
        <v>3,5 р</v>
      </c>
      <c r="I1131" s="122">
        <f t="shared" si="186"/>
        <v>18.921651221566975</v>
      </c>
      <c r="J1131" s="123">
        <f t="shared" si="187"/>
        <v>54.984423676012462</v>
      </c>
      <c r="K1131" s="47">
        <v>4787</v>
      </c>
      <c r="L1131" s="137">
        <v>1885</v>
      </c>
      <c r="M1131" s="127">
        <f t="shared" si="188"/>
        <v>-60.6</v>
      </c>
      <c r="N1131" s="24"/>
      <c r="O1131" s="24"/>
      <c r="P1131" s="24"/>
      <c r="Q1131" s="24"/>
      <c r="R1131" s="1"/>
      <c r="S1131" s="1"/>
      <c r="T1131" s="1"/>
    </row>
    <row r="1132" spans="1:20" ht="21" customHeight="1" x14ac:dyDescent="0.25">
      <c r="A1132" s="199">
        <v>20</v>
      </c>
      <c r="B1132" s="160" t="s">
        <v>126</v>
      </c>
      <c r="C1132" s="47">
        <v>26</v>
      </c>
      <c r="D1132" s="137">
        <v>363</v>
      </c>
      <c r="E1132" s="127" t="str">
        <f t="shared" si="184"/>
        <v>14 р</v>
      </c>
      <c r="F1132" s="47">
        <v>0</v>
      </c>
      <c r="G1132" s="137">
        <v>363</v>
      </c>
      <c r="H1132" s="127">
        <f t="shared" si="185"/>
        <v>0</v>
      </c>
      <c r="I1132" s="122">
        <f t="shared" si="186"/>
        <v>0</v>
      </c>
      <c r="J1132" s="123">
        <f t="shared" si="187"/>
        <v>100</v>
      </c>
      <c r="K1132" s="47"/>
      <c r="L1132" s="137"/>
      <c r="M1132" s="127">
        <f t="shared" si="188"/>
        <v>0</v>
      </c>
      <c r="N1132" s="24"/>
      <c r="O1132" s="24"/>
      <c r="P1132" s="24"/>
      <c r="Q1132" s="24"/>
      <c r="R1132" s="1"/>
      <c r="S1132" s="1"/>
      <c r="T1132" s="1"/>
    </row>
    <row r="1133" spans="1:20" ht="21" customHeight="1" x14ac:dyDescent="0.25">
      <c r="A1133" s="199">
        <v>21</v>
      </c>
      <c r="B1133" s="160" t="s">
        <v>127</v>
      </c>
      <c r="C1133" s="47">
        <v>16129</v>
      </c>
      <c r="D1133" s="137">
        <v>129377</v>
      </c>
      <c r="E1133" s="211" t="str">
        <f t="shared" si="184"/>
        <v>8 р</v>
      </c>
      <c r="F1133" s="47">
        <v>706</v>
      </c>
      <c r="G1133" s="137">
        <v>680</v>
      </c>
      <c r="H1133" s="211">
        <f t="shared" si="185"/>
        <v>-3.7</v>
      </c>
      <c r="I1133" s="122">
        <f t="shared" si="186"/>
        <v>4.3772087544175085</v>
      </c>
      <c r="J1133" s="123">
        <f t="shared" si="187"/>
        <v>0.52559573958276973</v>
      </c>
      <c r="K1133" s="47">
        <v>4496</v>
      </c>
      <c r="L1133" s="137">
        <v>47968</v>
      </c>
      <c r="M1133" s="211" t="str">
        <f t="shared" si="188"/>
        <v>10,7 р</v>
      </c>
      <c r="N1133" s="24"/>
      <c r="O1133" s="24"/>
      <c r="P1133" s="24"/>
      <c r="Q1133" s="24"/>
      <c r="R1133" s="1"/>
      <c r="S1133" s="1"/>
      <c r="T1133" s="1"/>
    </row>
    <row r="1134" spans="1:20" ht="21" customHeight="1" x14ac:dyDescent="0.25">
      <c r="A1134" s="199">
        <v>22</v>
      </c>
      <c r="B1134" s="160" t="s">
        <v>128</v>
      </c>
      <c r="C1134" s="47">
        <v>89</v>
      </c>
      <c r="D1134" s="137">
        <v>10</v>
      </c>
      <c r="E1134" s="211">
        <f t="shared" si="184"/>
        <v>-88.8</v>
      </c>
      <c r="F1134" s="47">
        <v>34</v>
      </c>
      <c r="G1134" s="137">
        <v>10</v>
      </c>
      <c r="H1134" s="211">
        <f t="shared" si="185"/>
        <v>-70.599999999999994</v>
      </c>
      <c r="I1134" s="122">
        <f t="shared" si="186"/>
        <v>38.202247191011239</v>
      </c>
      <c r="J1134" s="123">
        <f t="shared" si="187"/>
        <v>100</v>
      </c>
      <c r="K1134" s="47">
        <v>55</v>
      </c>
      <c r="L1134" s="137"/>
      <c r="M1134" s="211" t="str">
        <f t="shared" si="188"/>
        <v>-100,0</v>
      </c>
      <c r="N1134" s="24"/>
      <c r="O1134" s="24"/>
      <c r="P1134" s="24"/>
      <c r="Q1134" s="24"/>
      <c r="R1134" s="1"/>
      <c r="S1134" s="1"/>
      <c r="T1134" s="1"/>
    </row>
    <row r="1135" spans="1:20" ht="21" customHeight="1" x14ac:dyDescent="0.25">
      <c r="A1135" s="199">
        <v>23</v>
      </c>
      <c r="B1135" s="160" t="s">
        <v>129</v>
      </c>
      <c r="C1135" s="47">
        <v>261</v>
      </c>
      <c r="D1135" s="137">
        <v>166</v>
      </c>
      <c r="E1135" s="211">
        <f t="shared" si="184"/>
        <v>-36.4</v>
      </c>
      <c r="F1135" s="47">
        <v>256</v>
      </c>
      <c r="G1135" s="137">
        <v>137</v>
      </c>
      <c r="H1135" s="211">
        <f t="shared" si="185"/>
        <v>-46.5</v>
      </c>
      <c r="I1135" s="122">
        <f t="shared" si="186"/>
        <v>98.084291187739467</v>
      </c>
      <c r="J1135" s="123">
        <f t="shared" si="187"/>
        <v>82.53012048192771</v>
      </c>
      <c r="K1135" s="47"/>
      <c r="L1135" s="137"/>
      <c r="M1135" s="211">
        <f t="shared" si="188"/>
        <v>0</v>
      </c>
      <c r="N1135" s="24"/>
      <c r="O1135" s="24"/>
      <c r="P1135" s="24"/>
      <c r="Q1135" s="24"/>
      <c r="R1135" s="1"/>
      <c r="S1135" s="1"/>
      <c r="T1135" s="1"/>
    </row>
    <row r="1136" spans="1:20" ht="21" customHeight="1" x14ac:dyDescent="0.25">
      <c r="A1136" s="199">
        <v>24</v>
      </c>
      <c r="B1136" s="160" t="s">
        <v>130</v>
      </c>
      <c r="C1136" s="47">
        <v>26122</v>
      </c>
      <c r="D1136" s="137">
        <v>3564</v>
      </c>
      <c r="E1136" s="211">
        <f t="shared" si="184"/>
        <v>-86.4</v>
      </c>
      <c r="F1136" s="47">
        <v>125</v>
      </c>
      <c r="G1136" s="137">
        <v>336</v>
      </c>
      <c r="H1136" s="211" t="str">
        <f t="shared" si="185"/>
        <v>2,7 р</v>
      </c>
      <c r="I1136" s="122">
        <f t="shared" si="186"/>
        <v>0.47852384962866551</v>
      </c>
      <c r="J1136" s="123">
        <f t="shared" si="187"/>
        <v>9.4276094276094273</v>
      </c>
      <c r="K1136" s="47">
        <v>262</v>
      </c>
      <c r="L1136" s="137"/>
      <c r="M1136" s="211" t="str">
        <f t="shared" si="188"/>
        <v>-100,0</v>
      </c>
      <c r="N1136" s="24"/>
      <c r="O1136" s="24"/>
      <c r="P1136" s="24"/>
      <c r="Q1136" s="24"/>
      <c r="R1136" s="1"/>
      <c r="S1136" s="1"/>
      <c r="T1136" s="1"/>
    </row>
    <row r="1137" spans="1:20" ht="21" customHeight="1" x14ac:dyDescent="0.25">
      <c r="A1137" s="199">
        <v>25</v>
      </c>
      <c r="B1137" s="160" t="s">
        <v>131</v>
      </c>
      <c r="C1137" s="47">
        <v>685</v>
      </c>
      <c r="D1137" s="137">
        <v>570</v>
      </c>
      <c r="E1137" s="211">
        <f t="shared" si="184"/>
        <v>-16.8</v>
      </c>
      <c r="F1137" s="47">
        <v>176</v>
      </c>
      <c r="G1137" s="137">
        <v>150</v>
      </c>
      <c r="H1137" s="211">
        <f t="shared" si="185"/>
        <v>-14.8</v>
      </c>
      <c r="I1137" s="122">
        <f t="shared" si="186"/>
        <v>25.693430656934307</v>
      </c>
      <c r="J1137" s="123">
        <f t="shared" si="187"/>
        <v>26.315789473684209</v>
      </c>
      <c r="K1137" s="47"/>
      <c r="L1137" s="137"/>
      <c r="M1137" s="211">
        <f t="shared" si="188"/>
        <v>0</v>
      </c>
      <c r="N1137" s="24"/>
      <c r="O1137" s="24"/>
      <c r="P1137" s="24"/>
      <c r="Q1137" s="24"/>
      <c r="R1137" s="1"/>
      <c r="S1137" s="1"/>
      <c r="T1137" s="1"/>
    </row>
    <row r="1138" spans="1:20" ht="21" customHeight="1" thickBot="1" x14ac:dyDescent="0.3">
      <c r="A1138" s="199">
        <v>26</v>
      </c>
      <c r="B1138" s="160" t="s">
        <v>132</v>
      </c>
      <c r="C1138" s="47">
        <v>238</v>
      </c>
      <c r="D1138" s="137">
        <v>10630</v>
      </c>
      <c r="E1138" s="211" t="str">
        <f t="shared" si="184"/>
        <v>44,7 р</v>
      </c>
      <c r="F1138" s="47">
        <v>51</v>
      </c>
      <c r="G1138" s="137">
        <v>277</v>
      </c>
      <c r="H1138" s="211" t="str">
        <f t="shared" si="185"/>
        <v>5,4 р</v>
      </c>
      <c r="I1138" s="122">
        <f t="shared" si="186"/>
        <v>21.428571428571427</v>
      </c>
      <c r="J1138" s="123">
        <f t="shared" si="187"/>
        <v>2.605832549388523</v>
      </c>
      <c r="K1138" s="47"/>
      <c r="L1138" s="137">
        <v>5602</v>
      </c>
      <c r="M1138" s="211">
        <f t="shared" si="188"/>
        <v>0</v>
      </c>
      <c r="N1138" s="24"/>
      <c r="O1138" s="24"/>
      <c r="P1138" s="24"/>
      <c r="Q1138" s="24"/>
      <c r="R1138" s="1"/>
      <c r="S1138" s="1"/>
      <c r="T1138" s="1"/>
    </row>
    <row r="1139" spans="1:20" ht="21" customHeight="1" thickBot="1" x14ac:dyDescent="0.3">
      <c r="A1139" s="157">
        <v>27</v>
      </c>
      <c r="B1139" s="158" t="s">
        <v>253</v>
      </c>
      <c r="C1139" s="72">
        <v>357618</v>
      </c>
      <c r="D1139" s="139">
        <v>539846</v>
      </c>
      <c r="E1139" s="210">
        <f t="shared" si="184"/>
        <v>51</v>
      </c>
      <c r="F1139" s="72">
        <v>145644</v>
      </c>
      <c r="G1139" s="139">
        <v>162326</v>
      </c>
      <c r="H1139" s="210">
        <f t="shared" si="185"/>
        <v>11.5</v>
      </c>
      <c r="I1139" s="124">
        <f t="shared" si="186"/>
        <v>40.726137946076541</v>
      </c>
      <c r="J1139" s="125">
        <f t="shared" si="187"/>
        <v>30.06894558818626</v>
      </c>
      <c r="K1139" s="72">
        <v>60636</v>
      </c>
      <c r="L1139" s="139">
        <v>137534</v>
      </c>
      <c r="M1139" s="210" t="str">
        <f t="shared" si="188"/>
        <v>2,3 р</v>
      </c>
      <c r="N1139" s="24"/>
      <c r="O1139" s="24"/>
      <c r="P1139" s="24"/>
      <c r="Q1139" s="24"/>
      <c r="R1139" s="1"/>
      <c r="S1139" s="1"/>
      <c r="T1139" s="1"/>
    </row>
    <row r="1140" spans="1:20" ht="21" customHeight="1" thickBot="1" x14ac:dyDescent="0.3">
      <c r="A1140" s="159">
        <v>28</v>
      </c>
      <c r="B1140" s="158" t="s">
        <v>101</v>
      </c>
      <c r="C1140" s="72">
        <v>702145</v>
      </c>
      <c r="D1140" s="139">
        <v>5555272</v>
      </c>
      <c r="E1140" s="210" t="str">
        <f t="shared" si="184"/>
        <v>7,9 р</v>
      </c>
      <c r="F1140" s="72">
        <v>121080</v>
      </c>
      <c r="G1140" s="139">
        <v>148203</v>
      </c>
      <c r="H1140" s="210">
        <f t="shared" si="185"/>
        <v>22.4</v>
      </c>
      <c r="I1140" s="124">
        <f t="shared" si="186"/>
        <v>17.244301390738379</v>
      </c>
      <c r="J1140" s="125">
        <f t="shared" si="187"/>
        <v>2.667790164009971</v>
      </c>
      <c r="K1140" s="72">
        <v>562153</v>
      </c>
      <c r="L1140" s="139">
        <v>551511</v>
      </c>
      <c r="M1140" s="210">
        <f t="shared" si="188"/>
        <v>-1.9</v>
      </c>
      <c r="N1140" s="24"/>
      <c r="O1140" s="24"/>
      <c r="P1140" s="24"/>
      <c r="Q1140" s="24"/>
      <c r="R1140" s="1"/>
      <c r="S1140" s="1"/>
      <c r="T1140" s="1"/>
    </row>
    <row r="1141" spans="1:20" ht="21" customHeight="1" x14ac:dyDescent="0.25">
      <c r="A1141" s="223">
        <v>29</v>
      </c>
      <c r="B1141" s="224" t="s">
        <v>287</v>
      </c>
      <c r="C1141" s="230"/>
      <c r="D1141" s="231">
        <v>5</v>
      </c>
      <c r="E1141" s="232"/>
      <c r="F1141" s="230">
        <v>0</v>
      </c>
      <c r="G1141" s="231">
        <v>5</v>
      </c>
      <c r="H1141" s="232"/>
      <c r="I1141" s="233"/>
      <c r="J1141" s="234"/>
      <c r="K1141" s="230"/>
      <c r="L1141" s="231"/>
      <c r="M1141" s="232"/>
      <c r="N1141" s="24"/>
      <c r="O1141" s="24"/>
      <c r="P1141" s="24"/>
      <c r="Q1141" s="24"/>
      <c r="R1141" s="1"/>
      <c r="S1141" s="1"/>
      <c r="T1141" s="1"/>
    </row>
    <row r="1142" spans="1:20" ht="21" customHeight="1" x14ac:dyDescent="0.25">
      <c r="A1142" s="199">
        <v>30</v>
      </c>
      <c r="B1142" s="160" t="s">
        <v>278</v>
      </c>
      <c r="C1142" s="47">
        <v>207797</v>
      </c>
      <c r="D1142" s="137">
        <v>3955105</v>
      </c>
      <c r="E1142" s="211" t="str">
        <f t="shared" si="184"/>
        <v>19 р</v>
      </c>
      <c r="F1142" s="47">
        <v>0</v>
      </c>
      <c r="G1142" s="137">
        <v>109810</v>
      </c>
      <c r="H1142" s="211">
        <f t="shared" si="185"/>
        <v>0</v>
      </c>
      <c r="I1142" s="122">
        <f t="shared" si="186"/>
        <v>0</v>
      </c>
      <c r="J1142" s="123">
        <f t="shared" si="187"/>
        <v>2.7764117513947166</v>
      </c>
      <c r="K1142" s="47">
        <v>188885</v>
      </c>
      <c r="L1142" s="137">
        <v>551401</v>
      </c>
      <c r="M1142" s="211" t="str">
        <f t="shared" si="188"/>
        <v>2,9 р</v>
      </c>
      <c r="N1142" s="24"/>
      <c r="O1142" s="24"/>
      <c r="P1142" s="24"/>
      <c r="Q1142" s="24"/>
      <c r="R1142" s="1"/>
      <c r="S1142" s="1"/>
      <c r="T1142" s="1"/>
    </row>
    <row r="1143" spans="1:20" ht="21" customHeight="1" x14ac:dyDescent="0.25">
      <c r="A1143" s="199">
        <v>31</v>
      </c>
      <c r="B1143" s="160" t="s">
        <v>279</v>
      </c>
      <c r="C1143" s="47"/>
      <c r="D1143" s="137"/>
      <c r="E1143" s="211">
        <f t="shared" si="184"/>
        <v>0</v>
      </c>
      <c r="F1143" s="47">
        <v>0</v>
      </c>
      <c r="G1143" s="137">
        <v>0</v>
      </c>
      <c r="H1143" s="211">
        <f t="shared" si="185"/>
        <v>0</v>
      </c>
      <c r="I1143" s="122">
        <f t="shared" si="186"/>
        <v>0</v>
      </c>
      <c r="J1143" s="123">
        <f t="shared" si="187"/>
        <v>0</v>
      </c>
      <c r="K1143" s="47"/>
      <c r="L1143" s="137"/>
      <c r="M1143" s="211">
        <f t="shared" si="188"/>
        <v>0</v>
      </c>
      <c r="N1143" s="24"/>
      <c r="O1143" s="24"/>
      <c r="P1143" s="24"/>
      <c r="Q1143" s="24"/>
      <c r="R1143" s="1"/>
      <c r="S1143" s="1"/>
      <c r="T1143" s="1"/>
    </row>
    <row r="1144" spans="1:20" ht="21" customHeight="1" x14ac:dyDescent="0.25">
      <c r="A1144" s="199">
        <v>32</v>
      </c>
      <c r="B1144" s="160" t="s">
        <v>280</v>
      </c>
      <c r="C1144" s="47"/>
      <c r="D1144" s="137"/>
      <c r="E1144" s="211">
        <f t="shared" si="184"/>
        <v>0</v>
      </c>
      <c r="F1144" s="47">
        <v>0</v>
      </c>
      <c r="G1144" s="137">
        <v>0</v>
      </c>
      <c r="H1144" s="211">
        <f t="shared" si="185"/>
        <v>0</v>
      </c>
      <c r="I1144" s="122">
        <f t="shared" si="186"/>
        <v>0</v>
      </c>
      <c r="J1144" s="123">
        <f t="shared" si="187"/>
        <v>0</v>
      </c>
      <c r="K1144" s="47"/>
      <c r="L1144" s="137"/>
      <c r="M1144" s="211">
        <f t="shared" si="188"/>
        <v>0</v>
      </c>
      <c r="N1144" s="24"/>
      <c r="O1144" s="24"/>
      <c r="P1144" s="24"/>
      <c r="Q1144" s="24"/>
      <c r="R1144" s="1"/>
      <c r="S1144" s="1"/>
      <c r="T1144" s="1"/>
    </row>
    <row r="1145" spans="1:20" ht="21" customHeight="1" x14ac:dyDescent="0.25">
      <c r="A1145" s="250">
        <v>33</v>
      </c>
      <c r="B1145" s="267" t="s">
        <v>281</v>
      </c>
      <c r="C1145" s="271">
        <v>121075</v>
      </c>
      <c r="D1145" s="137">
        <v>79680</v>
      </c>
      <c r="E1145" s="211">
        <f t="shared" si="184"/>
        <v>-34.200000000000003</v>
      </c>
      <c r="F1145" s="271">
        <v>121075</v>
      </c>
      <c r="G1145" s="137">
        <v>38323</v>
      </c>
      <c r="H1145" s="211">
        <f t="shared" si="185"/>
        <v>-68.3</v>
      </c>
      <c r="I1145" s="275">
        <f t="shared" si="186"/>
        <v>100</v>
      </c>
      <c r="J1145" s="123">
        <f t="shared" si="187"/>
        <v>48.096134538152612</v>
      </c>
      <c r="K1145" s="271"/>
      <c r="L1145" s="137"/>
      <c r="M1145" s="211">
        <f t="shared" si="188"/>
        <v>0</v>
      </c>
      <c r="N1145" s="24"/>
      <c r="O1145" s="24"/>
      <c r="P1145" s="24"/>
      <c r="Q1145" s="24"/>
      <c r="R1145" s="1"/>
      <c r="S1145" s="1"/>
      <c r="T1145" s="1"/>
    </row>
    <row r="1146" spans="1:20" ht="21" customHeight="1" x14ac:dyDescent="0.25">
      <c r="A1146" s="291">
        <v>34</v>
      </c>
      <c r="B1146" s="292" t="s">
        <v>282</v>
      </c>
      <c r="C1146" s="271"/>
      <c r="D1146" s="137"/>
      <c r="E1146" s="211">
        <f t="shared" si="184"/>
        <v>0</v>
      </c>
      <c r="F1146" s="271">
        <v>0</v>
      </c>
      <c r="G1146" s="137">
        <v>0</v>
      </c>
      <c r="H1146" s="211">
        <f t="shared" si="185"/>
        <v>0</v>
      </c>
      <c r="I1146" s="275">
        <f t="shared" si="186"/>
        <v>0</v>
      </c>
      <c r="J1146" s="123">
        <f t="shared" si="187"/>
        <v>0</v>
      </c>
      <c r="K1146" s="271"/>
      <c r="L1146" s="137"/>
      <c r="M1146" s="211">
        <f t="shared" si="188"/>
        <v>0</v>
      </c>
      <c r="N1146" s="24"/>
      <c r="O1146" s="24"/>
      <c r="P1146" s="24"/>
      <c r="Q1146" s="24"/>
      <c r="R1146" s="1"/>
      <c r="S1146" s="1"/>
      <c r="T1146" s="1"/>
    </row>
    <row r="1147" spans="1:20" ht="21" customHeight="1" x14ac:dyDescent="0.25">
      <c r="A1147" s="250">
        <v>35</v>
      </c>
      <c r="B1147" s="246" t="s">
        <v>283</v>
      </c>
      <c r="C1147" s="47"/>
      <c r="D1147" s="137"/>
      <c r="E1147" s="318">
        <f t="shared" si="184"/>
        <v>0</v>
      </c>
      <c r="F1147" s="47">
        <v>0</v>
      </c>
      <c r="G1147" s="137">
        <v>0</v>
      </c>
      <c r="H1147" s="211">
        <f t="shared" si="185"/>
        <v>0</v>
      </c>
      <c r="I1147" s="275">
        <f t="shared" si="186"/>
        <v>0</v>
      </c>
      <c r="J1147" s="123">
        <f t="shared" si="187"/>
        <v>0</v>
      </c>
      <c r="K1147" s="271"/>
      <c r="L1147" s="137"/>
      <c r="M1147" s="318">
        <f t="shared" si="188"/>
        <v>0</v>
      </c>
      <c r="N1147" s="317"/>
      <c r="O1147" s="24"/>
      <c r="P1147" s="24"/>
      <c r="Q1147" s="24"/>
      <c r="R1147" s="1"/>
      <c r="S1147" s="1"/>
      <c r="T1147" s="1"/>
    </row>
    <row r="1148" spans="1:20" ht="21" customHeight="1" x14ac:dyDescent="0.25">
      <c r="A1148" s="199">
        <v>36</v>
      </c>
      <c r="B1148" s="160" t="s">
        <v>284</v>
      </c>
      <c r="C1148" s="47">
        <v>373273</v>
      </c>
      <c r="D1148" s="137">
        <v>71352</v>
      </c>
      <c r="E1148" s="211">
        <f t="shared" si="184"/>
        <v>-80.900000000000006</v>
      </c>
      <c r="F1148" s="47">
        <v>5</v>
      </c>
      <c r="G1148" s="137">
        <v>65</v>
      </c>
      <c r="H1148" s="211" t="str">
        <f t="shared" si="185"/>
        <v>13 р</v>
      </c>
      <c r="I1148" s="122">
        <f t="shared" si="186"/>
        <v>1.3395021874070721E-3</v>
      </c>
      <c r="J1148" s="123">
        <f t="shared" si="187"/>
        <v>9.10976566879695E-2</v>
      </c>
      <c r="K1148" s="47">
        <v>373268</v>
      </c>
      <c r="L1148" s="137">
        <v>110</v>
      </c>
      <c r="M1148" s="211">
        <f t="shared" si="188"/>
        <v>-100</v>
      </c>
      <c r="N1148" s="24"/>
      <c r="O1148" s="24"/>
      <c r="P1148" s="24"/>
      <c r="Q1148" s="24"/>
      <c r="R1148" s="1"/>
      <c r="S1148" s="1"/>
      <c r="T1148" s="1"/>
    </row>
    <row r="1149" spans="1:20" ht="21" customHeight="1" x14ac:dyDescent="0.25">
      <c r="A1149" s="250">
        <v>37</v>
      </c>
      <c r="B1149" s="160" t="s">
        <v>286</v>
      </c>
      <c r="C1149" s="47"/>
      <c r="D1149" s="137"/>
      <c r="E1149" s="211"/>
      <c r="F1149" s="47">
        <v>0</v>
      </c>
      <c r="G1149" s="137">
        <v>0</v>
      </c>
      <c r="H1149" s="211"/>
      <c r="I1149" s="122"/>
      <c r="J1149" s="123"/>
      <c r="K1149" s="47"/>
      <c r="L1149" s="137"/>
      <c r="M1149" s="211"/>
      <c r="N1149" s="24"/>
      <c r="O1149" s="24"/>
      <c r="P1149" s="24"/>
      <c r="Q1149" s="24"/>
      <c r="R1149" s="1"/>
      <c r="S1149" s="1"/>
      <c r="T1149" s="1"/>
    </row>
    <row r="1150" spans="1:20" ht="21" customHeight="1" thickBot="1" x14ac:dyDescent="0.3">
      <c r="A1150" s="327">
        <v>38</v>
      </c>
      <c r="B1150" s="224" t="s">
        <v>285</v>
      </c>
      <c r="C1150" s="230"/>
      <c r="D1150" s="231">
        <v>1449130</v>
      </c>
      <c r="E1150" s="232"/>
      <c r="F1150" s="230">
        <v>0</v>
      </c>
      <c r="G1150" s="231">
        <v>0</v>
      </c>
      <c r="H1150" s="232"/>
      <c r="I1150" s="233"/>
      <c r="J1150" s="234"/>
      <c r="K1150" s="230"/>
      <c r="L1150" s="231"/>
      <c r="M1150" s="232"/>
      <c r="N1150" s="24"/>
      <c r="O1150" s="24"/>
      <c r="P1150" s="24"/>
      <c r="Q1150" s="24"/>
      <c r="R1150" s="1"/>
      <c r="S1150" s="1"/>
      <c r="T1150" s="1"/>
    </row>
    <row r="1151" spans="1:20" ht="21" customHeight="1" thickBot="1" x14ac:dyDescent="0.3">
      <c r="A1151" s="159">
        <v>39</v>
      </c>
      <c r="B1151" s="158" t="s">
        <v>254</v>
      </c>
      <c r="C1151" s="255">
        <v>1059763</v>
      </c>
      <c r="D1151" s="256">
        <v>6095118</v>
      </c>
      <c r="E1151" s="257" t="str">
        <f t="shared" si="184"/>
        <v>5,8 р</v>
      </c>
      <c r="F1151" s="255">
        <v>266724</v>
      </c>
      <c r="G1151" s="256">
        <v>310529</v>
      </c>
      <c r="H1151" s="257">
        <f t="shared" si="185"/>
        <v>16.399999999999999</v>
      </c>
      <c r="I1151" s="258">
        <f t="shared" si="186"/>
        <v>25.168268754429057</v>
      </c>
      <c r="J1151" s="259">
        <f t="shared" si="187"/>
        <v>5.0947167880917155</v>
      </c>
      <c r="K1151" s="255">
        <v>622789</v>
      </c>
      <c r="L1151" s="256">
        <v>689045</v>
      </c>
      <c r="M1151" s="257">
        <f t="shared" si="188"/>
        <v>10.6</v>
      </c>
      <c r="N1151" s="24"/>
      <c r="O1151" s="24"/>
      <c r="P1151" s="24"/>
      <c r="Q1151" s="24"/>
      <c r="R1151" s="1"/>
      <c r="S1151" s="1"/>
      <c r="T1151" s="1"/>
    </row>
    <row r="1152" spans="1:20" ht="21" customHeight="1" x14ac:dyDescent="0.25">
      <c r="A1152" s="328">
        <v>40</v>
      </c>
      <c r="B1152" s="198" t="s">
        <v>237</v>
      </c>
      <c r="C1152" s="272">
        <v>12120107</v>
      </c>
      <c r="D1152" s="136">
        <v>8295183</v>
      </c>
      <c r="E1152" s="281">
        <f t="shared" si="184"/>
        <v>-31.6</v>
      </c>
      <c r="F1152" s="46">
        <v>154783</v>
      </c>
      <c r="G1152" s="136">
        <v>26000</v>
      </c>
      <c r="H1152" s="212">
        <f t="shared" si="185"/>
        <v>-83.2</v>
      </c>
      <c r="I1152" s="279">
        <f t="shared" si="186"/>
        <v>1.2770761842284066</v>
      </c>
      <c r="J1152" s="277">
        <f t="shared" si="187"/>
        <v>0.31343491759012432</v>
      </c>
      <c r="K1152" s="272">
        <v>54966</v>
      </c>
      <c r="L1152" s="136"/>
      <c r="M1152" s="212" t="str">
        <f t="shared" si="188"/>
        <v>-100,0</v>
      </c>
      <c r="N1152" s="24"/>
      <c r="O1152" s="24"/>
      <c r="P1152" s="24"/>
      <c r="Q1152" s="24"/>
      <c r="R1152" s="1"/>
      <c r="S1152" s="1"/>
      <c r="T1152" s="1"/>
    </row>
    <row r="1153" spans="1:20" ht="21" customHeight="1" x14ac:dyDescent="0.25">
      <c r="A1153" s="327">
        <v>41</v>
      </c>
      <c r="B1153" s="160" t="s">
        <v>133</v>
      </c>
      <c r="C1153" s="271">
        <v>159300</v>
      </c>
      <c r="D1153" s="137">
        <v>2943</v>
      </c>
      <c r="E1153" s="211">
        <f t="shared" si="184"/>
        <v>-98.2</v>
      </c>
      <c r="F1153" s="271">
        <v>129842</v>
      </c>
      <c r="G1153" s="137">
        <v>1615</v>
      </c>
      <c r="H1153" s="211">
        <f t="shared" si="185"/>
        <v>-98.8</v>
      </c>
      <c r="I1153" s="275">
        <f t="shared" si="186"/>
        <v>81.507846829880734</v>
      </c>
      <c r="J1153" s="123">
        <f t="shared" si="187"/>
        <v>54.875976894325518</v>
      </c>
      <c r="K1153" s="271">
        <v>23730</v>
      </c>
      <c r="L1153" s="137">
        <v>1013</v>
      </c>
      <c r="M1153" s="211">
        <f t="shared" si="188"/>
        <v>-95.7</v>
      </c>
      <c r="N1153" s="24"/>
      <c r="O1153" s="24"/>
      <c r="P1153" s="24"/>
      <c r="Q1153" s="24"/>
      <c r="R1153" s="1"/>
      <c r="S1153" s="1"/>
      <c r="T1153" s="1"/>
    </row>
    <row r="1154" spans="1:20" ht="21" customHeight="1" x14ac:dyDescent="0.25">
      <c r="A1154" s="291">
        <v>42</v>
      </c>
      <c r="B1154" s="160" t="s">
        <v>134</v>
      </c>
      <c r="C1154" s="271">
        <v>6036</v>
      </c>
      <c r="D1154" s="137">
        <v>3724</v>
      </c>
      <c r="E1154" s="211">
        <f t="shared" si="184"/>
        <v>-38.299999999999997</v>
      </c>
      <c r="F1154" s="271">
        <v>3902</v>
      </c>
      <c r="G1154" s="137">
        <v>771</v>
      </c>
      <c r="H1154" s="211">
        <f t="shared" si="185"/>
        <v>-80.2</v>
      </c>
      <c r="I1154" s="275">
        <f t="shared" si="186"/>
        <v>64.645460569913851</v>
      </c>
      <c r="J1154" s="123">
        <f t="shared" si="187"/>
        <v>20.703544575725026</v>
      </c>
      <c r="K1154" s="271">
        <v>2134</v>
      </c>
      <c r="L1154" s="137">
        <v>1679</v>
      </c>
      <c r="M1154" s="211">
        <f t="shared" si="188"/>
        <v>-21.3</v>
      </c>
      <c r="N1154" s="24"/>
      <c r="O1154" s="24"/>
      <c r="P1154" s="24"/>
      <c r="Q1154" s="24"/>
      <c r="R1154" s="1"/>
      <c r="S1154" s="1"/>
      <c r="T1154" s="1"/>
    </row>
    <row r="1155" spans="1:20" ht="21" customHeight="1" x14ac:dyDescent="0.25">
      <c r="A1155" s="250">
        <v>43</v>
      </c>
      <c r="B1155" s="160" t="s">
        <v>135</v>
      </c>
      <c r="C1155" s="271">
        <v>64232</v>
      </c>
      <c r="D1155" s="137">
        <v>5637</v>
      </c>
      <c r="E1155" s="211">
        <f t="shared" si="184"/>
        <v>-91.2</v>
      </c>
      <c r="F1155" s="271">
        <v>2343</v>
      </c>
      <c r="G1155" s="137">
        <v>1140</v>
      </c>
      <c r="H1155" s="211">
        <f t="shared" si="185"/>
        <v>-51.3</v>
      </c>
      <c r="I1155" s="275">
        <f t="shared" si="186"/>
        <v>3.6477145348113091</v>
      </c>
      <c r="J1155" s="123">
        <f t="shared" si="187"/>
        <v>20.223523150612028</v>
      </c>
      <c r="K1155" s="271">
        <v>61449</v>
      </c>
      <c r="L1155" s="137">
        <v>3353</v>
      </c>
      <c r="M1155" s="211">
        <f t="shared" si="188"/>
        <v>-94.5</v>
      </c>
      <c r="N1155" s="24"/>
      <c r="O1155" s="24"/>
      <c r="P1155" s="24"/>
      <c r="Q1155" s="24"/>
      <c r="R1155" s="1"/>
      <c r="S1155" s="1"/>
      <c r="T1155" s="1"/>
    </row>
    <row r="1156" spans="1:20" ht="21" customHeight="1" thickBot="1" x14ac:dyDescent="0.3">
      <c r="A1156" s="327">
        <v>44</v>
      </c>
      <c r="B1156" s="269" t="s">
        <v>276</v>
      </c>
      <c r="C1156" s="273">
        <v>2634</v>
      </c>
      <c r="D1156" s="138">
        <v>2461</v>
      </c>
      <c r="E1156" s="213">
        <f t="shared" si="184"/>
        <v>-6.6</v>
      </c>
      <c r="F1156" s="273">
        <v>2086</v>
      </c>
      <c r="G1156" s="138">
        <v>150</v>
      </c>
      <c r="H1156" s="213">
        <f t="shared" si="185"/>
        <v>-92.8</v>
      </c>
      <c r="I1156" s="280">
        <f t="shared" si="186"/>
        <v>79.195140470766901</v>
      </c>
      <c r="J1156" s="278">
        <f t="shared" si="187"/>
        <v>6.0950832994717592</v>
      </c>
      <c r="K1156" s="273">
        <v>260</v>
      </c>
      <c r="L1156" s="138">
        <v>1029</v>
      </c>
      <c r="M1156" s="213" t="str">
        <f t="shared" si="188"/>
        <v>4 р</v>
      </c>
      <c r="N1156" s="24"/>
      <c r="O1156" s="24"/>
      <c r="P1156" s="24"/>
      <c r="Q1156" s="24"/>
      <c r="R1156" s="1"/>
      <c r="S1156" s="1"/>
      <c r="T1156" s="1"/>
    </row>
    <row r="1157" spans="1:20" ht="21" customHeight="1" thickBot="1" x14ac:dyDescent="0.3">
      <c r="A1157" s="159">
        <v>45</v>
      </c>
      <c r="B1157" s="240" t="s">
        <v>255</v>
      </c>
      <c r="C1157" s="260">
        <v>12352309</v>
      </c>
      <c r="D1157" s="261">
        <v>8309948</v>
      </c>
      <c r="E1157" s="262">
        <f t="shared" si="184"/>
        <v>-32.700000000000003</v>
      </c>
      <c r="F1157" s="260">
        <v>292956</v>
      </c>
      <c r="G1157" s="261">
        <v>29676</v>
      </c>
      <c r="H1157" s="262">
        <f t="shared" si="185"/>
        <v>-89.9</v>
      </c>
      <c r="I1157" s="263">
        <f t="shared" si="186"/>
        <v>2.371669944461396</v>
      </c>
      <c r="J1157" s="264">
        <f t="shared" si="187"/>
        <v>0.35711414800670233</v>
      </c>
      <c r="K1157" s="260">
        <v>142539</v>
      </c>
      <c r="L1157" s="261">
        <v>7074</v>
      </c>
      <c r="M1157" s="262">
        <f t="shared" si="188"/>
        <v>-95</v>
      </c>
      <c r="N1157" s="24"/>
      <c r="O1157" s="24"/>
      <c r="P1157" s="24"/>
      <c r="Q1157" s="24"/>
      <c r="R1157" s="1"/>
      <c r="S1157" s="1"/>
      <c r="T1157" s="1"/>
    </row>
    <row r="1158" spans="1:20" ht="21" customHeight="1" thickBot="1" x14ac:dyDescent="0.3">
      <c r="A1158" s="159">
        <v>46</v>
      </c>
      <c r="B1158" s="200" t="s">
        <v>256</v>
      </c>
      <c r="C1158" s="140">
        <v>13412072</v>
      </c>
      <c r="D1158" s="141">
        <v>14405066</v>
      </c>
      <c r="E1158" s="210">
        <f t="shared" si="184"/>
        <v>7.4</v>
      </c>
      <c r="F1158" s="140">
        <v>559680</v>
      </c>
      <c r="G1158" s="141">
        <v>340205</v>
      </c>
      <c r="H1158" s="210">
        <f t="shared" si="185"/>
        <v>-39.200000000000003</v>
      </c>
      <c r="I1158" s="124">
        <f t="shared" si="186"/>
        <v>4.1729570196163577</v>
      </c>
      <c r="J1158" s="125">
        <f t="shared" si="187"/>
        <v>2.3617038616831052</v>
      </c>
      <c r="K1158" s="140">
        <v>765328</v>
      </c>
      <c r="L1158" s="141">
        <v>696119</v>
      </c>
      <c r="M1158" s="210">
        <f t="shared" si="188"/>
        <v>-9</v>
      </c>
      <c r="N1158" s="24"/>
      <c r="O1158" s="24"/>
      <c r="P1158" s="24"/>
      <c r="Q1158" s="24"/>
      <c r="R1158" s="1"/>
      <c r="S1158" s="1"/>
      <c r="T1158" s="1"/>
    </row>
    <row r="1159" spans="1:20" ht="5.25" customHeight="1" x14ac:dyDescent="0.25">
      <c r="A1159" s="32"/>
      <c r="B1159" s="33"/>
      <c r="C1159" s="34"/>
      <c r="D1159" s="34"/>
      <c r="E1159" s="35"/>
      <c r="F1159" s="34"/>
      <c r="G1159" s="34"/>
      <c r="H1159" s="35"/>
      <c r="I1159" s="36"/>
      <c r="J1159" s="36"/>
      <c r="K1159" s="24"/>
      <c r="L1159" s="24"/>
      <c r="M1159" s="24"/>
      <c r="N1159" s="24"/>
      <c r="O1159" s="24"/>
      <c r="P1159" s="24"/>
      <c r="Q1159" s="24"/>
      <c r="R1159" s="24"/>
      <c r="S1159" s="24"/>
      <c r="T1159" s="24"/>
    </row>
    <row r="1160" spans="1:20" ht="15.75" x14ac:dyDescent="0.25">
      <c r="A1160" s="37" t="s">
        <v>215</v>
      </c>
      <c r="B1160" s="37"/>
      <c r="C1160" s="37"/>
      <c r="D1160" s="37"/>
      <c r="E1160" s="37"/>
      <c r="F1160" s="37"/>
      <c r="G1160" s="37"/>
      <c r="H1160" s="37"/>
      <c r="I1160" s="37"/>
      <c r="J1160" s="37"/>
      <c r="K1160" s="24"/>
      <c r="L1160" s="24"/>
      <c r="M1160" s="24"/>
      <c r="N1160" s="24"/>
      <c r="O1160" s="24"/>
      <c r="P1160" s="24"/>
      <c r="Q1160" s="24"/>
      <c r="R1160" s="24"/>
      <c r="S1160" s="24"/>
      <c r="T1160" s="24"/>
    </row>
    <row r="1161" spans="1:20" ht="9.75" customHeight="1" thickBot="1" x14ac:dyDescent="0.3">
      <c r="A1161" s="44"/>
      <c r="B1161" s="44"/>
      <c r="C1161" s="44"/>
      <c r="D1161" s="44"/>
      <c r="E1161" s="44"/>
      <c r="F1161" s="44"/>
      <c r="G1161" s="44"/>
      <c r="H1161" s="44"/>
      <c r="I1161" s="44"/>
      <c r="J1161" s="44"/>
      <c r="K1161" s="7"/>
      <c r="L1161" s="7"/>
      <c r="M1161" s="7"/>
      <c r="N1161" s="7"/>
      <c r="O1161" s="7"/>
      <c r="P1161" s="7"/>
      <c r="Q1161" s="24"/>
      <c r="R1161" s="24"/>
      <c r="S1161" s="24"/>
      <c r="T1161" s="24"/>
    </row>
    <row r="1162" spans="1:20" ht="31.5" customHeight="1" thickBot="1" x14ac:dyDescent="0.3">
      <c r="A1162" s="863" t="s">
        <v>105</v>
      </c>
      <c r="B1162" s="866" t="s">
        <v>106</v>
      </c>
      <c r="C1162" s="888" t="s">
        <v>207</v>
      </c>
      <c r="D1162" s="889"/>
      <c r="E1162" s="890"/>
      <c r="F1162" s="888" t="s">
        <v>17</v>
      </c>
      <c r="G1162" s="889"/>
      <c r="H1162" s="890"/>
      <c r="I1162" s="916" t="s">
        <v>84</v>
      </c>
      <c r="J1162" s="917"/>
      <c r="K1162" s="888" t="s">
        <v>208</v>
      </c>
      <c r="L1162" s="889"/>
      <c r="M1162" s="890"/>
      <c r="N1162" s="24"/>
      <c r="O1162" s="24"/>
      <c r="P1162" s="24"/>
      <c r="Q1162" s="24"/>
      <c r="R1162" s="24"/>
      <c r="S1162" s="24"/>
      <c r="T1162" s="24"/>
    </row>
    <row r="1163" spans="1:20" ht="31.5" customHeight="1" thickBot="1" x14ac:dyDescent="0.3">
      <c r="A1163" s="864"/>
      <c r="B1163" s="866"/>
      <c r="C1163" s="891"/>
      <c r="D1163" s="892"/>
      <c r="E1163" s="893"/>
      <c r="F1163" s="891"/>
      <c r="G1163" s="892"/>
      <c r="H1163" s="893"/>
      <c r="I1163" s="918"/>
      <c r="J1163" s="919"/>
      <c r="K1163" s="891"/>
      <c r="L1163" s="892"/>
      <c r="M1163" s="893"/>
      <c r="N1163" s="24"/>
      <c r="O1163" s="24"/>
      <c r="P1163" s="24"/>
      <c r="Q1163" s="24"/>
      <c r="R1163" s="24"/>
      <c r="S1163" s="24"/>
      <c r="T1163" s="24"/>
    </row>
    <row r="1164" spans="1:20" ht="21.95" customHeight="1" thickBot="1" x14ac:dyDescent="0.3">
      <c r="A1164" s="865"/>
      <c r="B1164" s="866"/>
      <c r="C1164" s="438">
        <f>$C$20</f>
        <v>2016</v>
      </c>
      <c r="D1164" s="439">
        <f>$D$20</f>
        <v>2017</v>
      </c>
      <c r="E1164" s="148" t="s">
        <v>107</v>
      </c>
      <c r="F1164" s="438">
        <f>$C$20</f>
        <v>2016</v>
      </c>
      <c r="G1164" s="439">
        <f>$D$20</f>
        <v>2017</v>
      </c>
      <c r="H1164" s="148" t="s">
        <v>107</v>
      </c>
      <c r="I1164" s="438">
        <f>$C$20</f>
        <v>2016</v>
      </c>
      <c r="J1164" s="439">
        <f>$D$20</f>
        <v>2017</v>
      </c>
      <c r="K1164" s="438">
        <f>$C$20</f>
        <v>2016</v>
      </c>
      <c r="L1164" s="439">
        <f>$D$20</f>
        <v>2017</v>
      </c>
      <c r="M1164" s="148" t="s">
        <v>107</v>
      </c>
      <c r="N1164" s="24"/>
      <c r="O1164" s="24"/>
      <c r="P1164" s="24"/>
      <c r="Q1164" s="24"/>
      <c r="R1164" s="24"/>
      <c r="S1164" s="24"/>
      <c r="T1164" s="24"/>
    </row>
    <row r="1165" spans="1:20" ht="21" customHeight="1" x14ac:dyDescent="0.25">
      <c r="A1165" s="197">
        <v>1</v>
      </c>
      <c r="B1165" s="198" t="s">
        <v>249</v>
      </c>
      <c r="C1165" s="46"/>
      <c r="D1165" s="136"/>
      <c r="E1165" s="126">
        <f t="shared" ref="E1165:E1210" si="189">IF(C1165=0,0,IF(D1165=0,"-100,0",IF(D1165*100/C1165&lt;200,ROUND(D1165*100/C1165-100,1),ROUND(D1165/C1165,1)&amp;" р")))</f>
        <v>0</v>
      </c>
      <c r="F1165" s="46">
        <v>0</v>
      </c>
      <c r="G1165" s="136">
        <v>0</v>
      </c>
      <c r="H1165" s="126">
        <f t="shared" ref="H1165:H1210" si="190">IF(F1165=0,0,IF(G1165=0,"-100,0",IF(G1165*100/F1165&lt;200,ROUND(G1165*100/F1165-100,1),ROUND(G1165/F1165,1)&amp;" р")))</f>
        <v>0</v>
      </c>
      <c r="I1165" s="120">
        <f t="shared" ref="I1165:I1210" si="191">IF(C1165=0,0,F1165*100/C1165)</f>
        <v>0</v>
      </c>
      <c r="J1165" s="121">
        <f t="shared" ref="J1165:J1210" si="192">IF(D1165=0,0,G1165*100/D1165)</f>
        <v>0</v>
      </c>
      <c r="K1165" s="46"/>
      <c r="L1165" s="136"/>
      <c r="M1165" s="126">
        <f t="shared" ref="M1165:M1210" si="193">IF(K1165=0,0,IF(L1165=0,"-100,0",IF(L1165*100/K1165&lt;200,ROUND(L1165*100/K1165-100,1),ROUND(L1165/K1165,1)&amp;" р")))</f>
        <v>0</v>
      </c>
      <c r="N1165" s="24"/>
      <c r="O1165" s="24"/>
      <c r="P1165" s="24"/>
      <c r="Q1165" s="24"/>
      <c r="R1165" s="24"/>
      <c r="S1165" s="24"/>
      <c r="T1165" s="24"/>
    </row>
    <row r="1166" spans="1:20" ht="21" customHeight="1" x14ac:dyDescent="0.25">
      <c r="A1166" s="199">
        <v>2</v>
      </c>
      <c r="B1166" s="160" t="s">
        <v>108</v>
      </c>
      <c r="C1166" s="47">
        <v>460</v>
      </c>
      <c r="D1166" s="137"/>
      <c r="E1166" s="127" t="str">
        <f t="shared" si="189"/>
        <v>-100,0</v>
      </c>
      <c r="F1166" s="47">
        <v>0</v>
      </c>
      <c r="G1166" s="137">
        <v>0</v>
      </c>
      <c r="H1166" s="127">
        <f t="shared" si="190"/>
        <v>0</v>
      </c>
      <c r="I1166" s="122">
        <f t="shared" si="191"/>
        <v>0</v>
      </c>
      <c r="J1166" s="123">
        <f t="shared" si="192"/>
        <v>0</v>
      </c>
      <c r="K1166" s="47"/>
      <c r="L1166" s="137"/>
      <c r="M1166" s="127">
        <f t="shared" si="193"/>
        <v>0</v>
      </c>
      <c r="N1166" s="24"/>
      <c r="O1166" s="24"/>
      <c r="P1166" s="24"/>
      <c r="Q1166" s="24"/>
      <c r="R1166" s="24"/>
      <c r="S1166" s="24"/>
      <c r="T1166" s="24"/>
    </row>
    <row r="1167" spans="1:20" ht="21" customHeight="1" x14ac:dyDescent="0.25">
      <c r="A1167" s="199">
        <v>3</v>
      </c>
      <c r="B1167" s="160" t="s">
        <v>109</v>
      </c>
      <c r="C1167" s="47">
        <v>3976</v>
      </c>
      <c r="D1167" s="137">
        <v>14871</v>
      </c>
      <c r="E1167" s="127" t="str">
        <f t="shared" si="189"/>
        <v>3,7 р</v>
      </c>
      <c r="F1167" s="47">
        <v>478</v>
      </c>
      <c r="G1167" s="137">
        <v>0</v>
      </c>
      <c r="H1167" s="127" t="str">
        <f t="shared" si="190"/>
        <v>-100,0</v>
      </c>
      <c r="I1167" s="122">
        <f t="shared" si="191"/>
        <v>12.022132796780683</v>
      </c>
      <c r="J1167" s="123">
        <f t="shared" si="192"/>
        <v>0</v>
      </c>
      <c r="K1167" s="47">
        <v>3027</v>
      </c>
      <c r="L1167" s="137">
        <v>544</v>
      </c>
      <c r="M1167" s="127">
        <f t="shared" si="193"/>
        <v>-82</v>
      </c>
      <c r="N1167" s="24"/>
      <c r="O1167" s="24"/>
      <c r="P1167" s="24"/>
      <c r="Q1167" s="24"/>
      <c r="R1167" s="24"/>
      <c r="S1167" s="24"/>
      <c r="T1167" s="24"/>
    </row>
    <row r="1168" spans="1:20" ht="21" customHeight="1" x14ac:dyDescent="0.25">
      <c r="A1168" s="199">
        <v>4</v>
      </c>
      <c r="B1168" s="160" t="s">
        <v>110</v>
      </c>
      <c r="C1168" s="47">
        <v>26065</v>
      </c>
      <c r="D1168" s="137">
        <v>79908</v>
      </c>
      <c r="E1168" s="127" t="str">
        <f t="shared" si="189"/>
        <v>3,1 р</v>
      </c>
      <c r="F1168" s="47">
        <v>641</v>
      </c>
      <c r="G1168" s="137">
        <v>6153</v>
      </c>
      <c r="H1168" s="127" t="str">
        <f t="shared" si="190"/>
        <v>9,6 р</v>
      </c>
      <c r="I1168" s="122">
        <f t="shared" si="191"/>
        <v>2.4592365240744294</v>
      </c>
      <c r="J1168" s="123">
        <f t="shared" si="192"/>
        <v>7.7001051208890221</v>
      </c>
      <c r="K1168" s="47">
        <v>4059</v>
      </c>
      <c r="L1168" s="137">
        <v>55978</v>
      </c>
      <c r="M1168" s="127" t="str">
        <f t="shared" si="193"/>
        <v>13,8 р</v>
      </c>
      <c r="N1168" s="24"/>
      <c r="O1168" s="24"/>
      <c r="P1168" s="24"/>
      <c r="Q1168" s="24"/>
      <c r="R1168" s="24"/>
      <c r="S1168" s="24"/>
      <c r="T1168" s="24"/>
    </row>
    <row r="1169" spans="1:20" ht="21" customHeight="1" x14ac:dyDescent="0.25">
      <c r="A1169" s="199">
        <v>5</v>
      </c>
      <c r="B1169" s="160" t="s">
        <v>111</v>
      </c>
      <c r="C1169" s="47"/>
      <c r="D1169" s="137">
        <v>5838</v>
      </c>
      <c r="E1169" s="127">
        <f t="shared" si="189"/>
        <v>0</v>
      </c>
      <c r="F1169" s="47">
        <v>0</v>
      </c>
      <c r="G1169" s="137">
        <v>1652</v>
      </c>
      <c r="H1169" s="127">
        <f t="shared" si="190"/>
        <v>0</v>
      </c>
      <c r="I1169" s="122">
        <f t="shared" si="191"/>
        <v>0</v>
      </c>
      <c r="J1169" s="123">
        <f t="shared" si="192"/>
        <v>28.297362110311752</v>
      </c>
      <c r="K1169" s="47"/>
      <c r="L1169" s="137">
        <v>19</v>
      </c>
      <c r="M1169" s="127">
        <f t="shared" si="193"/>
        <v>0</v>
      </c>
      <c r="N1169" s="24"/>
      <c r="O1169" s="24"/>
      <c r="P1169" s="24"/>
      <c r="Q1169" s="24"/>
      <c r="R1169" s="24"/>
      <c r="S1169" s="24"/>
      <c r="T1169" s="24"/>
    </row>
    <row r="1170" spans="1:20" ht="21" customHeight="1" x14ac:dyDescent="0.25">
      <c r="A1170" s="199">
        <v>6</v>
      </c>
      <c r="B1170" s="160" t="s">
        <v>112</v>
      </c>
      <c r="C1170" s="47">
        <v>29</v>
      </c>
      <c r="D1170" s="137">
        <v>3243</v>
      </c>
      <c r="E1170" s="127" t="str">
        <f t="shared" si="189"/>
        <v>111,8 р</v>
      </c>
      <c r="F1170" s="47">
        <v>9</v>
      </c>
      <c r="G1170" s="137">
        <v>312</v>
      </c>
      <c r="H1170" s="127" t="str">
        <f t="shared" si="190"/>
        <v>34,7 р</v>
      </c>
      <c r="I1170" s="122">
        <f t="shared" si="191"/>
        <v>31.03448275862069</v>
      </c>
      <c r="J1170" s="123">
        <f t="shared" si="192"/>
        <v>9.6207215541165585</v>
      </c>
      <c r="K1170" s="47">
        <v>20</v>
      </c>
      <c r="L1170" s="137">
        <v>2931</v>
      </c>
      <c r="M1170" s="127" t="str">
        <f t="shared" si="193"/>
        <v>146,6 р</v>
      </c>
      <c r="N1170" s="24"/>
      <c r="O1170" s="24"/>
      <c r="P1170" s="24"/>
      <c r="Q1170" s="24"/>
      <c r="R1170" s="24"/>
      <c r="S1170" s="24"/>
      <c r="T1170" s="24"/>
    </row>
    <row r="1171" spans="1:20" ht="21" customHeight="1" x14ac:dyDescent="0.25">
      <c r="A1171" s="199">
        <v>7</v>
      </c>
      <c r="B1171" s="160" t="s">
        <v>113</v>
      </c>
      <c r="C1171" s="47">
        <v>5058</v>
      </c>
      <c r="D1171" s="137">
        <v>1321</v>
      </c>
      <c r="E1171" s="127">
        <f t="shared" si="189"/>
        <v>-73.900000000000006</v>
      </c>
      <c r="F1171" s="47">
        <v>4771</v>
      </c>
      <c r="G1171" s="137">
        <v>1321</v>
      </c>
      <c r="H1171" s="127">
        <f t="shared" si="190"/>
        <v>-72.3</v>
      </c>
      <c r="I1171" s="122">
        <f t="shared" si="191"/>
        <v>94.325820482404112</v>
      </c>
      <c r="J1171" s="123">
        <f t="shared" si="192"/>
        <v>100</v>
      </c>
      <c r="K1171" s="47"/>
      <c r="L1171" s="137"/>
      <c r="M1171" s="127">
        <f t="shared" si="193"/>
        <v>0</v>
      </c>
      <c r="N1171" s="24"/>
      <c r="O1171" s="24"/>
      <c r="P1171" s="24"/>
      <c r="Q1171" s="24"/>
      <c r="R1171" s="24"/>
      <c r="S1171" s="24"/>
      <c r="T1171" s="24"/>
    </row>
    <row r="1172" spans="1:20" ht="21" customHeight="1" x14ac:dyDescent="0.25">
      <c r="A1172" s="199">
        <v>8</v>
      </c>
      <c r="B1172" s="160" t="s">
        <v>114</v>
      </c>
      <c r="C1172" s="47"/>
      <c r="D1172" s="137">
        <v>314</v>
      </c>
      <c r="E1172" s="127">
        <f t="shared" si="189"/>
        <v>0</v>
      </c>
      <c r="F1172" s="47">
        <v>0</v>
      </c>
      <c r="G1172" s="137">
        <v>0</v>
      </c>
      <c r="H1172" s="127">
        <f t="shared" si="190"/>
        <v>0</v>
      </c>
      <c r="I1172" s="122">
        <f t="shared" si="191"/>
        <v>0</v>
      </c>
      <c r="J1172" s="123">
        <f t="shared" si="192"/>
        <v>0</v>
      </c>
      <c r="K1172" s="47"/>
      <c r="L1172" s="137"/>
      <c r="M1172" s="127">
        <f t="shared" si="193"/>
        <v>0</v>
      </c>
      <c r="N1172" s="24"/>
      <c r="O1172" s="24"/>
      <c r="P1172" s="24"/>
      <c r="Q1172" s="24"/>
      <c r="R1172" s="24"/>
      <c r="S1172" s="24"/>
      <c r="T1172" s="24"/>
    </row>
    <row r="1173" spans="1:20" ht="21" customHeight="1" x14ac:dyDescent="0.25">
      <c r="A1173" s="199">
        <v>9</v>
      </c>
      <c r="B1173" s="160" t="s">
        <v>115</v>
      </c>
      <c r="C1173" s="47">
        <v>3191</v>
      </c>
      <c r="D1173" s="137">
        <v>811</v>
      </c>
      <c r="E1173" s="127">
        <f t="shared" si="189"/>
        <v>-74.599999999999994</v>
      </c>
      <c r="F1173" s="47">
        <v>97</v>
      </c>
      <c r="G1173" s="137">
        <v>40</v>
      </c>
      <c r="H1173" s="127">
        <f t="shared" si="190"/>
        <v>-58.8</v>
      </c>
      <c r="I1173" s="122">
        <f t="shared" si="191"/>
        <v>3.0397994359135065</v>
      </c>
      <c r="J1173" s="123">
        <f t="shared" si="192"/>
        <v>4.9321824907521581</v>
      </c>
      <c r="K1173" s="47">
        <v>3034</v>
      </c>
      <c r="L1173" s="137">
        <v>771</v>
      </c>
      <c r="M1173" s="127">
        <f t="shared" si="193"/>
        <v>-74.599999999999994</v>
      </c>
      <c r="N1173" s="24"/>
      <c r="O1173" s="24"/>
      <c r="P1173" s="24"/>
      <c r="Q1173" s="24"/>
      <c r="R1173" s="24"/>
      <c r="S1173" s="24"/>
      <c r="T1173" s="24"/>
    </row>
    <row r="1174" spans="1:20" ht="21" customHeight="1" x14ac:dyDescent="0.25">
      <c r="A1174" s="199">
        <v>10</v>
      </c>
      <c r="B1174" s="160" t="s">
        <v>116</v>
      </c>
      <c r="C1174" s="47">
        <v>33619</v>
      </c>
      <c r="D1174" s="137">
        <v>1987</v>
      </c>
      <c r="E1174" s="127">
        <f t="shared" si="189"/>
        <v>-94.1</v>
      </c>
      <c r="F1174" s="47">
        <v>0</v>
      </c>
      <c r="G1174" s="137">
        <v>823</v>
      </c>
      <c r="H1174" s="127">
        <f t="shared" si="190"/>
        <v>0</v>
      </c>
      <c r="I1174" s="122">
        <f t="shared" si="191"/>
        <v>0</v>
      </c>
      <c r="J1174" s="123">
        <f t="shared" si="192"/>
        <v>41.419224962254653</v>
      </c>
      <c r="K1174" s="47"/>
      <c r="L1174" s="137"/>
      <c r="M1174" s="127">
        <f t="shared" si="193"/>
        <v>0</v>
      </c>
      <c r="N1174" s="24"/>
      <c r="O1174" s="24"/>
      <c r="P1174" s="24"/>
      <c r="Q1174" s="24"/>
      <c r="R1174" s="24"/>
      <c r="S1174" s="24"/>
      <c r="T1174" s="24"/>
    </row>
    <row r="1175" spans="1:20" ht="21" customHeight="1" x14ac:dyDescent="0.25">
      <c r="A1175" s="199">
        <v>11</v>
      </c>
      <c r="B1175" s="160" t="s">
        <v>117</v>
      </c>
      <c r="C1175" s="47"/>
      <c r="D1175" s="137">
        <v>195484</v>
      </c>
      <c r="E1175" s="127">
        <f t="shared" si="189"/>
        <v>0</v>
      </c>
      <c r="F1175" s="47">
        <v>0</v>
      </c>
      <c r="G1175" s="137">
        <v>109983</v>
      </c>
      <c r="H1175" s="127">
        <f t="shared" si="190"/>
        <v>0</v>
      </c>
      <c r="I1175" s="122">
        <f t="shared" si="191"/>
        <v>0</v>
      </c>
      <c r="J1175" s="123">
        <f t="shared" si="192"/>
        <v>56.261893556505903</v>
      </c>
      <c r="K1175" s="47"/>
      <c r="L1175" s="137"/>
      <c r="M1175" s="127">
        <f t="shared" si="193"/>
        <v>0</v>
      </c>
      <c r="N1175" s="24"/>
      <c r="O1175" s="24"/>
      <c r="P1175" s="24"/>
      <c r="Q1175" s="24"/>
      <c r="R1175" s="24"/>
      <c r="S1175" s="24"/>
      <c r="T1175" s="24"/>
    </row>
    <row r="1176" spans="1:20" ht="21" customHeight="1" x14ac:dyDescent="0.25">
      <c r="A1176" s="199">
        <v>12</v>
      </c>
      <c r="B1176" s="160" t="s">
        <v>118</v>
      </c>
      <c r="C1176" s="47"/>
      <c r="D1176" s="137">
        <v>10</v>
      </c>
      <c r="E1176" s="127">
        <f t="shared" si="189"/>
        <v>0</v>
      </c>
      <c r="F1176" s="47">
        <v>0</v>
      </c>
      <c r="G1176" s="137">
        <v>10</v>
      </c>
      <c r="H1176" s="127">
        <f t="shared" si="190"/>
        <v>0</v>
      </c>
      <c r="I1176" s="122">
        <f t="shared" si="191"/>
        <v>0</v>
      </c>
      <c r="J1176" s="123">
        <f t="shared" si="192"/>
        <v>100</v>
      </c>
      <c r="K1176" s="47"/>
      <c r="L1176" s="137"/>
      <c r="M1176" s="127">
        <f t="shared" si="193"/>
        <v>0</v>
      </c>
      <c r="N1176" s="24"/>
      <c r="O1176" s="24"/>
      <c r="P1176" s="24"/>
      <c r="Q1176" s="24"/>
      <c r="R1176" s="24"/>
      <c r="S1176" s="24"/>
      <c r="T1176" s="24"/>
    </row>
    <row r="1177" spans="1:20" ht="21" customHeight="1" x14ac:dyDescent="0.25">
      <c r="A1177" s="199">
        <v>13</v>
      </c>
      <c r="B1177" s="160" t="s">
        <v>119</v>
      </c>
      <c r="C1177" s="47">
        <v>175</v>
      </c>
      <c r="D1177" s="137">
        <v>9549</v>
      </c>
      <c r="E1177" s="127" t="str">
        <f t="shared" si="189"/>
        <v>54,6 р</v>
      </c>
      <c r="F1177" s="47">
        <v>0</v>
      </c>
      <c r="G1177" s="137">
        <v>1427</v>
      </c>
      <c r="H1177" s="127">
        <f t="shared" si="190"/>
        <v>0</v>
      </c>
      <c r="I1177" s="122">
        <f t="shared" si="191"/>
        <v>0</v>
      </c>
      <c r="J1177" s="123">
        <f t="shared" si="192"/>
        <v>14.943973190910043</v>
      </c>
      <c r="K1177" s="47">
        <v>175</v>
      </c>
      <c r="L1177" s="137">
        <v>8122</v>
      </c>
      <c r="M1177" s="127" t="str">
        <f t="shared" si="193"/>
        <v>46,4 р</v>
      </c>
      <c r="N1177" s="24"/>
      <c r="O1177" s="24"/>
      <c r="P1177" s="24"/>
      <c r="Q1177" s="24"/>
      <c r="R1177" s="24"/>
      <c r="S1177" s="24"/>
      <c r="T1177" s="24"/>
    </row>
    <row r="1178" spans="1:20" ht="21" customHeight="1" x14ac:dyDescent="0.25">
      <c r="A1178" s="199">
        <v>14</v>
      </c>
      <c r="B1178" s="160" t="s">
        <v>120</v>
      </c>
      <c r="C1178" s="47">
        <v>32600</v>
      </c>
      <c r="D1178" s="137">
        <v>6484</v>
      </c>
      <c r="E1178" s="127">
        <f t="shared" si="189"/>
        <v>-80.099999999999994</v>
      </c>
      <c r="F1178" s="47">
        <v>1768</v>
      </c>
      <c r="G1178" s="137">
        <v>1086</v>
      </c>
      <c r="H1178" s="127">
        <f t="shared" si="190"/>
        <v>-38.6</v>
      </c>
      <c r="I1178" s="122">
        <f t="shared" si="191"/>
        <v>5.4233128834355826</v>
      </c>
      <c r="J1178" s="123">
        <f t="shared" si="192"/>
        <v>16.748920419494141</v>
      </c>
      <c r="K1178" s="47">
        <v>27357</v>
      </c>
      <c r="L1178" s="137">
        <v>3566</v>
      </c>
      <c r="M1178" s="127">
        <f t="shared" si="193"/>
        <v>-87</v>
      </c>
      <c r="N1178" s="24"/>
      <c r="O1178" s="24"/>
      <c r="P1178" s="24"/>
      <c r="Q1178" s="24"/>
      <c r="R1178" s="24"/>
      <c r="S1178" s="24"/>
      <c r="T1178" s="24"/>
    </row>
    <row r="1179" spans="1:20" ht="21" customHeight="1" x14ac:dyDescent="0.25">
      <c r="A1179" s="199">
        <v>15</v>
      </c>
      <c r="B1179" s="160" t="s">
        <v>121</v>
      </c>
      <c r="C1179" s="47">
        <v>2</v>
      </c>
      <c r="D1179" s="137">
        <v>25</v>
      </c>
      <c r="E1179" s="127" t="str">
        <f t="shared" si="189"/>
        <v>12,5 р</v>
      </c>
      <c r="F1179" s="47">
        <v>0</v>
      </c>
      <c r="G1179" s="137">
        <v>5</v>
      </c>
      <c r="H1179" s="127">
        <f t="shared" si="190"/>
        <v>0</v>
      </c>
      <c r="I1179" s="122">
        <f t="shared" si="191"/>
        <v>0</v>
      </c>
      <c r="J1179" s="123">
        <f t="shared" si="192"/>
        <v>20</v>
      </c>
      <c r="K1179" s="47"/>
      <c r="L1179" s="137">
        <v>2</v>
      </c>
      <c r="M1179" s="127">
        <f t="shared" si="193"/>
        <v>0</v>
      </c>
      <c r="N1179" s="24"/>
      <c r="O1179" s="24"/>
      <c r="P1179" s="24"/>
      <c r="Q1179" s="24"/>
      <c r="R1179" s="24"/>
      <c r="S1179" s="24"/>
      <c r="T1179" s="24"/>
    </row>
    <row r="1180" spans="1:20" ht="21" customHeight="1" x14ac:dyDescent="0.25">
      <c r="A1180" s="199">
        <v>16</v>
      </c>
      <c r="B1180" s="160" t="s">
        <v>122</v>
      </c>
      <c r="C1180" s="47">
        <v>12784</v>
      </c>
      <c r="D1180" s="137">
        <v>20499</v>
      </c>
      <c r="E1180" s="127">
        <f t="shared" si="189"/>
        <v>60.3</v>
      </c>
      <c r="F1180" s="47">
        <v>5220</v>
      </c>
      <c r="G1180" s="137">
        <v>19676</v>
      </c>
      <c r="H1180" s="127" t="str">
        <f t="shared" si="190"/>
        <v>3,8 р</v>
      </c>
      <c r="I1180" s="122">
        <f t="shared" si="191"/>
        <v>40.832290362953692</v>
      </c>
      <c r="J1180" s="123">
        <f t="shared" si="192"/>
        <v>95.985170008293082</v>
      </c>
      <c r="K1180" s="47">
        <v>7564</v>
      </c>
      <c r="L1180" s="137">
        <v>500</v>
      </c>
      <c r="M1180" s="127">
        <f t="shared" si="193"/>
        <v>-93.4</v>
      </c>
      <c r="N1180" s="24"/>
      <c r="O1180" s="24"/>
      <c r="P1180" s="24"/>
      <c r="Q1180" s="24"/>
      <c r="R1180" s="24"/>
      <c r="S1180" s="24"/>
      <c r="T1180" s="24"/>
    </row>
    <row r="1181" spans="1:20" ht="21" customHeight="1" x14ac:dyDescent="0.25">
      <c r="A1181" s="199">
        <v>17</v>
      </c>
      <c r="B1181" s="160" t="s">
        <v>123</v>
      </c>
      <c r="C1181" s="47"/>
      <c r="D1181" s="137">
        <v>1557</v>
      </c>
      <c r="E1181" s="127">
        <f t="shared" si="189"/>
        <v>0</v>
      </c>
      <c r="F1181" s="47">
        <v>0</v>
      </c>
      <c r="G1181" s="137">
        <v>1557</v>
      </c>
      <c r="H1181" s="127">
        <f t="shared" si="190"/>
        <v>0</v>
      </c>
      <c r="I1181" s="122">
        <f t="shared" si="191"/>
        <v>0</v>
      </c>
      <c r="J1181" s="123">
        <f t="shared" si="192"/>
        <v>100</v>
      </c>
      <c r="K1181" s="47"/>
      <c r="L1181" s="137"/>
      <c r="M1181" s="127">
        <f t="shared" si="193"/>
        <v>0</v>
      </c>
      <c r="N1181" s="24"/>
      <c r="O1181" s="24"/>
      <c r="P1181" s="24"/>
      <c r="Q1181" s="24"/>
      <c r="R1181" s="24"/>
      <c r="S1181" s="24"/>
      <c r="T1181" s="24"/>
    </row>
    <row r="1182" spans="1:20" ht="21" customHeight="1" x14ac:dyDescent="0.25">
      <c r="A1182" s="199">
        <v>18</v>
      </c>
      <c r="B1182" s="160" t="s">
        <v>124</v>
      </c>
      <c r="C1182" s="47">
        <v>854</v>
      </c>
      <c r="D1182" s="137"/>
      <c r="E1182" s="127" t="str">
        <f t="shared" si="189"/>
        <v>-100,0</v>
      </c>
      <c r="F1182" s="47">
        <v>0</v>
      </c>
      <c r="G1182" s="137">
        <v>0</v>
      </c>
      <c r="H1182" s="127">
        <f t="shared" si="190"/>
        <v>0</v>
      </c>
      <c r="I1182" s="122">
        <f t="shared" si="191"/>
        <v>0</v>
      </c>
      <c r="J1182" s="123">
        <f t="shared" si="192"/>
        <v>0</v>
      </c>
      <c r="K1182" s="47">
        <v>851</v>
      </c>
      <c r="L1182" s="137"/>
      <c r="M1182" s="127" t="str">
        <f t="shared" si="193"/>
        <v>-100,0</v>
      </c>
      <c r="N1182" s="24"/>
      <c r="O1182" s="24"/>
      <c r="P1182" s="24"/>
      <c r="Q1182" s="24"/>
      <c r="R1182" s="24"/>
      <c r="S1182" s="24"/>
      <c r="T1182" s="24"/>
    </row>
    <row r="1183" spans="1:20" ht="21" customHeight="1" x14ac:dyDescent="0.25">
      <c r="A1183" s="199">
        <v>19</v>
      </c>
      <c r="B1183" s="160" t="s">
        <v>125</v>
      </c>
      <c r="C1183" s="47">
        <v>5843</v>
      </c>
      <c r="D1183" s="137">
        <v>6010</v>
      </c>
      <c r="E1183" s="127">
        <f t="shared" si="189"/>
        <v>2.9</v>
      </c>
      <c r="F1183" s="47">
        <v>1098</v>
      </c>
      <c r="G1183" s="137">
        <v>3842</v>
      </c>
      <c r="H1183" s="127" t="str">
        <f t="shared" si="190"/>
        <v>3,5 р</v>
      </c>
      <c r="I1183" s="122">
        <f t="shared" si="191"/>
        <v>18.791716583946602</v>
      </c>
      <c r="J1183" s="123">
        <f t="shared" si="192"/>
        <v>63.926788685524123</v>
      </c>
      <c r="K1183" s="47">
        <v>4730</v>
      </c>
      <c r="L1183" s="137">
        <v>1885</v>
      </c>
      <c r="M1183" s="127">
        <f t="shared" si="193"/>
        <v>-60.1</v>
      </c>
      <c r="N1183" s="24"/>
      <c r="O1183" s="24"/>
      <c r="P1183" s="24"/>
      <c r="Q1183" s="24"/>
      <c r="R1183" s="24"/>
      <c r="S1183" s="24"/>
      <c r="T1183" s="24"/>
    </row>
    <row r="1184" spans="1:20" ht="21" customHeight="1" x14ac:dyDescent="0.25">
      <c r="A1184" s="199">
        <v>20</v>
      </c>
      <c r="B1184" s="160" t="s">
        <v>126</v>
      </c>
      <c r="C1184" s="47"/>
      <c r="D1184" s="137">
        <v>340</v>
      </c>
      <c r="E1184" s="127">
        <f t="shared" si="189"/>
        <v>0</v>
      </c>
      <c r="F1184" s="47">
        <v>0</v>
      </c>
      <c r="G1184" s="137">
        <v>340</v>
      </c>
      <c r="H1184" s="127">
        <f t="shared" si="190"/>
        <v>0</v>
      </c>
      <c r="I1184" s="122">
        <f t="shared" si="191"/>
        <v>0</v>
      </c>
      <c r="J1184" s="123">
        <f t="shared" si="192"/>
        <v>100</v>
      </c>
      <c r="K1184" s="47"/>
      <c r="L1184" s="137"/>
      <c r="M1184" s="127">
        <f t="shared" si="193"/>
        <v>0</v>
      </c>
      <c r="N1184" s="24"/>
      <c r="O1184" s="24"/>
      <c r="P1184" s="24"/>
      <c r="Q1184" s="24"/>
      <c r="R1184" s="24"/>
      <c r="S1184" s="24"/>
      <c r="T1184" s="24"/>
    </row>
    <row r="1185" spans="1:20" ht="21" customHeight="1" x14ac:dyDescent="0.25">
      <c r="A1185" s="199">
        <v>21</v>
      </c>
      <c r="B1185" s="160" t="s">
        <v>127</v>
      </c>
      <c r="C1185" s="47">
        <v>15860</v>
      </c>
      <c r="D1185" s="137">
        <v>25906</v>
      </c>
      <c r="E1185" s="127">
        <f t="shared" si="189"/>
        <v>63.3</v>
      </c>
      <c r="F1185" s="47">
        <v>662</v>
      </c>
      <c r="G1185" s="137">
        <v>0</v>
      </c>
      <c r="H1185" s="127" t="str">
        <f t="shared" si="190"/>
        <v>-100,0</v>
      </c>
      <c r="I1185" s="122">
        <f t="shared" si="191"/>
        <v>4.1740226986128626</v>
      </c>
      <c r="J1185" s="123">
        <f t="shared" si="192"/>
        <v>0</v>
      </c>
      <c r="K1185" s="47">
        <v>4496</v>
      </c>
      <c r="L1185" s="137"/>
      <c r="M1185" s="127" t="str">
        <f t="shared" si="193"/>
        <v>-100,0</v>
      </c>
      <c r="N1185" s="24"/>
      <c r="O1185" s="24"/>
      <c r="P1185" s="24"/>
      <c r="Q1185" s="24"/>
      <c r="R1185" s="24"/>
      <c r="S1185" s="24"/>
      <c r="T1185" s="24"/>
    </row>
    <row r="1186" spans="1:20" ht="21" customHeight="1" x14ac:dyDescent="0.25">
      <c r="A1186" s="199">
        <v>22</v>
      </c>
      <c r="B1186" s="160" t="s">
        <v>128</v>
      </c>
      <c r="C1186" s="47">
        <v>81</v>
      </c>
      <c r="D1186" s="137">
        <v>8</v>
      </c>
      <c r="E1186" s="127">
        <f t="shared" si="189"/>
        <v>-90.1</v>
      </c>
      <c r="F1186" s="47">
        <v>26</v>
      </c>
      <c r="G1186" s="137">
        <v>8</v>
      </c>
      <c r="H1186" s="127">
        <f t="shared" si="190"/>
        <v>-69.2</v>
      </c>
      <c r="I1186" s="122">
        <f t="shared" si="191"/>
        <v>32.098765432098766</v>
      </c>
      <c r="J1186" s="123">
        <f t="shared" si="192"/>
        <v>100</v>
      </c>
      <c r="K1186" s="47">
        <v>55</v>
      </c>
      <c r="L1186" s="137"/>
      <c r="M1186" s="127" t="str">
        <f t="shared" si="193"/>
        <v>-100,0</v>
      </c>
      <c r="N1186" s="24"/>
      <c r="O1186" s="24"/>
      <c r="P1186" s="24"/>
      <c r="Q1186" s="24"/>
      <c r="R1186" s="24"/>
      <c r="S1186" s="24"/>
      <c r="T1186" s="24"/>
    </row>
    <row r="1187" spans="1:20" ht="21" customHeight="1" x14ac:dyDescent="0.25">
      <c r="A1187" s="199">
        <v>23</v>
      </c>
      <c r="B1187" s="160" t="s">
        <v>129</v>
      </c>
      <c r="C1187" s="47"/>
      <c r="D1187" s="137">
        <v>136</v>
      </c>
      <c r="E1187" s="127">
        <f t="shared" si="189"/>
        <v>0</v>
      </c>
      <c r="F1187" s="47">
        <v>0</v>
      </c>
      <c r="G1187" s="137">
        <v>136</v>
      </c>
      <c r="H1187" s="127">
        <f t="shared" si="190"/>
        <v>0</v>
      </c>
      <c r="I1187" s="122">
        <f t="shared" si="191"/>
        <v>0</v>
      </c>
      <c r="J1187" s="123">
        <f t="shared" si="192"/>
        <v>100</v>
      </c>
      <c r="K1187" s="47"/>
      <c r="L1187" s="137"/>
      <c r="M1187" s="127">
        <f t="shared" si="193"/>
        <v>0</v>
      </c>
      <c r="N1187" s="24"/>
      <c r="O1187" s="24"/>
      <c r="P1187" s="24"/>
      <c r="Q1187" s="24"/>
      <c r="R1187" s="24"/>
      <c r="S1187" s="24"/>
      <c r="T1187" s="24"/>
    </row>
    <row r="1188" spans="1:20" ht="21" customHeight="1" x14ac:dyDescent="0.25">
      <c r="A1188" s="199">
        <v>24</v>
      </c>
      <c r="B1188" s="160" t="s">
        <v>130</v>
      </c>
      <c r="C1188" s="47">
        <v>25745</v>
      </c>
      <c r="D1188" s="137">
        <v>3401</v>
      </c>
      <c r="E1188" s="127">
        <f t="shared" si="189"/>
        <v>-86.8</v>
      </c>
      <c r="F1188" s="47">
        <v>0</v>
      </c>
      <c r="G1188" s="137">
        <v>336</v>
      </c>
      <c r="H1188" s="127">
        <f t="shared" si="190"/>
        <v>0</v>
      </c>
      <c r="I1188" s="122">
        <f t="shared" si="191"/>
        <v>0</v>
      </c>
      <c r="J1188" s="123">
        <f t="shared" si="192"/>
        <v>9.8794472214054689</v>
      </c>
      <c r="K1188" s="47">
        <v>260</v>
      </c>
      <c r="L1188" s="137"/>
      <c r="M1188" s="127" t="str">
        <f t="shared" si="193"/>
        <v>-100,0</v>
      </c>
      <c r="N1188" s="24"/>
      <c r="O1188" s="24"/>
      <c r="P1188" s="24"/>
      <c r="Q1188" s="24"/>
      <c r="R1188" s="24"/>
      <c r="S1188" s="24"/>
      <c r="T1188" s="24"/>
    </row>
    <row r="1189" spans="1:20" ht="21" customHeight="1" x14ac:dyDescent="0.25">
      <c r="A1189" s="199">
        <v>25</v>
      </c>
      <c r="B1189" s="160" t="s">
        <v>131</v>
      </c>
      <c r="C1189" s="47">
        <v>649</v>
      </c>
      <c r="D1189" s="137">
        <v>479</v>
      </c>
      <c r="E1189" s="127">
        <f t="shared" si="189"/>
        <v>-26.2</v>
      </c>
      <c r="F1189" s="47">
        <v>159</v>
      </c>
      <c r="G1189" s="137">
        <v>59</v>
      </c>
      <c r="H1189" s="127">
        <f t="shared" si="190"/>
        <v>-62.9</v>
      </c>
      <c r="I1189" s="122">
        <f t="shared" si="191"/>
        <v>24.499229583975346</v>
      </c>
      <c r="J1189" s="123">
        <f t="shared" si="192"/>
        <v>12.31732776617954</v>
      </c>
      <c r="K1189" s="47"/>
      <c r="L1189" s="137"/>
      <c r="M1189" s="127">
        <f t="shared" si="193"/>
        <v>0</v>
      </c>
      <c r="N1189" s="24"/>
      <c r="O1189" s="24"/>
      <c r="P1189" s="24"/>
      <c r="Q1189" s="24"/>
      <c r="R1189" s="24"/>
      <c r="S1189" s="24"/>
      <c r="T1189" s="24"/>
    </row>
    <row r="1190" spans="1:20" ht="21" customHeight="1" thickBot="1" x14ac:dyDescent="0.3">
      <c r="A1190" s="199">
        <v>26</v>
      </c>
      <c r="B1190" s="160" t="s">
        <v>132</v>
      </c>
      <c r="C1190" s="47">
        <v>118</v>
      </c>
      <c r="D1190" s="137">
        <v>10610</v>
      </c>
      <c r="E1190" s="211" t="str">
        <f t="shared" si="189"/>
        <v>89,9 р</v>
      </c>
      <c r="F1190" s="47">
        <v>0</v>
      </c>
      <c r="G1190" s="137">
        <v>257</v>
      </c>
      <c r="H1190" s="211">
        <f t="shared" si="190"/>
        <v>0</v>
      </c>
      <c r="I1190" s="122">
        <f t="shared" si="191"/>
        <v>0</v>
      </c>
      <c r="J1190" s="123">
        <f t="shared" si="192"/>
        <v>2.4222431668237512</v>
      </c>
      <c r="K1190" s="47"/>
      <c r="L1190" s="137">
        <v>5602</v>
      </c>
      <c r="M1190" s="211">
        <f t="shared" si="193"/>
        <v>0</v>
      </c>
      <c r="N1190" s="24"/>
      <c r="O1190" s="24"/>
      <c r="P1190" s="24"/>
      <c r="Q1190" s="24"/>
      <c r="R1190" s="24"/>
      <c r="S1190" s="24"/>
      <c r="T1190" s="24"/>
    </row>
    <row r="1191" spans="1:20" ht="21" customHeight="1" thickBot="1" x14ac:dyDescent="0.3">
      <c r="A1191" s="157">
        <v>27</v>
      </c>
      <c r="B1191" s="158" t="s">
        <v>253</v>
      </c>
      <c r="C1191" s="72">
        <v>167109</v>
      </c>
      <c r="D1191" s="139">
        <v>388791</v>
      </c>
      <c r="E1191" s="210" t="str">
        <f t="shared" si="189"/>
        <v>2,3 р</v>
      </c>
      <c r="F1191" s="72">
        <v>14929</v>
      </c>
      <c r="G1191" s="139">
        <v>149023</v>
      </c>
      <c r="H1191" s="210" t="str">
        <f t="shared" si="190"/>
        <v>10 р</v>
      </c>
      <c r="I1191" s="124">
        <f t="shared" si="191"/>
        <v>8.9336899867750983</v>
      </c>
      <c r="J1191" s="125">
        <f t="shared" si="192"/>
        <v>38.329848170353735</v>
      </c>
      <c r="K1191" s="72">
        <v>55628</v>
      </c>
      <c r="L1191" s="139">
        <v>79920</v>
      </c>
      <c r="M1191" s="210">
        <f t="shared" si="193"/>
        <v>43.7</v>
      </c>
      <c r="N1191" s="24"/>
      <c r="O1191" s="24"/>
      <c r="P1191" s="24"/>
      <c r="Q1191" s="24"/>
      <c r="R1191" s="24"/>
      <c r="S1191" s="24"/>
      <c r="T1191" s="24"/>
    </row>
    <row r="1192" spans="1:20" ht="21" customHeight="1" thickBot="1" x14ac:dyDescent="0.3">
      <c r="A1192" s="159">
        <v>28</v>
      </c>
      <c r="B1192" s="158" t="s">
        <v>101</v>
      </c>
      <c r="C1192" s="72">
        <v>509300</v>
      </c>
      <c r="D1192" s="139">
        <v>5479291</v>
      </c>
      <c r="E1192" s="210" t="str">
        <f t="shared" si="189"/>
        <v>10,8 р</v>
      </c>
      <c r="F1192" s="72">
        <v>121075</v>
      </c>
      <c r="G1192" s="139">
        <v>147718</v>
      </c>
      <c r="H1192" s="210">
        <f t="shared" si="190"/>
        <v>22</v>
      </c>
      <c r="I1192" s="124">
        <f t="shared" si="191"/>
        <v>23.772825446691538</v>
      </c>
      <c r="J1192" s="125">
        <f t="shared" si="192"/>
        <v>2.6959327402030664</v>
      </c>
      <c r="K1192" s="72">
        <v>374742</v>
      </c>
      <c r="L1192" s="139">
        <v>551401</v>
      </c>
      <c r="M1192" s="210">
        <f t="shared" si="193"/>
        <v>47.1</v>
      </c>
      <c r="N1192" s="24"/>
      <c r="O1192" s="24"/>
      <c r="P1192" s="24"/>
      <c r="Q1192" s="24"/>
      <c r="R1192" s="24"/>
      <c r="S1192" s="24"/>
      <c r="T1192" s="24"/>
    </row>
    <row r="1193" spans="1:20" ht="21" customHeight="1" x14ac:dyDescent="0.25">
      <c r="A1193" s="223">
        <v>29</v>
      </c>
      <c r="B1193" s="224" t="s">
        <v>287</v>
      </c>
      <c r="C1193" s="230"/>
      <c r="D1193" s="231">
        <v>5</v>
      </c>
      <c r="E1193" s="232"/>
      <c r="F1193" s="230">
        <v>0</v>
      </c>
      <c r="G1193" s="231">
        <v>5</v>
      </c>
      <c r="H1193" s="232"/>
      <c r="I1193" s="233"/>
      <c r="J1193" s="234"/>
      <c r="K1193" s="230"/>
      <c r="L1193" s="231"/>
      <c r="M1193" s="232"/>
      <c r="N1193" s="24"/>
      <c r="O1193" s="24"/>
      <c r="P1193" s="24"/>
      <c r="Q1193" s="24"/>
      <c r="R1193" s="24"/>
      <c r="S1193" s="24"/>
      <c r="T1193" s="24"/>
    </row>
    <row r="1194" spans="1:20" ht="21" customHeight="1" x14ac:dyDescent="0.25">
      <c r="A1194" s="199">
        <v>30</v>
      </c>
      <c r="B1194" s="160" t="s">
        <v>278</v>
      </c>
      <c r="C1194" s="47">
        <v>15629</v>
      </c>
      <c r="D1194" s="137">
        <v>3955105</v>
      </c>
      <c r="E1194" s="211" t="str">
        <f t="shared" si="189"/>
        <v>253,1 р</v>
      </c>
      <c r="F1194" s="47">
        <v>0</v>
      </c>
      <c r="G1194" s="137">
        <v>109810</v>
      </c>
      <c r="H1194" s="211">
        <f t="shared" si="190"/>
        <v>0</v>
      </c>
      <c r="I1194" s="122">
        <f t="shared" si="191"/>
        <v>0</v>
      </c>
      <c r="J1194" s="123">
        <f t="shared" si="192"/>
        <v>2.7764117513947166</v>
      </c>
      <c r="K1194" s="47">
        <v>2146</v>
      </c>
      <c r="L1194" s="137">
        <v>551401</v>
      </c>
      <c r="M1194" s="211" t="str">
        <f t="shared" si="193"/>
        <v>256,9 р</v>
      </c>
      <c r="N1194" s="24"/>
      <c r="O1194" s="24"/>
      <c r="P1194" s="24"/>
      <c r="Q1194" s="24"/>
      <c r="R1194" s="24"/>
      <c r="S1194" s="24"/>
      <c r="T1194" s="24"/>
    </row>
    <row r="1195" spans="1:20" ht="21" customHeight="1" x14ac:dyDescent="0.25">
      <c r="A1195" s="199">
        <v>31</v>
      </c>
      <c r="B1195" s="160" t="s">
        <v>279</v>
      </c>
      <c r="C1195" s="47"/>
      <c r="D1195" s="137"/>
      <c r="E1195" s="211">
        <f t="shared" si="189"/>
        <v>0</v>
      </c>
      <c r="F1195" s="47">
        <v>0</v>
      </c>
      <c r="G1195" s="137">
        <v>0</v>
      </c>
      <c r="H1195" s="211">
        <f t="shared" si="190"/>
        <v>0</v>
      </c>
      <c r="I1195" s="122">
        <f t="shared" si="191"/>
        <v>0</v>
      </c>
      <c r="J1195" s="123">
        <f t="shared" si="192"/>
        <v>0</v>
      </c>
      <c r="K1195" s="47"/>
      <c r="L1195" s="137"/>
      <c r="M1195" s="211">
        <f t="shared" si="193"/>
        <v>0</v>
      </c>
      <c r="N1195" s="24"/>
      <c r="O1195" s="24"/>
      <c r="P1195" s="24"/>
      <c r="Q1195" s="24"/>
      <c r="R1195" s="24"/>
      <c r="S1195" s="24"/>
      <c r="T1195" s="24"/>
    </row>
    <row r="1196" spans="1:20" ht="21" customHeight="1" x14ac:dyDescent="0.25">
      <c r="A1196" s="199">
        <v>32</v>
      </c>
      <c r="B1196" s="160" t="s">
        <v>280</v>
      </c>
      <c r="C1196" s="47"/>
      <c r="D1196" s="137"/>
      <c r="E1196" s="211">
        <f t="shared" si="189"/>
        <v>0</v>
      </c>
      <c r="F1196" s="47">
        <v>0</v>
      </c>
      <c r="G1196" s="137">
        <v>0</v>
      </c>
      <c r="H1196" s="211">
        <f t="shared" si="190"/>
        <v>0</v>
      </c>
      <c r="I1196" s="122">
        <f t="shared" si="191"/>
        <v>0</v>
      </c>
      <c r="J1196" s="123">
        <f t="shared" si="192"/>
        <v>0</v>
      </c>
      <c r="K1196" s="47"/>
      <c r="L1196" s="137"/>
      <c r="M1196" s="211">
        <f t="shared" si="193"/>
        <v>0</v>
      </c>
      <c r="N1196" s="24"/>
      <c r="O1196" s="24"/>
      <c r="P1196" s="24"/>
      <c r="Q1196" s="24"/>
      <c r="R1196" s="24"/>
      <c r="S1196" s="24"/>
      <c r="T1196" s="24"/>
    </row>
    <row r="1197" spans="1:20" ht="21" customHeight="1" x14ac:dyDescent="0.25">
      <c r="A1197" s="250">
        <v>33</v>
      </c>
      <c r="B1197" s="267" t="s">
        <v>281</v>
      </c>
      <c r="C1197" s="271">
        <v>121075</v>
      </c>
      <c r="D1197" s="137">
        <v>75051</v>
      </c>
      <c r="E1197" s="211">
        <f t="shared" si="189"/>
        <v>-38</v>
      </c>
      <c r="F1197" s="271">
        <v>121075</v>
      </c>
      <c r="G1197" s="137">
        <v>37903</v>
      </c>
      <c r="H1197" s="211">
        <f t="shared" si="190"/>
        <v>-68.7</v>
      </c>
      <c r="I1197" s="275">
        <f t="shared" si="191"/>
        <v>100</v>
      </c>
      <c r="J1197" s="123">
        <f t="shared" si="192"/>
        <v>50.502991299249842</v>
      </c>
      <c r="K1197" s="271"/>
      <c r="L1197" s="137"/>
      <c r="M1197" s="211">
        <f t="shared" si="193"/>
        <v>0</v>
      </c>
      <c r="N1197" s="24"/>
      <c r="O1197" s="24"/>
      <c r="P1197" s="24"/>
      <c r="Q1197" s="24"/>
      <c r="R1197" s="24"/>
      <c r="S1197" s="24"/>
      <c r="T1197" s="24"/>
    </row>
    <row r="1198" spans="1:20" ht="21" customHeight="1" x14ac:dyDescent="0.25">
      <c r="A1198" s="291">
        <v>34</v>
      </c>
      <c r="B1198" s="292" t="s">
        <v>282</v>
      </c>
      <c r="C1198" s="271"/>
      <c r="D1198" s="137"/>
      <c r="E1198" s="211">
        <f t="shared" si="189"/>
        <v>0</v>
      </c>
      <c r="F1198" s="271">
        <v>0</v>
      </c>
      <c r="G1198" s="137">
        <v>0</v>
      </c>
      <c r="H1198" s="211">
        <f t="shared" si="190"/>
        <v>0</v>
      </c>
      <c r="I1198" s="275">
        <f t="shared" si="191"/>
        <v>0</v>
      </c>
      <c r="J1198" s="123">
        <f t="shared" si="192"/>
        <v>0</v>
      </c>
      <c r="K1198" s="271"/>
      <c r="L1198" s="137"/>
      <c r="M1198" s="211">
        <f t="shared" si="193"/>
        <v>0</v>
      </c>
      <c r="N1198" s="24"/>
      <c r="O1198" s="24"/>
      <c r="P1198" s="24"/>
      <c r="Q1198" s="24"/>
      <c r="R1198" s="24"/>
      <c r="S1198" s="24"/>
      <c r="T1198" s="24"/>
    </row>
    <row r="1199" spans="1:20" ht="21" customHeight="1" x14ac:dyDescent="0.25">
      <c r="A1199" s="250">
        <v>35</v>
      </c>
      <c r="B1199" s="246" t="s">
        <v>283</v>
      </c>
      <c r="C1199" s="364"/>
      <c r="D1199" s="137"/>
      <c r="E1199" s="211">
        <f t="shared" si="189"/>
        <v>0</v>
      </c>
      <c r="F1199" s="271">
        <v>0</v>
      </c>
      <c r="G1199" s="137">
        <v>0</v>
      </c>
      <c r="H1199" s="318">
        <f t="shared" si="190"/>
        <v>0</v>
      </c>
      <c r="I1199" s="122">
        <f t="shared" si="191"/>
        <v>0</v>
      </c>
      <c r="J1199" s="319">
        <f t="shared" si="192"/>
        <v>0</v>
      </c>
      <c r="K1199" s="47"/>
      <c r="L1199" s="137"/>
      <c r="M1199" s="318">
        <f t="shared" si="193"/>
        <v>0</v>
      </c>
      <c r="N1199" s="317"/>
      <c r="O1199" s="24"/>
      <c r="P1199" s="24"/>
      <c r="Q1199" s="24"/>
      <c r="R1199" s="24"/>
      <c r="S1199" s="24"/>
      <c r="T1199" s="24"/>
    </row>
    <row r="1200" spans="1:20" ht="21" customHeight="1" x14ac:dyDescent="0.25">
      <c r="A1200" s="199">
        <v>36</v>
      </c>
      <c r="B1200" s="160" t="s">
        <v>284</v>
      </c>
      <c r="C1200" s="271">
        <v>372596</v>
      </c>
      <c r="D1200" s="137"/>
      <c r="E1200" s="211" t="str">
        <f t="shared" si="189"/>
        <v>-100,0</v>
      </c>
      <c r="F1200" s="271">
        <v>0</v>
      </c>
      <c r="G1200" s="137">
        <v>0</v>
      </c>
      <c r="H1200" s="211">
        <f t="shared" si="190"/>
        <v>0</v>
      </c>
      <c r="I1200" s="275">
        <f t="shared" si="191"/>
        <v>0</v>
      </c>
      <c r="J1200" s="123">
        <f t="shared" si="192"/>
        <v>0</v>
      </c>
      <c r="K1200" s="47">
        <v>372596</v>
      </c>
      <c r="L1200" s="137"/>
      <c r="M1200" s="211" t="str">
        <f t="shared" si="193"/>
        <v>-100,0</v>
      </c>
      <c r="N1200" s="24"/>
      <c r="O1200" s="24"/>
      <c r="P1200" s="24"/>
      <c r="Q1200" s="24"/>
      <c r="R1200" s="24"/>
      <c r="S1200" s="24"/>
      <c r="T1200" s="24"/>
    </row>
    <row r="1201" spans="1:20" ht="21" customHeight="1" x14ac:dyDescent="0.25">
      <c r="A1201" s="250">
        <v>37</v>
      </c>
      <c r="B1201" s="160" t="s">
        <v>286</v>
      </c>
      <c r="C1201" s="47"/>
      <c r="D1201" s="137"/>
      <c r="E1201" s="211"/>
      <c r="F1201" s="271">
        <v>0</v>
      </c>
      <c r="G1201" s="137">
        <v>0</v>
      </c>
      <c r="H1201" s="211"/>
      <c r="I1201" s="275"/>
      <c r="J1201" s="123"/>
      <c r="K1201" s="47"/>
      <c r="L1201" s="137"/>
      <c r="M1201" s="211"/>
      <c r="N1201" s="24"/>
      <c r="O1201" s="24"/>
      <c r="P1201" s="24"/>
      <c r="Q1201" s="24"/>
      <c r="R1201" s="24"/>
      <c r="S1201" s="24"/>
      <c r="T1201" s="24"/>
    </row>
    <row r="1202" spans="1:20" ht="21" customHeight="1" thickBot="1" x14ac:dyDescent="0.3">
      <c r="A1202" s="327">
        <v>38</v>
      </c>
      <c r="B1202" s="224" t="s">
        <v>285</v>
      </c>
      <c r="C1202" s="274"/>
      <c r="D1202" s="231">
        <v>1449130</v>
      </c>
      <c r="E1202" s="232"/>
      <c r="F1202" s="274">
        <v>0</v>
      </c>
      <c r="G1202" s="231">
        <v>0</v>
      </c>
      <c r="H1202" s="232"/>
      <c r="I1202" s="276"/>
      <c r="J1202" s="234"/>
      <c r="K1202" s="230"/>
      <c r="L1202" s="231"/>
      <c r="M1202" s="232"/>
      <c r="N1202" s="24"/>
      <c r="O1202" s="24"/>
      <c r="P1202" s="24"/>
      <c r="Q1202" s="24"/>
      <c r="R1202" s="24"/>
      <c r="S1202" s="24"/>
      <c r="T1202" s="24"/>
    </row>
    <row r="1203" spans="1:20" ht="21" customHeight="1" thickBot="1" x14ac:dyDescent="0.3">
      <c r="A1203" s="159">
        <v>39</v>
      </c>
      <c r="B1203" s="158" t="s">
        <v>254</v>
      </c>
      <c r="C1203" s="255">
        <v>676409</v>
      </c>
      <c r="D1203" s="256">
        <v>5868082</v>
      </c>
      <c r="E1203" s="257" t="str">
        <f t="shared" si="189"/>
        <v>8,7 р</v>
      </c>
      <c r="F1203" s="255">
        <v>136004</v>
      </c>
      <c r="G1203" s="256">
        <v>296741</v>
      </c>
      <c r="H1203" s="257" t="str">
        <f t="shared" si="190"/>
        <v>2,2 р</v>
      </c>
      <c r="I1203" s="258">
        <f t="shared" si="191"/>
        <v>20.106769720686746</v>
      </c>
      <c r="J1203" s="259">
        <f t="shared" si="192"/>
        <v>5.0568652585291067</v>
      </c>
      <c r="K1203" s="255">
        <v>430370</v>
      </c>
      <c r="L1203" s="256">
        <v>631321</v>
      </c>
      <c r="M1203" s="257">
        <f t="shared" si="193"/>
        <v>46.7</v>
      </c>
      <c r="N1203" s="24"/>
      <c r="O1203" s="24"/>
      <c r="P1203" s="24"/>
      <c r="Q1203" s="24"/>
      <c r="R1203" s="24"/>
      <c r="S1203" s="24"/>
      <c r="T1203" s="24"/>
    </row>
    <row r="1204" spans="1:20" ht="21" customHeight="1" x14ac:dyDescent="0.25">
      <c r="A1204" s="328">
        <v>40</v>
      </c>
      <c r="B1204" s="198" t="s">
        <v>237</v>
      </c>
      <c r="C1204" s="272">
        <v>6201705</v>
      </c>
      <c r="D1204" s="136">
        <v>8293564</v>
      </c>
      <c r="E1204" s="212">
        <f t="shared" si="189"/>
        <v>33.700000000000003</v>
      </c>
      <c r="F1204" s="272">
        <v>154716</v>
      </c>
      <c r="G1204" s="136">
        <v>26000</v>
      </c>
      <c r="H1204" s="212">
        <f t="shared" si="190"/>
        <v>-83.2</v>
      </c>
      <c r="I1204" s="279">
        <f t="shared" si="191"/>
        <v>2.4947333031803351</v>
      </c>
      <c r="J1204" s="277">
        <f t="shared" si="192"/>
        <v>0.31349610372573239</v>
      </c>
      <c r="K1204" s="272">
        <v>54966</v>
      </c>
      <c r="L1204" s="136"/>
      <c r="M1204" s="212" t="str">
        <f t="shared" si="193"/>
        <v>-100,0</v>
      </c>
      <c r="N1204" s="24"/>
      <c r="O1204" s="24"/>
      <c r="P1204" s="24"/>
      <c r="Q1204" s="24"/>
      <c r="R1204" s="24"/>
      <c r="S1204" s="24"/>
      <c r="T1204" s="24"/>
    </row>
    <row r="1205" spans="1:20" ht="21" customHeight="1" x14ac:dyDescent="0.25">
      <c r="A1205" s="327">
        <v>41</v>
      </c>
      <c r="B1205" s="160" t="s">
        <v>133</v>
      </c>
      <c r="C1205" s="271">
        <v>49901</v>
      </c>
      <c r="D1205" s="137">
        <v>2828</v>
      </c>
      <c r="E1205" s="211">
        <f t="shared" si="189"/>
        <v>-94.3</v>
      </c>
      <c r="F1205" s="271">
        <v>20448</v>
      </c>
      <c r="G1205" s="137">
        <v>1591</v>
      </c>
      <c r="H1205" s="211">
        <f t="shared" si="190"/>
        <v>-92.2</v>
      </c>
      <c r="I1205" s="275">
        <f t="shared" si="191"/>
        <v>40.977134726758983</v>
      </c>
      <c r="J1205" s="123">
        <f t="shared" si="192"/>
        <v>56.258840169731258</v>
      </c>
      <c r="K1205" s="271">
        <v>23730</v>
      </c>
      <c r="L1205" s="137">
        <v>1013</v>
      </c>
      <c r="M1205" s="211">
        <f t="shared" si="193"/>
        <v>-95.7</v>
      </c>
      <c r="N1205" s="24"/>
      <c r="O1205" s="24"/>
      <c r="P1205" s="24"/>
      <c r="Q1205" s="24"/>
      <c r="R1205" s="24"/>
      <c r="S1205" s="24"/>
      <c r="T1205" s="24"/>
    </row>
    <row r="1206" spans="1:20" ht="21" customHeight="1" x14ac:dyDescent="0.25">
      <c r="A1206" s="291">
        <v>42</v>
      </c>
      <c r="B1206" s="160" t="s">
        <v>134</v>
      </c>
      <c r="C1206" s="271">
        <v>6025</v>
      </c>
      <c r="D1206" s="137">
        <v>2443</v>
      </c>
      <c r="E1206" s="211">
        <f t="shared" si="189"/>
        <v>-59.5</v>
      </c>
      <c r="F1206" s="271">
        <v>3897</v>
      </c>
      <c r="G1206" s="137">
        <v>763</v>
      </c>
      <c r="H1206" s="211">
        <f t="shared" si="190"/>
        <v>-80.400000000000006</v>
      </c>
      <c r="I1206" s="275">
        <f t="shared" si="191"/>
        <v>64.680497925311201</v>
      </c>
      <c r="J1206" s="123">
        <f t="shared" si="192"/>
        <v>31.232091690544411</v>
      </c>
      <c r="K1206" s="271">
        <v>2128</v>
      </c>
      <c r="L1206" s="137">
        <v>1679</v>
      </c>
      <c r="M1206" s="211">
        <f t="shared" si="193"/>
        <v>-21.1</v>
      </c>
      <c r="N1206" s="24"/>
      <c r="O1206" s="24"/>
      <c r="P1206" s="24"/>
      <c r="Q1206" s="24"/>
      <c r="R1206" s="24"/>
      <c r="S1206" s="24"/>
      <c r="T1206" s="24"/>
    </row>
    <row r="1207" spans="1:20" ht="21" customHeight="1" x14ac:dyDescent="0.25">
      <c r="A1207" s="250">
        <v>43</v>
      </c>
      <c r="B1207" s="160" t="s">
        <v>135</v>
      </c>
      <c r="C1207" s="271">
        <v>63875</v>
      </c>
      <c r="D1207" s="137">
        <v>5341</v>
      </c>
      <c r="E1207" s="211">
        <f t="shared" si="189"/>
        <v>-91.6</v>
      </c>
      <c r="F1207" s="271">
        <v>2046</v>
      </c>
      <c r="G1207" s="137">
        <v>1137</v>
      </c>
      <c r="H1207" s="211">
        <f t="shared" si="190"/>
        <v>-44.4</v>
      </c>
      <c r="I1207" s="275">
        <f t="shared" si="191"/>
        <v>3.2031311154598825</v>
      </c>
      <c r="J1207" s="123">
        <f t="shared" si="192"/>
        <v>21.288148286837671</v>
      </c>
      <c r="K1207" s="271">
        <v>61449</v>
      </c>
      <c r="L1207" s="137">
        <v>3313</v>
      </c>
      <c r="M1207" s="211">
        <f t="shared" si="193"/>
        <v>-94.6</v>
      </c>
      <c r="N1207" s="24"/>
      <c r="O1207" s="24"/>
      <c r="P1207" s="24"/>
      <c r="Q1207" s="24"/>
      <c r="R1207" s="24"/>
      <c r="S1207" s="24"/>
      <c r="T1207" s="24"/>
    </row>
    <row r="1208" spans="1:20" ht="21" customHeight="1" thickBot="1" x14ac:dyDescent="0.3">
      <c r="A1208" s="327">
        <v>44</v>
      </c>
      <c r="B1208" s="269" t="s">
        <v>276</v>
      </c>
      <c r="C1208" s="273">
        <v>2368</v>
      </c>
      <c r="D1208" s="138">
        <v>2461</v>
      </c>
      <c r="E1208" s="213">
        <f t="shared" si="189"/>
        <v>3.9</v>
      </c>
      <c r="F1208" s="273">
        <v>2071</v>
      </c>
      <c r="G1208" s="138">
        <v>150</v>
      </c>
      <c r="H1208" s="213">
        <f t="shared" si="190"/>
        <v>-92.8</v>
      </c>
      <c r="I1208" s="280">
        <f t="shared" si="191"/>
        <v>87.457770270270274</v>
      </c>
      <c r="J1208" s="278">
        <f t="shared" si="192"/>
        <v>6.0950832994717592</v>
      </c>
      <c r="K1208" s="45">
        <v>260</v>
      </c>
      <c r="L1208" s="138">
        <v>1029</v>
      </c>
      <c r="M1208" s="213" t="str">
        <f t="shared" si="193"/>
        <v>4 р</v>
      </c>
      <c r="N1208" s="24"/>
      <c r="O1208" s="24"/>
      <c r="P1208" s="24"/>
      <c r="Q1208" s="24"/>
      <c r="R1208" s="24"/>
      <c r="S1208" s="24"/>
      <c r="T1208" s="24"/>
    </row>
    <row r="1209" spans="1:20" ht="21" customHeight="1" thickBot="1" x14ac:dyDescent="0.3">
      <c r="A1209" s="159">
        <v>45</v>
      </c>
      <c r="B1209" s="240" t="s">
        <v>255</v>
      </c>
      <c r="C1209" s="260">
        <v>6323874</v>
      </c>
      <c r="D1209" s="261">
        <v>8306637</v>
      </c>
      <c r="E1209" s="262">
        <f t="shared" si="189"/>
        <v>31.4</v>
      </c>
      <c r="F1209" s="260">
        <v>183178</v>
      </c>
      <c r="G1209" s="261">
        <v>29641</v>
      </c>
      <c r="H1209" s="262">
        <f t="shared" si="190"/>
        <v>-83.8</v>
      </c>
      <c r="I1209" s="263">
        <f t="shared" si="191"/>
        <v>2.8966105270282108</v>
      </c>
      <c r="J1209" s="264">
        <f t="shared" si="192"/>
        <v>0.35683514279003647</v>
      </c>
      <c r="K1209" s="260">
        <v>142533</v>
      </c>
      <c r="L1209" s="261">
        <v>7034</v>
      </c>
      <c r="M1209" s="262">
        <f t="shared" si="193"/>
        <v>-95.1</v>
      </c>
      <c r="N1209" s="24"/>
      <c r="O1209" s="24"/>
      <c r="P1209" s="24"/>
      <c r="Q1209" s="24"/>
      <c r="R1209" s="24"/>
      <c r="S1209" s="24"/>
      <c r="T1209" s="24"/>
    </row>
    <row r="1210" spans="1:20" ht="21" customHeight="1" thickBot="1" x14ac:dyDescent="0.3">
      <c r="A1210" s="159">
        <v>46</v>
      </c>
      <c r="B1210" s="200" t="s">
        <v>256</v>
      </c>
      <c r="C1210" s="140">
        <v>7000283</v>
      </c>
      <c r="D1210" s="141">
        <v>14174719</v>
      </c>
      <c r="E1210" s="210" t="str">
        <f t="shared" si="189"/>
        <v>2 р</v>
      </c>
      <c r="F1210" s="140">
        <v>319182</v>
      </c>
      <c r="G1210" s="141">
        <v>326382</v>
      </c>
      <c r="H1210" s="210">
        <f t="shared" si="190"/>
        <v>2.2999999999999998</v>
      </c>
      <c r="I1210" s="124">
        <f t="shared" si="191"/>
        <v>4.5595585207055205</v>
      </c>
      <c r="J1210" s="125">
        <f t="shared" si="192"/>
        <v>2.3025641637058203</v>
      </c>
      <c r="K1210" s="140">
        <v>572903</v>
      </c>
      <c r="L1210" s="141">
        <v>638355</v>
      </c>
      <c r="M1210" s="210">
        <f t="shared" si="193"/>
        <v>11.4</v>
      </c>
      <c r="N1210" s="24"/>
      <c r="O1210" s="24"/>
      <c r="P1210" s="24"/>
      <c r="Q1210" s="24"/>
      <c r="R1210" s="24"/>
      <c r="S1210" s="24"/>
      <c r="T1210" s="24"/>
    </row>
    <row r="1211" spans="1:20" ht="5.25" customHeight="1" x14ac:dyDescent="0.25">
      <c r="A1211" s="32"/>
      <c r="B1211" s="33"/>
      <c r="C1211" s="34"/>
      <c r="D1211" s="34"/>
      <c r="E1211" s="35"/>
      <c r="F1211" s="34"/>
      <c r="G1211" s="34"/>
      <c r="H1211" s="35"/>
      <c r="I1211" s="36"/>
      <c r="J1211" s="36"/>
      <c r="K1211" s="24"/>
      <c r="L1211" s="24"/>
      <c r="M1211" s="24"/>
      <c r="N1211" s="24"/>
      <c r="O1211" s="24"/>
      <c r="P1211" s="24"/>
      <c r="Q1211" s="24"/>
      <c r="R1211" s="24"/>
      <c r="S1211" s="24"/>
      <c r="T1211" s="24"/>
    </row>
    <row r="1212" spans="1:20" ht="15.75" x14ac:dyDescent="0.25">
      <c r="A1212" s="37" t="s">
        <v>216</v>
      </c>
      <c r="B1212" s="37"/>
      <c r="C1212" s="37"/>
      <c r="D1212" s="37"/>
      <c r="E1212" s="37"/>
      <c r="F1212" s="37"/>
      <c r="G1212" s="37"/>
      <c r="H1212" s="37"/>
      <c r="I1212" s="37"/>
      <c r="J1212" s="37"/>
      <c r="K1212" s="24"/>
      <c r="L1212" s="24"/>
      <c r="M1212" s="24"/>
      <c r="N1212" s="24"/>
      <c r="O1212" s="24"/>
      <c r="P1212" s="24"/>
      <c r="Q1212" s="24"/>
      <c r="R1212" s="24"/>
      <c r="S1212" s="24"/>
      <c r="T1212" s="24"/>
    </row>
    <row r="1213" spans="1:20" ht="8.25" customHeight="1" thickBot="1" x14ac:dyDescent="0.3">
      <c r="A1213" s="44"/>
      <c r="B1213" s="44"/>
      <c r="C1213" s="44"/>
      <c r="D1213" s="44"/>
      <c r="E1213" s="44"/>
      <c r="F1213" s="44"/>
      <c r="G1213" s="44"/>
      <c r="H1213" s="44"/>
      <c r="I1213" s="44"/>
      <c r="J1213" s="44"/>
      <c r="K1213" s="7"/>
      <c r="L1213" s="7"/>
      <c r="M1213" s="7"/>
      <c r="N1213" s="7"/>
      <c r="O1213" s="7"/>
      <c r="P1213" s="7"/>
      <c r="Q1213" s="24"/>
      <c r="R1213" s="24"/>
      <c r="S1213" s="24"/>
      <c r="T1213" s="24"/>
    </row>
    <row r="1214" spans="1:20" ht="31.5" customHeight="1" thickBot="1" x14ac:dyDescent="0.3">
      <c r="A1214" s="863" t="s">
        <v>105</v>
      </c>
      <c r="B1214" s="866" t="s">
        <v>106</v>
      </c>
      <c r="C1214" s="888" t="s">
        <v>207</v>
      </c>
      <c r="D1214" s="889"/>
      <c r="E1214" s="890"/>
      <c r="F1214" s="888" t="s">
        <v>17</v>
      </c>
      <c r="G1214" s="889"/>
      <c r="H1214" s="890"/>
      <c r="I1214" s="916" t="s">
        <v>84</v>
      </c>
      <c r="J1214" s="917"/>
      <c r="K1214" s="888" t="s">
        <v>208</v>
      </c>
      <c r="L1214" s="889"/>
      <c r="M1214" s="890"/>
      <c r="N1214" s="24"/>
      <c r="O1214" s="24"/>
      <c r="P1214" s="24"/>
      <c r="Q1214" s="24"/>
      <c r="R1214" s="24"/>
      <c r="S1214" s="24"/>
      <c r="T1214" s="24"/>
    </row>
    <row r="1215" spans="1:20" ht="31.5" customHeight="1" thickBot="1" x14ac:dyDescent="0.3">
      <c r="A1215" s="864"/>
      <c r="B1215" s="866"/>
      <c r="C1215" s="891"/>
      <c r="D1215" s="892"/>
      <c r="E1215" s="893"/>
      <c r="F1215" s="891"/>
      <c r="G1215" s="892"/>
      <c r="H1215" s="893"/>
      <c r="I1215" s="918"/>
      <c r="J1215" s="919"/>
      <c r="K1215" s="891"/>
      <c r="L1215" s="892"/>
      <c r="M1215" s="893"/>
      <c r="N1215" s="24"/>
      <c r="O1215" s="24"/>
      <c r="P1215" s="24"/>
      <c r="Q1215" s="24"/>
      <c r="R1215" s="24"/>
      <c r="S1215" s="24"/>
      <c r="T1215" s="24"/>
    </row>
    <row r="1216" spans="1:20" ht="21.95" customHeight="1" thickBot="1" x14ac:dyDescent="0.3">
      <c r="A1216" s="865"/>
      <c r="B1216" s="866"/>
      <c r="C1216" s="438">
        <f>$C$20</f>
        <v>2016</v>
      </c>
      <c r="D1216" s="439">
        <f>$D$20</f>
        <v>2017</v>
      </c>
      <c r="E1216" s="148" t="s">
        <v>107</v>
      </c>
      <c r="F1216" s="438">
        <f>$C$20</f>
        <v>2016</v>
      </c>
      <c r="G1216" s="439">
        <f>$D$20</f>
        <v>2017</v>
      </c>
      <c r="H1216" s="148" t="s">
        <v>107</v>
      </c>
      <c r="I1216" s="438">
        <f>$C$20</f>
        <v>2016</v>
      </c>
      <c r="J1216" s="439">
        <f>$D$20</f>
        <v>2017</v>
      </c>
      <c r="K1216" s="438">
        <f>$C$20</f>
        <v>2016</v>
      </c>
      <c r="L1216" s="439">
        <f>$D$20</f>
        <v>2017</v>
      </c>
      <c r="M1216" s="148" t="s">
        <v>107</v>
      </c>
      <c r="N1216" s="24"/>
      <c r="O1216" s="24"/>
      <c r="P1216" s="24"/>
      <c r="Q1216" s="24"/>
      <c r="R1216" s="24"/>
      <c r="S1216" s="24"/>
      <c r="T1216" s="24"/>
    </row>
    <row r="1217" spans="1:20" ht="21" customHeight="1" x14ac:dyDescent="0.25">
      <c r="A1217" s="197">
        <v>1</v>
      </c>
      <c r="B1217" s="198" t="s">
        <v>249</v>
      </c>
      <c r="C1217" s="46"/>
      <c r="D1217" s="136"/>
      <c r="E1217" s="126">
        <f t="shared" ref="E1217:E1262" si="194">IF(C1217=0,0,IF(D1217=0,"-100,0",IF(D1217*100/C1217&lt;200,ROUND(D1217*100/C1217-100,1),ROUND(D1217/C1217,1)&amp;" р")))</f>
        <v>0</v>
      </c>
      <c r="F1217" s="46">
        <v>0</v>
      </c>
      <c r="G1217" s="136">
        <v>0</v>
      </c>
      <c r="H1217" s="126">
        <f t="shared" ref="H1217:H1262" si="195">IF(F1217=0,0,IF(G1217=0,"-100,0",IF(G1217*100/F1217&lt;200,ROUND(G1217*100/F1217-100,1),ROUND(G1217/F1217,1)&amp;" р")))</f>
        <v>0</v>
      </c>
      <c r="I1217" s="120">
        <f t="shared" ref="I1217:I1262" si="196">IF(C1217=0,0,F1217*100/C1217)</f>
        <v>0</v>
      </c>
      <c r="J1217" s="121">
        <f t="shared" ref="J1217:J1262" si="197">IF(D1217=0,0,G1217*100/D1217)</f>
        <v>0</v>
      </c>
      <c r="K1217" s="46"/>
      <c r="L1217" s="136"/>
      <c r="M1217" s="126">
        <f t="shared" ref="M1217:M1262" si="198">IF(K1217=0,0,IF(L1217=0,"-100,0",IF(L1217*100/K1217&lt;200,ROUND(L1217*100/K1217-100,1),ROUND(L1217/K1217,1)&amp;" р")))</f>
        <v>0</v>
      </c>
      <c r="N1217" s="24"/>
      <c r="O1217" s="24"/>
      <c r="P1217" s="24"/>
      <c r="Q1217" s="24"/>
      <c r="R1217" s="24"/>
      <c r="S1217" s="24"/>
      <c r="T1217" s="24"/>
    </row>
    <row r="1218" spans="1:20" ht="21" customHeight="1" x14ac:dyDescent="0.25">
      <c r="A1218" s="199">
        <v>2</v>
      </c>
      <c r="B1218" s="160" t="s">
        <v>108</v>
      </c>
      <c r="C1218" s="47"/>
      <c r="D1218" s="137"/>
      <c r="E1218" s="127">
        <f t="shared" si="194"/>
        <v>0</v>
      </c>
      <c r="F1218" s="47">
        <v>0</v>
      </c>
      <c r="G1218" s="137">
        <v>0</v>
      </c>
      <c r="H1218" s="127">
        <f t="shared" si="195"/>
        <v>0</v>
      </c>
      <c r="I1218" s="122">
        <f t="shared" si="196"/>
        <v>0</v>
      </c>
      <c r="J1218" s="123">
        <f t="shared" si="197"/>
        <v>0</v>
      </c>
      <c r="K1218" s="47"/>
      <c r="L1218" s="137"/>
      <c r="M1218" s="127">
        <f t="shared" si="198"/>
        <v>0</v>
      </c>
      <c r="N1218" s="24"/>
      <c r="O1218" s="24"/>
      <c r="P1218" s="24"/>
      <c r="Q1218" s="24"/>
      <c r="R1218" s="24"/>
      <c r="S1218" s="24"/>
      <c r="T1218" s="24"/>
    </row>
    <row r="1219" spans="1:20" ht="21" customHeight="1" x14ac:dyDescent="0.25">
      <c r="A1219" s="199">
        <v>3</v>
      </c>
      <c r="B1219" s="160" t="s">
        <v>109</v>
      </c>
      <c r="C1219" s="47"/>
      <c r="D1219" s="137">
        <v>11258</v>
      </c>
      <c r="E1219" s="127">
        <f t="shared" si="194"/>
        <v>0</v>
      </c>
      <c r="F1219" s="47">
        <v>0</v>
      </c>
      <c r="G1219" s="137">
        <v>0</v>
      </c>
      <c r="H1219" s="127">
        <f t="shared" si="195"/>
        <v>0</v>
      </c>
      <c r="I1219" s="122">
        <f t="shared" si="196"/>
        <v>0</v>
      </c>
      <c r="J1219" s="123">
        <f t="shared" si="197"/>
        <v>0</v>
      </c>
      <c r="K1219" s="47"/>
      <c r="L1219" s="137"/>
      <c r="M1219" s="127">
        <f t="shared" si="198"/>
        <v>0</v>
      </c>
      <c r="N1219" s="24"/>
      <c r="O1219" s="24"/>
      <c r="P1219" s="24"/>
      <c r="Q1219" s="24"/>
      <c r="R1219" s="24"/>
      <c r="S1219" s="24"/>
      <c r="T1219" s="24"/>
    </row>
    <row r="1220" spans="1:20" ht="21" customHeight="1" x14ac:dyDescent="0.25">
      <c r="A1220" s="199">
        <v>4</v>
      </c>
      <c r="B1220" s="160" t="s">
        <v>110</v>
      </c>
      <c r="C1220" s="47">
        <v>2709</v>
      </c>
      <c r="D1220" s="137"/>
      <c r="E1220" s="127" t="str">
        <f t="shared" si="194"/>
        <v>-100,0</v>
      </c>
      <c r="F1220" s="47">
        <v>0</v>
      </c>
      <c r="G1220" s="137">
        <v>0</v>
      </c>
      <c r="H1220" s="127">
        <f t="shared" si="195"/>
        <v>0</v>
      </c>
      <c r="I1220" s="122">
        <f t="shared" si="196"/>
        <v>0</v>
      </c>
      <c r="J1220" s="123">
        <f t="shared" si="197"/>
        <v>0</v>
      </c>
      <c r="K1220" s="47">
        <v>2709</v>
      </c>
      <c r="L1220" s="137"/>
      <c r="M1220" s="127" t="str">
        <f t="shared" si="198"/>
        <v>-100,0</v>
      </c>
      <c r="N1220" s="24"/>
      <c r="O1220" s="24"/>
      <c r="P1220" s="24"/>
      <c r="Q1220" s="24"/>
      <c r="R1220" s="24"/>
      <c r="S1220" s="24"/>
      <c r="T1220" s="24"/>
    </row>
    <row r="1221" spans="1:20" ht="21" customHeight="1" x14ac:dyDescent="0.25">
      <c r="A1221" s="199">
        <v>5</v>
      </c>
      <c r="B1221" s="160" t="s">
        <v>111</v>
      </c>
      <c r="C1221" s="47"/>
      <c r="D1221" s="137">
        <v>633</v>
      </c>
      <c r="E1221" s="127">
        <f t="shared" si="194"/>
        <v>0</v>
      </c>
      <c r="F1221" s="47">
        <v>0</v>
      </c>
      <c r="G1221" s="137">
        <v>0</v>
      </c>
      <c r="H1221" s="127">
        <f t="shared" si="195"/>
        <v>0</v>
      </c>
      <c r="I1221" s="122">
        <f t="shared" si="196"/>
        <v>0</v>
      </c>
      <c r="J1221" s="123">
        <f t="shared" si="197"/>
        <v>0</v>
      </c>
      <c r="K1221" s="47"/>
      <c r="L1221" s="137"/>
      <c r="M1221" s="127">
        <f t="shared" si="198"/>
        <v>0</v>
      </c>
      <c r="N1221" s="24"/>
      <c r="O1221" s="24"/>
      <c r="P1221" s="24"/>
      <c r="Q1221" s="24"/>
      <c r="R1221" s="24"/>
      <c r="S1221" s="24"/>
      <c r="T1221" s="24"/>
    </row>
    <row r="1222" spans="1:20" ht="21" customHeight="1" x14ac:dyDescent="0.25">
      <c r="A1222" s="199">
        <v>6</v>
      </c>
      <c r="B1222" s="160" t="s">
        <v>112</v>
      </c>
      <c r="C1222" s="47"/>
      <c r="D1222" s="137"/>
      <c r="E1222" s="127">
        <f t="shared" si="194"/>
        <v>0</v>
      </c>
      <c r="F1222" s="47">
        <v>0</v>
      </c>
      <c r="G1222" s="137">
        <v>0</v>
      </c>
      <c r="H1222" s="127">
        <f t="shared" si="195"/>
        <v>0</v>
      </c>
      <c r="I1222" s="122">
        <f t="shared" si="196"/>
        <v>0</v>
      </c>
      <c r="J1222" s="123">
        <f t="shared" si="197"/>
        <v>0</v>
      </c>
      <c r="K1222" s="47"/>
      <c r="L1222" s="137"/>
      <c r="M1222" s="127">
        <f t="shared" si="198"/>
        <v>0</v>
      </c>
      <c r="N1222" s="24"/>
      <c r="O1222" s="24"/>
      <c r="P1222" s="24"/>
      <c r="Q1222" s="24"/>
      <c r="R1222" s="24"/>
      <c r="S1222" s="24"/>
      <c r="T1222" s="24"/>
    </row>
    <row r="1223" spans="1:20" ht="21" customHeight="1" x14ac:dyDescent="0.25">
      <c r="A1223" s="199">
        <v>7</v>
      </c>
      <c r="B1223" s="160" t="s">
        <v>113</v>
      </c>
      <c r="C1223" s="47"/>
      <c r="D1223" s="137"/>
      <c r="E1223" s="127">
        <f t="shared" si="194"/>
        <v>0</v>
      </c>
      <c r="F1223" s="47">
        <v>0</v>
      </c>
      <c r="G1223" s="137">
        <v>0</v>
      </c>
      <c r="H1223" s="127">
        <f t="shared" si="195"/>
        <v>0</v>
      </c>
      <c r="I1223" s="122">
        <f t="shared" si="196"/>
        <v>0</v>
      </c>
      <c r="J1223" s="123">
        <f t="shared" si="197"/>
        <v>0</v>
      </c>
      <c r="K1223" s="47"/>
      <c r="L1223" s="137"/>
      <c r="M1223" s="127">
        <f t="shared" si="198"/>
        <v>0</v>
      </c>
      <c r="N1223" s="24"/>
      <c r="O1223" s="24"/>
      <c r="P1223" s="24"/>
      <c r="Q1223" s="24"/>
      <c r="R1223" s="24"/>
      <c r="S1223" s="24"/>
      <c r="T1223" s="24"/>
    </row>
    <row r="1224" spans="1:20" ht="21" customHeight="1" x14ac:dyDescent="0.25">
      <c r="A1224" s="199">
        <v>8</v>
      </c>
      <c r="B1224" s="160" t="s">
        <v>114</v>
      </c>
      <c r="C1224" s="47"/>
      <c r="D1224" s="137"/>
      <c r="E1224" s="127">
        <f t="shared" si="194"/>
        <v>0</v>
      </c>
      <c r="F1224" s="47">
        <v>0</v>
      </c>
      <c r="G1224" s="137">
        <v>0</v>
      </c>
      <c r="H1224" s="127">
        <f t="shared" si="195"/>
        <v>0</v>
      </c>
      <c r="I1224" s="122">
        <f t="shared" si="196"/>
        <v>0</v>
      </c>
      <c r="J1224" s="123">
        <f t="shared" si="197"/>
        <v>0</v>
      </c>
      <c r="K1224" s="47"/>
      <c r="L1224" s="137"/>
      <c r="M1224" s="127">
        <f t="shared" si="198"/>
        <v>0</v>
      </c>
      <c r="N1224" s="24"/>
      <c r="O1224" s="24"/>
      <c r="P1224" s="24"/>
      <c r="Q1224" s="24"/>
      <c r="R1224" s="24"/>
      <c r="S1224" s="24"/>
      <c r="T1224" s="24"/>
    </row>
    <row r="1225" spans="1:20" ht="21" customHeight="1" x14ac:dyDescent="0.25">
      <c r="A1225" s="199">
        <v>9</v>
      </c>
      <c r="B1225" s="160" t="s">
        <v>115</v>
      </c>
      <c r="C1225" s="47"/>
      <c r="D1225" s="137"/>
      <c r="E1225" s="127">
        <f t="shared" si="194"/>
        <v>0</v>
      </c>
      <c r="F1225" s="47">
        <v>0</v>
      </c>
      <c r="G1225" s="137">
        <v>0</v>
      </c>
      <c r="H1225" s="127">
        <f t="shared" si="195"/>
        <v>0</v>
      </c>
      <c r="I1225" s="122">
        <f t="shared" si="196"/>
        <v>0</v>
      </c>
      <c r="J1225" s="123">
        <f t="shared" si="197"/>
        <v>0</v>
      </c>
      <c r="K1225" s="47"/>
      <c r="L1225" s="137"/>
      <c r="M1225" s="127">
        <f t="shared" si="198"/>
        <v>0</v>
      </c>
      <c r="N1225" s="24"/>
      <c r="O1225" s="24"/>
      <c r="P1225" s="24"/>
      <c r="Q1225" s="24"/>
      <c r="R1225" s="24"/>
      <c r="S1225" s="24"/>
      <c r="T1225" s="24"/>
    </row>
    <row r="1226" spans="1:20" ht="21" customHeight="1" x14ac:dyDescent="0.25">
      <c r="A1226" s="199">
        <v>10</v>
      </c>
      <c r="B1226" s="160" t="s">
        <v>116</v>
      </c>
      <c r="C1226" s="47"/>
      <c r="D1226" s="137">
        <v>851</v>
      </c>
      <c r="E1226" s="127">
        <f t="shared" si="194"/>
        <v>0</v>
      </c>
      <c r="F1226" s="47">
        <v>0</v>
      </c>
      <c r="G1226" s="137">
        <v>0</v>
      </c>
      <c r="H1226" s="127">
        <f t="shared" si="195"/>
        <v>0</v>
      </c>
      <c r="I1226" s="122">
        <f t="shared" si="196"/>
        <v>0</v>
      </c>
      <c r="J1226" s="123">
        <f t="shared" si="197"/>
        <v>0</v>
      </c>
      <c r="K1226" s="47"/>
      <c r="L1226" s="137"/>
      <c r="M1226" s="127">
        <f t="shared" si="198"/>
        <v>0</v>
      </c>
      <c r="N1226" s="24"/>
      <c r="O1226" s="24"/>
      <c r="P1226" s="24"/>
      <c r="Q1226" s="24"/>
      <c r="R1226" s="24"/>
      <c r="S1226" s="24"/>
      <c r="T1226" s="24"/>
    </row>
    <row r="1227" spans="1:20" ht="21" customHeight="1" x14ac:dyDescent="0.25">
      <c r="A1227" s="199">
        <v>11</v>
      </c>
      <c r="B1227" s="160" t="s">
        <v>117</v>
      </c>
      <c r="C1227" s="47"/>
      <c r="D1227" s="137">
        <v>82000</v>
      </c>
      <c r="E1227" s="127">
        <f t="shared" si="194"/>
        <v>0</v>
      </c>
      <c r="F1227" s="47">
        <v>0</v>
      </c>
      <c r="G1227" s="137">
        <v>0</v>
      </c>
      <c r="H1227" s="127">
        <f t="shared" si="195"/>
        <v>0</v>
      </c>
      <c r="I1227" s="122">
        <f t="shared" si="196"/>
        <v>0</v>
      </c>
      <c r="J1227" s="123">
        <f t="shared" si="197"/>
        <v>0</v>
      </c>
      <c r="K1227" s="47"/>
      <c r="L1227" s="137"/>
      <c r="M1227" s="127">
        <f t="shared" si="198"/>
        <v>0</v>
      </c>
      <c r="N1227" s="24"/>
      <c r="O1227" s="24"/>
      <c r="P1227" s="24"/>
      <c r="Q1227" s="24"/>
      <c r="R1227" s="24"/>
      <c r="S1227" s="24"/>
      <c r="T1227" s="24"/>
    </row>
    <row r="1228" spans="1:20" ht="21" customHeight="1" x14ac:dyDescent="0.25">
      <c r="A1228" s="199">
        <v>12</v>
      </c>
      <c r="B1228" s="160" t="s">
        <v>118</v>
      </c>
      <c r="C1228" s="47"/>
      <c r="D1228" s="137"/>
      <c r="E1228" s="127">
        <f t="shared" si="194"/>
        <v>0</v>
      </c>
      <c r="F1228" s="47">
        <v>0</v>
      </c>
      <c r="G1228" s="137">
        <v>0</v>
      </c>
      <c r="H1228" s="127">
        <f t="shared" si="195"/>
        <v>0</v>
      </c>
      <c r="I1228" s="122">
        <f t="shared" si="196"/>
        <v>0</v>
      </c>
      <c r="J1228" s="123">
        <f t="shared" si="197"/>
        <v>0</v>
      </c>
      <c r="K1228" s="47"/>
      <c r="L1228" s="137"/>
      <c r="M1228" s="127">
        <f t="shared" si="198"/>
        <v>0</v>
      </c>
      <c r="N1228" s="24"/>
      <c r="O1228" s="24"/>
      <c r="P1228" s="24"/>
      <c r="Q1228" s="24"/>
      <c r="R1228" s="24"/>
      <c r="S1228" s="24"/>
      <c r="T1228" s="24"/>
    </row>
    <row r="1229" spans="1:20" ht="21" customHeight="1" x14ac:dyDescent="0.25">
      <c r="A1229" s="199">
        <v>13</v>
      </c>
      <c r="B1229" s="160" t="s">
        <v>119</v>
      </c>
      <c r="C1229" s="47"/>
      <c r="D1229" s="137"/>
      <c r="E1229" s="127">
        <f t="shared" si="194"/>
        <v>0</v>
      </c>
      <c r="F1229" s="47">
        <v>0</v>
      </c>
      <c r="G1229" s="137">
        <v>0</v>
      </c>
      <c r="H1229" s="127">
        <f t="shared" si="195"/>
        <v>0</v>
      </c>
      <c r="I1229" s="122">
        <f t="shared" si="196"/>
        <v>0</v>
      </c>
      <c r="J1229" s="123">
        <f t="shared" si="197"/>
        <v>0</v>
      </c>
      <c r="K1229" s="47"/>
      <c r="L1229" s="137"/>
      <c r="M1229" s="127">
        <f t="shared" si="198"/>
        <v>0</v>
      </c>
      <c r="N1229" s="24"/>
      <c r="O1229" s="24"/>
      <c r="P1229" s="24"/>
      <c r="Q1229" s="24"/>
      <c r="R1229" s="24"/>
      <c r="S1229" s="24"/>
      <c r="T1229" s="24"/>
    </row>
    <row r="1230" spans="1:20" ht="21" customHeight="1" x14ac:dyDescent="0.25">
      <c r="A1230" s="199">
        <v>14</v>
      </c>
      <c r="B1230" s="160" t="s">
        <v>120</v>
      </c>
      <c r="C1230" s="47"/>
      <c r="D1230" s="137"/>
      <c r="E1230" s="127">
        <f t="shared" si="194"/>
        <v>0</v>
      </c>
      <c r="F1230" s="47">
        <v>0</v>
      </c>
      <c r="G1230" s="137">
        <v>0</v>
      </c>
      <c r="H1230" s="127">
        <f t="shared" si="195"/>
        <v>0</v>
      </c>
      <c r="I1230" s="122">
        <f t="shared" si="196"/>
        <v>0</v>
      </c>
      <c r="J1230" s="123">
        <f t="shared" si="197"/>
        <v>0</v>
      </c>
      <c r="K1230" s="47"/>
      <c r="L1230" s="137"/>
      <c r="M1230" s="127">
        <f t="shared" si="198"/>
        <v>0</v>
      </c>
      <c r="N1230" s="24"/>
      <c r="O1230" s="24"/>
      <c r="P1230" s="24"/>
      <c r="Q1230" s="24"/>
      <c r="R1230" s="24"/>
      <c r="S1230" s="24"/>
      <c r="T1230" s="24"/>
    </row>
    <row r="1231" spans="1:20" ht="21" customHeight="1" x14ac:dyDescent="0.25">
      <c r="A1231" s="199">
        <v>15</v>
      </c>
      <c r="B1231" s="160" t="s">
        <v>121</v>
      </c>
      <c r="C1231" s="47"/>
      <c r="D1231" s="137"/>
      <c r="E1231" s="127">
        <f t="shared" si="194"/>
        <v>0</v>
      </c>
      <c r="F1231" s="47">
        <v>0</v>
      </c>
      <c r="G1231" s="137">
        <v>0</v>
      </c>
      <c r="H1231" s="127">
        <f t="shared" si="195"/>
        <v>0</v>
      </c>
      <c r="I1231" s="122">
        <f t="shared" si="196"/>
        <v>0</v>
      </c>
      <c r="J1231" s="123">
        <f t="shared" si="197"/>
        <v>0</v>
      </c>
      <c r="K1231" s="47"/>
      <c r="L1231" s="137"/>
      <c r="M1231" s="127">
        <f t="shared" si="198"/>
        <v>0</v>
      </c>
      <c r="N1231" s="24"/>
      <c r="O1231" s="24"/>
      <c r="P1231" s="24"/>
      <c r="Q1231" s="24"/>
      <c r="R1231" s="24"/>
      <c r="S1231" s="24"/>
      <c r="T1231" s="24"/>
    </row>
    <row r="1232" spans="1:20" ht="21" customHeight="1" x14ac:dyDescent="0.25">
      <c r="A1232" s="199">
        <v>16</v>
      </c>
      <c r="B1232" s="160" t="s">
        <v>122</v>
      </c>
      <c r="C1232" s="47"/>
      <c r="D1232" s="137"/>
      <c r="E1232" s="127">
        <f t="shared" si="194"/>
        <v>0</v>
      </c>
      <c r="F1232" s="47">
        <v>0</v>
      </c>
      <c r="G1232" s="137">
        <v>0</v>
      </c>
      <c r="H1232" s="127">
        <f t="shared" si="195"/>
        <v>0</v>
      </c>
      <c r="I1232" s="122">
        <f t="shared" si="196"/>
        <v>0</v>
      </c>
      <c r="J1232" s="123">
        <f t="shared" si="197"/>
        <v>0</v>
      </c>
      <c r="K1232" s="47"/>
      <c r="L1232" s="137"/>
      <c r="M1232" s="127">
        <f t="shared" si="198"/>
        <v>0</v>
      </c>
      <c r="N1232" s="24"/>
      <c r="O1232" s="24"/>
      <c r="P1232" s="24"/>
      <c r="Q1232" s="24"/>
      <c r="R1232" s="24"/>
      <c r="S1232" s="24"/>
      <c r="T1232" s="24"/>
    </row>
    <row r="1233" spans="1:20" ht="21" customHeight="1" x14ac:dyDescent="0.25">
      <c r="A1233" s="199">
        <v>17</v>
      </c>
      <c r="B1233" s="160" t="s">
        <v>123</v>
      </c>
      <c r="C1233" s="47"/>
      <c r="D1233" s="137">
        <v>1504</v>
      </c>
      <c r="E1233" s="127">
        <f t="shared" si="194"/>
        <v>0</v>
      </c>
      <c r="F1233" s="47">
        <v>0</v>
      </c>
      <c r="G1233" s="137">
        <v>1504</v>
      </c>
      <c r="H1233" s="127">
        <f t="shared" si="195"/>
        <v>0</v>
      </c>
      <c r="I1233" s="122">
        <f t="shared" si="196"/>
        <v>0</v>
      </c>
      <c r="J1233" s="123">
        <f t="shared" si="197"/>
        <v>100</v>
      </c>
      <c r="K1233" s="47"/>
      <c r="L1233" s="137"/>
      <c r="M1233" s="127">
        <f t="shared" si="198"/>
        <v>0</v>
      </c>
      <c r="N1233" s="24"/>
      <c r="O1233" s="24"/>
      <c r="P1233" s="24"/>
      <c r="Q1233" s="24"/>
      <c r="R1233" s="24"/>
      <c r="S1233" s="24"/>
      <c r="T1233" s="24"/>
    </row>
    <row r="1234" spans="1:20" ht="21" customHeight="1" x14ac:dyDescent="0.25">
      <c r="A1234" s="199">
        <v>18</v>
      </c>
      <c r="B1234" s="160" t="s">
        <v>124</v>
      </c>
      <c r="C1234" s="47"/>
      <c r="D1234" s="137"/>
      <c r="E1234" s="127">
        <f t="shared" si="194"/>
        <v>0</v>
      </c>
      <c r="F1234" s="47">
        <v>0</v>
      </c>
      <c r="G1234" s="137">
        <v>0</v>
      </c>
      <c r="H1234" s="127">
        <f t="shared" si="195"/>
        <v>0</v>
      </c>
      <c r="I1234" s="122">
        <f t="shared" si="196"/>
        <v>0</v>
      </c>
      <c r="J1234" s="123">
        <f t="shared" si="197"/>
        <v>0</v>
      </c>
      <c r="K1234" s="47"/>
      <c r="L1234" s="137"/>
      <c r="M1234" s="127">
        <f t="shared" si="198"/>
        <v>0</v>
      </c>
      <c r="N1234" s="24"/>
      <c r="O1234" s="24"/>
      <c r="P1234" s="24"/>
      <c r="Q1234" s="24"/>
      <c r="R1234" s="24"/>
      <c r="S1234" s="24"/>
      <c r="T1234" s="24"/>
    </row>
    <row r="1235" spans="1:20" ht="21" customHeight="1" x14ac:dyDescent="0.25">
      <c r="A1235" s="199">
        <v>19</v>
      </c>
      <c r="B1235" s="160" t="s">
        <v>125</v>
      </c>
      <c r="C1235" s="47"/>
      <c r="D1235" s="137"/>
      <c r="E1235" s="127">
        <f t="shared" si="194"/>
        <v>0</v>
      </c>
      <c r="F1235" s="47">
        <v>0</v>
      </c>
      <c r="G1235" s="137">
        <v>0</v>
      </c>
      <c r="H1235" s="127">
        <f t="shared" si="195"/>
        <v>0</v>
      </c>
      <c r="I1235" s="122">
        <f t="shared" si="196"/>
        <v>0</v>
      </c>
      <c r="J1235" s="123">
        <f t="shared" si="197"/>
        <v>0</v>
      </c>
      <c r="K1235" s="47"/>
      <c r="L1235" s="137"/>
      <c r="M1235" s="127">
        <f t="shared" si="198"/>
        <v>0</v>
      </c>
      <c r="N1235" s="24"/>
      <c r="O1235" s="24"/>
      <c r="P1235" s="24"/>
      <c r="Q1235" s="24"/>
      <c r="R1235" s="24"/>
      <c r="S1235" s="24"/>
      <c r="T1235" s="24"/>
    </row>
    <row r="1236" spans="1:20" ht="21" customHeight="1" x14ac:dyDescent="0.25">
      <c r="A1236" s="199">
        <v>20</v>
      </c>
      <c r="B1236" s="160" t="s">
        <v>126</v>
      </c>
      <c r="C1236" s="47"/>
      <c r="D1236" s="137"/>
      <c r="E1236" s="127">
        <f t="shared" si="194"/>
        <v>0</v>
      </c>
      <c r="F1236" s="47">
        <v>0</v>
      </c>
      <c r="G1236" s="137">
        <v>0</v>
      </c>
      <c r="H1236" s="127">
        <f t="shared" si="195"/>
        <v>0</v>
      </c>
      <c r="I1236" s="122">
        <f t="shared" si="196"/>
        <v>0</v>
      </c>
      <c r="J1236" s="123">
        <f t="shared" si="197"/>
        <v>0</v>
      </c>
      <c r="K1236" s="47"/>
      <c r="L1236" s="137"/>
      <c r="M1236" s="127">
        <f t="shared" si="198"/>
        <v>0</v>
      </c>
      <c r="N1236" s="24"/>
      <c r="O1236" s="24"/>
      <c r="P1236" s="24"/>
      <c r="Q1236" s="24"/>
      <c r="R1236" s="24"/>
      <c r="S1236" s="24"/>
      <c r="T1236" s="24"/>
    </row>
    <row r="1237" spans="1:20" ht="21" customHeight="1" x14ac:dyDescent="0.25">
      <c r="A1237" s="199">
        <v>21</v>
      </c>
      <c r="B1237" s="160" t="s">
        <v>127</v>
      </c>
      <c r="C1237" s="47">
        <v>195</v>
      </c>
      <c r="D1237" s="137">
        <v>25776</v>
      </c>
      <c r="E1237" s="127" t="str">
        <f t="shared" si="194"/>
        <v>132,2 р</v>
      </c>
      <c r="F1237" s="47">
        <v>0</v>
      </c>
      <c r="G1237" s="137">
        <v>0</v>
      </c>
      <c r="H1237" s="127">
        <f t="shared" si="195"/>
        <v>0</v>
      </c>
      <c r="I1237" s="122">
        <f t="shared" si="196"/>
        <v>0</v>
      </c>
      <c r="J1237" s="123">
        <f t="shared" si="197"/>
        <v>0</v>
      </c>
      <c r="K1237" s="47"/>
      <c r="L1237" s="137"/>
      <c r="M1237" s="127">
        <f t="shared" si="198"/>
        <v>0</v>
      </c>
      <c r="N1237" s="24"/>
      <c r="O1237" s="24"/>
      <c r="P1237" s="24"/>
      <c r="Q1237" s="24"/>
      <c r="R1237" s="24"/>
      <c r="S1237" s="24"/>
      <c r="T1237" s="24"/>
    </row>
    <row r="1238" spans="1:20" ht="21" customHeight="1" x14ac:dyDescent="0.25">
      <c r="A1238" s="199">
        <v>22</v>
      </c>
      <c r="B1238" s="160" t="s">
        <v>128</v>
      </c>
      <c r="C1238" s="47"/>
      <c r="D1238" s="137"/>
      <c r="E1238" s="127">
        <f t="shared" si="194"/>
        <v>0</v>
      </c>
      <c r="F1238" s="47">
        <v>0</v>
      </c>
      <c r="G1238" s="137">
        <v>0</v>
      </c>
      <c r="H1238" s="127">
        <f t="shared" si="195"/>
        <v>0</v>
      </c>
      <c r="I1238" s="122">
        <f t="shared" si="196"/>
        <v>0</v>
      </c>
      <c r="J1238" s="123">
        <f t="shared" si="197"/>
        <v>0</v>
      </c>
      <c r="K1238" s="47"/>
      <c r="L1238" s="137"/>
      <c r="M1238" s="127">
        <f t="shared" si="198"/>
        <v>0</v>
      </c>
      <c r="N1238" s="24"/>
      <c r="O1238" s="24"/>
      <c r="P1238" s="24"/>
      <c r="Q1238" s="24"/>
      <c r="R1238" s="24"/>
      <c r="S1238" s="24"/>
      <c r="T1238" s="24"/>
    </row>
    <row r="1239" spans="1:20" ht="21" customHeight="1" x14ac:dyDescent="0.25">
      <c r="A1239" s="199">
        <v>23</v>
      </c>
      <c r="B1239" s="160" t="s">
        <v>129</v>
      </c>
      <c r="C1239" s="47"/>
      <c r="D1239" s="137"/>
      <c r="E1239" s="127">
        <f t="shared" si="194"/>
        <v>0</v>
      </c>
      <c r="F1239" s="47">
        <v>0</v>
      </c>
      <c r="G1239" s="137">
        <v>0</v>
      </c>
      <c r="H1239" s="127">
        <f t="shared" si="195"/>
        <v>0</v>
      </c>
      <c r="I1239" s="122">
        <f t="shared" si="196"/>
        <v>0</v>
      </c>
      <c r="J1239" s="123">
        <f t="shared" si="197"/>
        <v>0</v>
      </c>
      <c r="K1239" s="47"/>
      <c r="L1239" s="137"/>
      <c r="M1239" s="127">
        <f t="shared" si="198"/>
        <v>0</v>
      </c>
      <c r="N1239" s="24"/>
      <c r="O1239" s="24"/>
      <c r="P1239" s="24"/>
      <c r="Q1239" s="24"/>
      <c r="R1239" s="24"/>
      <c r="S1239" s="24"/>
      <c r="T1239" s="24"/>
    </row>
    <row r="1240" spans="1:20" ht="21" customHeight="1" x14ac:dyDescent="0.25">
      <c r="A1240" s="199">
        <v>24</v>
      </c>
      <c r="B1240" s="160" t="s">
        <v>130</v>
      </c>
      <c r="C1240" s="47">
        <v>25000</v>
      </c>
      <c r="D1240" s="137"/>
      <c r="E1240" s="127" t="str">
        <f t="shared" si="194"/>
        <v>-100,0</v>
      </c>
      <c r="F1240" s="47">
        <v>0</v>
      </c>
      <c r="G1240" s="137">
        <v>0</v>
      </c>
      <c r="H1240" s="127">
        <f t="shared" si="195"/>
        <v>0</v>
      </c>
      <c r="I1240" s="122">
        <f t="shared" si="196"/>
        <v>0</v>
      </c>
      <c r="J1240" s="123">
        <f t="shared" si="197"/>
        <v>0</v>
      </c>
      <c r="K1240" s="47"/>
      <c r="L1240" s="137"/>
      <c r="M1240" s="127">
        <f t="shared" si="198"/>
        <v>0</v>
      </c>
      <c r="N1240" s="24"/>
      <c r="O1240" s="24"/>
      <c r="P1240" s="24"/>
      <c r="Q1240" s="24"/>
      <c r="R1240" s="24"/>
      <c r="S1240" s="24"/>
      <c r="T1240" s="24"/>
    </row>
    <row r="1241" spans="1:20" ht="21" customHeight="1" x14ac:dyDescent="0.25">
      <c r="A1241" s="199">
        <v>25</v>
      </c>
      <c r="B1241" s="160" t="s">
        <v>131</v>
      </c>
      <c r="C1241" s="47"/>
      <c r="D1241" s="137"/>
      <c r="E1241" s="127">
        <f t="shared" si="194"/>
        <v>0</v>
      </c>
      <c r="F1241" s="47">
        <v>0</v>
      </c>
      <c r="G1241" s="137">
        <v>0</v>
      </c>
      <c r="H1241" s="127">
        <f t="shared" si="195"/>
        <v>0</v>
      </c>
      <c r="I1241" s="122">
        <f t="shared" si="196"/>
        <v>0</v>
      </c>
      <c r="J1241" s="123">
        <f t="shared" si="197"/>
        <v>0</v>
      </c>
      <c r="K1241" s="47"/>
      <c r="L1241" s="137"/>
      <c r="M1241" s="127">
        <f t="shared" si="198"/>
        <v>0</v>
      </c>
      <c r="N1241" s="24"/>
      <c r="O1241" s="24"/>
      <c r="P1241" s="24"/>
      <c r="Q1241" s="24"/>
      <c r="R1241" s="24"/>
      <c r="S1241" s="24"/>
      <c r="T1241" s="24"/>
    </row>
    <row r="1242" spans="1:20" ht="21" customHeight="1" thickBot="1" x14ac:dyDescent="0.3">
      <c r="A1242" s="199">
        <v>26</v>
      </c>
      <c r="B1242" s="160" t="s">
        <v>132</v>
      </c>
      <c r="C1242" s="47"/>
      <c r="D1242" s="137"/>
      <c r="E1242" s="127">
        <f t="shared" si="194"/>
        <v>0</v>
      </c>
      <c r="F1242" s="47">
        <v>0</v>
      </c>
      <c r="G1242" s="137">
        <v>0</v>
      </c>
      <c r="H1242" s="127">
        <f t="shared" si="195"/>
        <v>0</v>
      </c>
      <c r="I1242" s="122">
        <f t="shared" si="196"/>
        <v>0</v>
      </c>
      <c r="J1242" s="123">
        <f t="shared" si="197"/>
        <v>0</v>
      </c>
      <c r="K1242" s="47"/>
      <c r="L1242" s="137"/>
      <c r="M1242" s="127">
        <f t="shared" si="198"/>
        <v>0</v>
      </c>
      <c r="N1242" s="24"/>
      <c r="O1242" s="24"/>
      <c r="P1242" s="24"/>
      <c r="Q1242" s="24"/>
      <c r="R1242" s="24"/>
      <c r="S1242" s="24"/>
      <c r="T1242" s="24"/>
    </row>
    <row r="1243" spans="1:20" ht="21" customHeight="1" thickBot="1" x14ac:dyDescent="0.3">
      <c r="A1243" s="157">
        <v>27</v>
      </c>
      <c r="B1243" s="158" t="s">
        <v>253</v>
      </c>
      <c r="C1243" s="72">
        <v>27904</v>
      </c>
      <c r="D1243" s="139">
        <v>122022</v>
      </c>
      <c r="E1243" s="21" t="str">
        <f t="shared" si="194"/>
        <v>4,4 р</v>
      </c>
      <c r="F1243" s="72">
        <v>0</v>
      </c>
      <c r="G1243" s="139">
        <v>1504</v>
      </c>
      <c r="H1243" s="21">
        <f t="shared" si="195"/>
        <v>0</v>
      </c>
      <c r="I1243" s="124">
        <f t="shared" si="196"/>
        <v>0</v>
      </c>
      <c r="J1243" s="125">
        <f t="shared" si="197"/>
        <v>1.2325646194948452</v>
      </c>
      <c r="K1243" s="73">
        <v>2709</v>
      </c>
      <c r="L1243" s="154">
        <v>0</v>
      </c>
      <c r="M1243" s="21" t="str">
        <f t="shared" si="198"/>
        <v>-100,0</v>
      </c>
      <c r="N1243" s="24"/>
      <c r="O1243" s="24"/>
      <c r="P1243" s="24"/>
      <c r="Q1243" s="24"/>
      <c r="R1243" s="24"/>
      <c r="S1243" s="24"/>
      <c r="T1243" s="24"/>
    </row>
    <row r="1244" spans="1:20" ht="21" customHeight="1" thickBot="1" x14ac:dyDescent="0.3">
      <c r="A1244" s="159">
        <v>28</v>
      </c>
      <c r="B1244" s="158" t="s">
        <v>101</v>
      </c>
      <c r="C1244" s="72">
        <v>13287</v>
      </c>
      <c r="D1244" s="139">
        <v>2198164</v>
      </c>
      <c r="E1244" s="21" t="str">
        <f t="shared" si="194"/>
        <v>165,4 р</v>
      </c>
      <c r="F1244" s="72">
        <v>0</v>
      </c>
      <c r="G1244" s="139">
        <v>0</v>
      </c>
      <c r="H1244" s="21">
        <f t="shared" si="195"/>
        <v>0</v>
      </c>
      <c r="I1244" s="124">
        <f t="shared" si="196"/>
        <v>0</v>
      </c>
      <c r="J1244" s="125">
        <f t="shared" si="197"/>
        <v>0</v>
      </c>
      <c r="K1244" s="73">
        <v>0</v>
      </c>
      <c r="L1244" s="154">
        <v>0</v>
      </c>
      <c r="M1244" s="21">
        <f t="shared" si="198"/>
        <v>0</v>
      </c>
      <c r="N1244" s="24"/>
      <c r="O1244" s="24"/>
      <c r="P1244" s="24"/>
      <c r="Q1244" s="24"/>
      <c r="R1244" s="24"/>
      <c r="S1244" s="24"/>
      <c r="T1244" s="24"/>
    </row>
    <row r="1245" spans="1:20" ht="21" customHeight="1" x14ac:dyDescent="0.25">
      <c r="A1245" s="223">
        <v>29</v>
      </c>
      <c r="B1245" s="224" t="s">
        <v>287</v>
      </c>
      <c r="C1245" s="337"/>
      <c r="D1245" s="338"/>
      <c r="E1245" s="333"/>
      <c r="F1245" s="337">
        <v>0</v>
      </c>
      <c r="G1245" s="338">
        <v>0</v>
      </c>
      <c r="H1245" s="333"/>
      <c r="I1245" s="339"/>
      <c r="J1245" s="340"/>
      <c r="K1245" s="341"/>
      <c r="L1245" s="342"/>
      <c r="M1245" s="333"/>
      <c r="N1245" s="24"/>
      <c r="O1245" s="24"/>
      <c r="P1245" s="24"/>
      <c r="Q1245" s="24"/>
      <c r="R1245" s="24"/>
      <c r="S1245" s="24"/>
      <c r="T1245" s="24"/>
    </row>
    <row r="1246" spans="1:20" ht="21" customHeight="1" x14ac:dyDescent="0.25">
      <c r="A1246" s="199">
        <v>30</v>
      </c>
      <c r="B1246" s="160" t="s">
        <v>278</v>
      </c>
      <c r="C1246" s="47">
        <v>13287</v>
      </c>
      <c r="D1246" s="137">
        <v>716188</v>
      </c>
      <c r="E1246" s="127" t="str">
        <f t="shared" si="194"/>
        <v>53,9 р</v>
      </c>
      <c r="F1246" s="47">
        <v>0</v>
      </c>
      <c r="G1246" s="137">
        <v>0</v>
      </c>
      <c r="H1246" s="127">
        <f t="shared" si="195"/>
        <v>0</v>
      </c>
      <c r="I1246" s="122">
        <f t="shared" si="196"/>
        <v>0</v>
      </c>
      <c r="J1246" s="123">
        <f t="shared" si="197"/>
        <v>0</v>
      </c>
      <c r="K1246" s="47"/>
      <c r="L1246" s="137"/>
      <c r="M1246" s="127">
        <f t="shared" si="198"/>
        <v>0</v>
      </c>
      <c r="N1246" s="24"/>
      <c r="O1246" s="24"/>
      <c r="P1246" s="24"/>
      <c r="Q1246" s="24"/>
      <c r="R1246" s="24"/>
      <c r="S1246" s="24"/>
      <c r="T1246" s="24"/>
    </row>
    <row r="1247" spans="1:20" ht="21" customHeight="1" x14ac:dyDescent="0.25">
      <c r="A1247" s="199">
        <v>31</v>
      </c>
      <c r="B1247" s="160" t="s">
        <v>279</v>
      </c>
      <c r="C1247" s="47"/>
      <c r="D1247" s="137"/>
      <c r="E1247" s="127">
        <f t="shared" si="194"/>
        <v>0</v>
      </c>
      <c r="F1247" s="47">
        <v>0</v>
      </c>
      <c r="G1247" s="137">
        <v>0</v>
      </c>
      <c r="H1247" s="127">
        <f t="shared" si="195"/>
        <v>0</v>
      </c>
      <c r="I1247" s="122">
        <f t="shared" si="196"/>
        <v>0</v>
      </c>
      <c r="J1247" s="123">
        <f t="shared" si="197"/>
        <v>0</v>
      </c>
      <c r="K1247" s="47"/>
      <c r="L1247" s="137"/>
      <c r="M1247" s="127">
        <f t="shared" si="198"/>
        <v>0</v>
      </c>
      <c r="N1247" s="24"/>
      <c r="O1247" s="24"/>
      <c r="P1247" s="24"/>
      <c r="Q1247" s="24"/>
      <c r="R1247" s="24"/>
      <c r="S1247" s="24"/>
      <c r="T1247" s="24"/>
    </row>
    <row r="1248" spans="1:20" ht="21" customHeight="1" x14ac:dyDescent="0.25">
      <c r="A1248" s="199">
        <v>32</v>
      </c>
      <c r="B1248" s="160" t="s">
        <v>280</v>
      </c>
      <c r="C1248" s="47"/>
      <c r="D1248" s="137"/>
      <c r="E1248" s="127">
        <f t="shared" si="194"/>
        <v>0</v>
      </c>
      <c r="F1248" s="47">
        <v>0</v>
      </c>
      <c r="G1248" s="137">
        <v>0</v>
      </c>
      <c r="H1248" s="127">
        <f t="shared" si="195"/>
        <v>0</v>
      </c>
      <c r="I1248" s="122">
        <f t="shared" si="196"/>
        <v>0</v>
      </c>
      <c r="J1248" s="123">
        <f t="shared" si="197"/>
        <v>0</v>
      </c>
      <c r="K1248" s="47"/>
      <c r="L1248" s="137"/>
      <c r="M1248" s="127">
        <f t="shared" si="198"/>
        <v>0</v>
      </c>
      <c r="N1248" s="24"/>
      <c r="O1248" s="24"/>
      <c r="P1248" s="24"/>
      <c r="Q1248" s="24"/>
      <c r="R1248" s="24"/>
      <c r="S1248" s="24"/>
      <c r="T1248" s="24"/>
    </row>
    <row r="1249" spans="1:20" ht="21" customHeight="1" x14ac:dyDescent="0.25">
      <c r="A1249" s="250">
        <v>33</v>
      </c>
      <c r="B1249" s="267" t="s">
        <v>281</v>
      </c>
      <c r="C1249" s="271"/>
      <c r="D1249" s="137">
        <v>4113</v>
      </c>
      <c r="E1249" s="127">
        <f t="shared" si="194"/>
        <v>0</v>
      </c>
      <c r="F1249" s="271">
        <v>0</v>
      </c>
      <c r="G1249" s="137">
        <v>0</v>
      </c>
      <c r="H1249" s="127">
        <f t="shared" si="195"/>
        <v>0</v>
      </c>
      <c r="I1249" s="275">
        <f t="shared" si="196"/>
        <v>0</v>
      </c>
      <c r="J1249" s="123">
        <f t="shared" si="197"/>
        <v>0</v>
      </c>
      <c r="K1249" s="271"/>
      <c r="L1249" s="137"/>
      <c r="M1249" s="127">
        <f t="shared" si="198"/>
        <v>0</v>
      </c>
      <c r="N1249" s="24"/>
      <c r="O1249" s="24"/>
      <c r="P1249" s="24"/>
      <c r="Q1249" s="24"/>
      <c r="R1249" s="24"/>
      <c r="S1249" s="24"/>
      <c r="T1249" s="24"/>
    </row>
    <row r="1250" spans="1:20" ht="21" customHeight="1" x14ac:dyDescent="0.25">
      <c r="A1250" s="291">
        <v>34</v>
      </c>
      <c r="B1250" s="292" t="s">
        <v>282</v>
      </c>
      <c r="C1250" s="271"/>
      <c r="D1250" s="137"/>
      <c r="E1250" s="127">
        <f t="shared" si="194"/>
        <v>0</v>
      </c>
      <c r="F1250" s="271">
        <v>0</v>
      </c>
      <c r="G1250" s="137">
        <v>0</v>
      </c>
      <c r="H1250" s="127">
        <f t="shared" si="195"/>
        <v>0</v>
      </c>
      <c r="I1250" s="275">
        <f t="shared" si="196"/>
        <v>0</v>
      </c>
      <c r="J1250" s="123">
        <f t="shared" si="197"/>
        <v>0</v>
      </c>
      <c r="K1250" s="271"/>
      <c r="L1250" s="137"/>
      <c r="M1250" s="127">
        <f t="shared" si="198"/>
        <v>0</v>
      </c>
      <c r="N1250" s="24"/>
      <c r="O1250" s="24"/>
      <c r="P1250" s="24"/>
      <c r="Q1250" s="24"/>
      <c r="R1250" s="24"/>
      <c r="S1250" s="24"/>
      <c r="T1250" s="24"/>
    </row>
    <row r="1251" spans="1:20" ht="21" customHeight="1" x14ac:dyDescent="0.25">
      <c r="A1251" s="250">
        <v>35</v>
      </c>
      <c r="B1251" s="246" t="s">
        <v>283</v>
      </c>
      <c r="C1251" s="47"/>
      <c r="D1251" s="137"/>
      <c r="E1251" s="127">
        <f t="shared" si="194"/>
        <v>0</v>
      </c>
      <c r="F1251" s="271">
        <v>0</v>
      </c>
      <c r="G1251" s="137">
        <v>0</v>
      </c>
      <c r="H1251" s="268">
        <f t="shared" si="195"/>
        <v>0</v>
      </c>
      <c r="I1251" s="122">
        <f t="shared" si="196"/>
        <v>0</v>
      </c>
      <c r="J1251" s="123">
        <f t="shared" si="197"/>
        <v>0</v>
      </c>
      <c r="K1251" s="271"/>
      <c r="L1251" s="137"/>
      <c r="M1251" s="268">
        <f t="shared" si="198"/>
        <v>0</v>
      </c>
      <c r="N1251" s="317"/>
      <c r="O1251" s="24"/>
      <c r="P1251" s="24"/>
      <c r="Q1251" s="24"/>
      <c r="R1251" s="24"/>
      <c r="S1251" s="24"/>
      <c r="T1251" s="24"/>
    </row>
    <row r="1252" spans="1:20" ht="21" customHeight="1" x14ac:dyDescent="0.25">
      <c r="A1252" s="199">
        <v>36</v>
      </c>
      <c r="B1252" s="160" t="s">
        <v>284</v>
      </c>
      <c r="C1252" s="47"/>
      <c r="D1252" s="137">
        <v>28733</v>
      </c>
      <c r="E1252" s="127">
        <f t="shared" si="194"/>
        <v>0</v>
      </c>
      <c r="F1252" s="271">
        <v>0</v>
      </c>
      <c r="G1252" s="137">
        <v>0</v>
      </c>
      <c r="H1252" s="127">
        <f t="shared" si="195"/>
        <v>0</v>
      </c>
      <c r="I1252" s="275">
        <f t="shared" si="196"/>
        <v>0</v>
      </c>
      <c r="J1252" s="123">
        <f t="shared" si="197"/>
        <v>0</v>
      </c>
      <c r="K1252" s="271"/>
      <c r="L1252" s="137"/>
      <c r="M1252" s="127">
        <f t="shared" si="198"/>
        <v>0</v>
      </c>
      <c r="N1252" s="24"/>
      <c r="O1252" s="24"/>
      <c r="P1252" s="24"/>
      <c r="Q1252" s="24"/>
      <c r="R1252" s="24"/>
      <c r="S1252" s="24"/>
      <c r="T1252" s="24"/>
    </row>
    <row r="1253" spans="1:20" ht="21" customHeight="1" x14ac:dyDescent="0.25">
      <c r="A1253" s="250">
        <v>37</v>
      </c>
      <c r="B1253" s="160" t="s">
        <v>286</v>
      </c>
      <c r="C1253" s="47"/>
      <c r="D1253" s="137"/>
      <c r="E1253" s="127"/>
      <c r="F1253" s="271">
        <v>0</v>
      </c>
      <c r="G1253" s="137">
        <v>0</v>
      </c>
      <c r="H1253" s="127"/>
      <c r="I1253" s="275"/>
      <c r="J1253" s="123"/>
      <c r="K1253" s="271"/>
      <c r="L1253" s="137"/>
      <c r="M1253" s="127"/>
      <c r="N1253" s="24"/>
      <c r="O1253" s="24"/>
      <c r="P1253" s="24"/>
      <c r="Q1253" s="24"/>
      <c r="R1253" s="24"/>
      <c r="S1253" s="24"/>
      <c r="T1253" s="24"/>
    </row>
    <row r="1254" spans="1:20" ht="21" customHeight="1" thickBot="1" x14ac:dyDescent="0.3">
      <c r="A1254" s="327">
        <v>38</v>
      </c>
      <c r="B1254" s="224" t="s">
        <v>285</v>
      </c>
      <c r="C1254" s="230"/>
      <c r="D1254" s="231">
        <v>1449130</v>
      </c>
      <c r="E1254" s="227"/>
      <c r="F1254" s="274">
        <v>0</v>
      </c>
      <c r="G1254" s="231">
        <v>0</v>
      </c>
      <c r="H1254" s="227"/>
      <c r="I1254" s="276"/>
      <c r="J1254" s="234"/>
      <c r="K1254" s="274"/>
      <c r="L1254" s="231"/>
      <c r="M1254" s="227"/>
      <c r="N1254" s="24"/>
      <c r="O1254" s="24"/>
      <c r="P1254" s="24"/>
      <c r="Q1254" s="24"/>
      <c r="R1254" s="24"/>
      <c r="S1254" s="24"/>
      <c r="T1254" s="24"/>
    </row>
    <row r="1255" spans="1:20" ht="21" customHeight="1" thickBot="1" x14ac:dyDescent="0.3">
      <c r="A1255" s="159">
        <v>39</v>
      </c>
      <c r="B1255" s="158" t="s">
        <v>254</v>
      </c>
      <c r="C1255" s="255">
        <v>41191</v>
      </c>
      <c r="D1255" s="256">
        <v>2320186</v>
      </c>
      <c r="E1255" s="237" t="str">
        <f t="shared" si="194"/>
        <v>56,3 р</v>
      </c>
      <c r="F1255" s="255">
        <v>0</v>
      </c>
      <c r="G1255" s="256">
        <v>1504</v>
      </c>
      <c r="H1255" s="237">
        <f t="shared" si="195"/>
        <v>0</v>
      </c>
      <c r="I1255" s="258">
        <f t="shared" si="196"/>
        <v>0</v>
      </c>
      <c r="J1255" s="259">
        <f t="shared" si="197"/>
        <v>6.4822389239483386E-2</v>
      </c>
      <c r="K1255" s="265">
        <v>2709</v>
      </c>
      <c r="L1255" s="266">
        <v>0</v>
      </c>
      <c r="M1255" s="237" t="str">
        <f t="shared" si="198"/>
        <v>-100,0</v>
      </c>
      <c r="N1255" s="24"/>
      <c r="O1255" s="24"/>
      <c r="P1255" s="24"/>
      <c r="Q1255" s="24"/>
      <c r="R1255" s="24"/>
      <c r="S1255" s="24"/>
      <c r="T1255" s="24"/>
    </row>
    <row r="1256" spans="1:20" ht="21" customHeight="1" x14ac:dyDescent="0.25">
      <c r="A1256" s="328">
        <v>40</v>
      </c>
      <c r="B1256" s="198" t="s">
        <v>237</v>
      </c>
      <c r="C1256" s="272"/>
      <c r="D1256" s="136"/>
      <c r="E1256" s="126">
        <f t="shared" si="194"/>
        <v>0</v>
      </c>
      <c r="F1256" s="272">
        <v>0</v>
      </c>
      <c r="G1256" s="136">
        <v>0</v>
      </c>
      <c r="H1256" s="126">
        <f t="shared" si="195"/>
        <v>0</v>
      </c>
      <c r="I1256" s="279">
        <f t="shared" si="196"/>
        <v>0</v>
      </c>
      <c r="J1256" s="277">
        <f t="shared" si="197"/>
        <v>0</v>
      </c>
      <c r="K1256" s="272"/>
      <c r="L1256" s="136"/>
      <c r="M1256" s="126">
        <f t="shared" si="198"/>
        <v>0</v>
      </c>
      <c r="N1256" s="24"/>
      <c r="O1256" s="24"/>
      <c r="P1256" s="24"/>
      <c r="Q1256" s="24"/>
      <c r="R1256" s="24"/>
      <c r="S1256" s="24"/>
      <c r="T1256" s="24"/>
    </row>
    <row r="1257" spans="1:20" ht="21" customHeight="1" x14ac:dyDescent="0.25">
      <c r="A1257" s="327">
        <v>41</v>
      </c>
      <c r="B1257" s="160" t="s">
        <v>133</v>
      </c>
      <c r="C1257" s="271">
        <v>20084</v>
      </c>
      <c r="D1257" s="137">
        <v>15</v>
      </c>
      <c r="E1257" s="127">
        <f t="shared" si="194"/>
        <v>-99.9</v>
      </c>
      <c r="F1257" s="271">
        <v>20084</v>
      </c>
      <c r="G1257" s="137">
        <v>0</v>
      </c>
      <c r="H1257" s="127" t="str">
        <f t="shared" si="195"/>
        <v>-100,0</v>
      </c>
      <c r="I1257" s="275">
        <f t="shared" si="196"/>
        <v>100</v>
      </c>
      <c r="J1257" s="123">
        <f t="shared" si="197"/>
        <v>0</v>
      </c>
      <c r="K1257" s="271"/>
      <c r="L1257" s="137"/>
      <c r="M1257" s="127">
        <f t="shared" si="198"/>
        <v>0</v>
      </c>
      <c r="N1257" s="24"/>
      <c r="O1257" s="24"/>
      <c r="P1257" s="24"/>
      <c r="Q1257" s="24"/>
      <c r="R1257" s="24"/>
      <c r="S1257" s="24"/>
      <c r="T1257" s="24"/>
    </row>
    <row r="1258" spans="1:20" ht="21" customHeight="1" x14ac:dyDescent="0.25">
      <c r="A1258" s="291">
        <v>42</v>
      </c>
      <c r="B1258" s="160" t="s">
        <v>134</v>
      </c>
      <c r="C1258" s="271">
        <v>1017</v>
      </c>
      <c r="D1258" s="137"/>
      <c r="E1258" s="127" t="str">
        <f t="shared" si="194"/>
        <v>-100,0</v>
      </c>
      <c r="F1258" s="271">
        <v>77</v>
      </c>
      <c r="G1258" s="137">
        <v>0</v>
      </c>
      <c r="H1258" s="127" t="str">
        <f t="shared" si="195"/>
        <v>-100,0</v>
      </c>
      <c r="I1258" s="275">
        <f t="shared" si="196"/>
        <v>7.5712881022615539</v>
      </c>
      <c r="J1258" s="123">
        <f t="shared" si="197"/>
        <v>0</v>
      </c>
      <c r="K1258" s="271">
        <v>940</v>
      </c>
      <c r="L1258" s="137"/>
      <c r="M1258" s="127" t="str">
        <f t="shared" si="198"/>
        <v>-100,0</v>
      </c>
      <c r="N1258" s="24"/>
      <c r="O1258" s="24"/>
      <c r="P1258" s="24"/>
      <c r="Q1258" s="24"/>
      <c r="R1258" s="24"/>
      <c r="S1258" s="24"/>
      <c r="T1258" s="24"/>
    </row>
    <row r="1259" spans="1:20" ht="21" customHeight="1" x14ac:dyDescent="0.25">
      <c r="A1259" s="250">
        <v>43</v>
      </c>
      <c r="B1259" s="160" t="s">
        <v>135</v>
      </c>
      <c r="C1259" s="271"/>
      <c r="D1259" s="137"/>
      <c r="E1259" s="127">
        <f t="shared" si="194"/>
        <v>0</v>
      </c>
      <c r="F1259" s="271">
        <v>0</v>
      </c>
      <c r="G1259" s="137">
        <v>0</v>
      </c>
      <c r="H1259" s="127">
        <f t="shared" si="195"/>
        <v>0</v>
      </c>
      <c r="I1259" s="275">
        <f t="shared" si="196"/>
        <v>0</v>
      </c>
      <c r="J1259" s="123">
        <f t="shared" si="197"/>
        <v>0</v>
      </c>
      <c r="K1259" s="271"/>
      <c r="L1259" s="137"/>
      <c r="M1259" s="127">
        <f t="shared" si="198"/>
        <v>0</v>
      </c>
      <c r="N1259" s="24"/>
      <c r="O1259" s="24"/>
      <c r="P1259" s="24"/>
      <c r="Q1259" s="24"/>
      <c r="R1259" s="24"/>
      <c r="S1259" s="24"/>
      <c r="T1259" s="24"/>
    </row>
    <row r="1260" spans="1:20" ht="21" customHeight="1" thickBot="1" x14ac:dyDescent="0.3">
      <c r="A1260" s="327">
        <v>44</v>
      </c>
      <c r="B1260" s="269" t="s">
        <v>276</v>
      </c>
      <c r="C1260" s="273"/>
      <c r="D1260" s="138"/>
      <c r="E1260" s="128">
        <f t="shared" si="194"/>
        <v>0</v>
      </c>
      <c r="F1260" s="273">
        <v>0</v>
      </c>
      <c r="G1260" s="138">
        <v>0</v>
      </c>
      <c r="H1260" s="128">
        <f t="shared" si="195"/>
        <v>0</v>
      </c>
      <c r="I1260" s="280">
        <f t="shared" si="196"/>
        <v>0</v>
      </c>
      <c r="J1260" s="278">
        <f t="shared" si="197"/>
        <v>0</v>
      </c>
      <c r="K1260" s="273"/>
      <c r="L1260" s="138"/>
      <c r="M1260" s="128">
        <f t="shared" si="198"/>
        <v>0</v>
      </c>
      <c r="N1260" s="24"/>
      <c r="O1260" s="24"/>
      <c r="P1260" s="24"/>
      <c r="Q1260" s="24"/>
      <c r="R1260" s="24"/>
      <c r="S1260" s="24"/>
      <c r="T1260" s="24"/>
    </row>
    <row r="1261" spans="1:20" ht="21" customHeight="1" thickBot="1" x14ac:dyDescent="0.3">
      <c r="A1261" s="159">
        <v>45</v>
      </c>
      <c r="B1261" s="240" t="s">
        <v>255</v>
      </c>
      <c r="C1261" s="260">
        <v>21101</v>
      </c>
      <c r="D1261" s="261">
        <v>15</v>
      </c>
      <c r="E1261" s="243">
        <f t="shared" si="194"/>
        <v>-99.9</v>
      </c>
      <c r="F1261" s="260">
        <v>20161</v>
      </c>
      <c r="G1261" s="261">
        <v>0</v>
      </c>
      <c r="H1261" s="243" t="str">
        <f t="shared" si="195"/>
        <v>-100,0</v>
      </c>
      <c r="I1261" s="263">
        <f t="shared" si="196"/>
        <v>95.545234822994175</v>
      </c>
      <c r="J1261" s="264">
        <f t="shared" si="197"/>
        <v>0</v>
      </c>
      <c r="K1261" s="260">
        <v>940</v>
      </c>
      <c r="L1261" s="261">
        <v>0</v>
      </c>
      <c r="M1261" s="243" t="str">
        <f t="shared" si="198"/>
        <v>-100,0</v>
      </c>
      <c r="N1261" s="24"/>
      <c r="O1261" s="24"/>
      <c r="P1261" s="24"/>
      <c r="Q1261" s="24"/>
      <c r="R1261" s="24"/>
      <c r="S1261" s="24"/>
      <c r="T1261" s="24"/>
    </row>
    <row r="1262" spans="1:20" ht="21" customHeight="1" thickBot="1" x14ac:dyDescent="0.3">
      <c r="A1262" s="159">
        <v>46</v>
      </c>
      <c r="B1262" s="200" t="s">
        <v>256</v>
      </c>
      <c r="C1262" s="140">
        <v>62292</v>
      </c>
      <c r="D1262" s="141">
        <v>2320201</v>
      </c>
      <c r="E1262" s="21" t="str">
        <f t="shared" si="194"/>
        <v>37,2 р</v>
      </c>
      <c r="F1262" s="140">
        <v>20161</v>
      </c>
      <c r="G1262" s="141">
        <v>1504</v>
      </c>
      <c r="H1262" s="21">
        <f t="shared" si="195"/>
        <v>-92.5</v>
      </c>
      <c r="I1262" s="124">
        <f t="shared" si="196"/>
        <v>32.365311757529057</v>
      </c>
      <c r="J1262" s="125">
        <f t="shared" si="197"/>
        <v>6.482197016551583E-2</v>
      </c>
      <c r="K1262" s="155">
        <v>3649</v>
      </c>
      <c r="L1262" s="156">
        <v>0</v>
      </c>
      <c r="M1262" s="21" t="str">
        <f t="shared" si="198"/>
        <v>-100,0</v>
      </c>
      <c r="N1262" s="24"/>
      <c r="O1262" s="24"/>
      <c r="P1262" s="24"/>
      <c r="Q1262" s="24"/>
      <c r="R1262" s="24"/>
      <c r="S1262" s="24"/>
      <c r="T1262" s="24"/>
    </row>
    <row r="1263" spans="1:20" ht="5.25" customHeight="1" x14ac:dyDescent="0.25">
      <c r="A1263" s="32"/>
      <c r="B1263" s="33"/>
      <c r="C1263" s="34"/>
      <c r="D1263" s="34"/>
      <c r="E1263" s="35"/>
      <c r="F1263" s="34"/>
      <c r="G1263" s="34"/>
      <c r="H1263" s="35"/>
      <c r="I1263" s="36"/>
      <c r="J1263" s="36"/>
      <c r="K1263" s="24"/>
      <c r="L1263" s="24"/>
      <c r="M1263" s="24"/>
      <c r="N1263" s="24"/>
      <c r="O1263" s="24"/>
      <c r="P1263" s="24"/>
      <c r="Q1263" s="24"/>
      <c r="R1263" s="24"/>
      <c r="S1263" s="24"/>
      <c r="T1263" s="24"/>
    </row>
    <row r="1264" spans="1:20" ht="15.75" x14ac:dyDescent="0.25">
      <c r="A1264" s="37" t="s">
        <v>433</v>
      </c>
      <c r="B1264" s="37"/>
      <c r="C1264" s="37"/>
      <c r="D1264" s="37"/>
      <c r="E1264" s="37"/>
      <c r="F1264" s="37"/>
      <c r="G1264" s="37"/>
      <c r="H1264" s="37"/>
      <c r="I1264" s="37"/>
      <c r="J1264" s="37"/>
      <c r="K1264" s="24"/>
      <c r="L1264" s="24"/>
      <c r="M1264" s="24"/>
      <c r="N1264" s="24"/>
      <c r="O1264" s="24"/>
      <c r="P1264" s="24"/>
      <c r="Q1264" s="24"/>
      <c r="R1264" s="24"/>
      <c r="S1264" s="24"/>
      <c r="T1264" s="24"/>
    </row>
    <row r="1265" spans="1:20" ht="3" customHeight="1" thickBot="1" x14ac:dyDescent="0.3">
      <c r="A1265" s="24"/>
      <c r="B1265" s="24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24"/>
      <c r="R1265" s="24"/>
      <c r="S1265" s="24"/>
      <c r="T1265" s="24"/>
    </row>
    <row r="1266" spans="1:20" ht="24.75" customHeight="1" thickBot="1" x14ac:dyDescent="0.3">
      <c r="A1266" s="863" t="s">
        <v>105</v>
      </c>
      <c r="B1266" s="866" t="s">
        <v>106</v>
      </c>
      <c r="C1266" s="888" t="s">
        <v>51</v>
      </c>
      <c r="D1266" s="890"/>
      <c r="E1266" s="888" t="s">
        <v>189</v>
      </c>
      <c r="F1266" s="890"/>
      <c r="G1266" s="876" t="s">
        <v>49</v>
      </c>
      <c r="H1266" s="877"/>
      <c r="I1266" s="877"/>
      <c r="J1266" s="878"/>
      <c r="K1266" s="888" t="s">
        <v>82</v>
      </c>
      <c r="L1266" s="890"/>
      <c r="M1266" s="876" t="s">
        <v>49</v>
      </c>
      <c r="N1266" s="878"/>
      <c r="O1266" s="1"/>
      <c r="P1266" s="1"/>
      <c r="Q1266" s="1"/>
      <c r="R1266" s="1"/>
      <c r="S1266" s="1"/>
      <c r="T1266" s="1"/>
    </row>
    <row r="1267" spans="1:20" ht="51.75" customHeight="1" thickBot="1" x14ac:dyDescent="0.3">
      <c r="A1267" s="864"/>
      <c r="B1267" s="866"/>
      <c r="C1267" s="891"/>
      <c r="D1267" s="893"/>
      <c r="E1267" s="891"/>
      <c r="F1267" s="893"/>
      <c r="G1267" s="879" t="s">
        <v>190</v>
      </c>
      <c r="H1267" s="880"/>
      <c r="I1267" s="879" t="s">
        <v>191</v>
      </c>
      <c r="J1267" s="880"/>
      <c r="K1267" s="891"/>
      <c r="L1267" s="893"/>
      <c r="M1267" s="879" t="s">
        <v>192</v>
      </c>
      <c r="N1267" s="880"/>
      <c r="O1267" s="1"/>
      <c r="P1267" s="1"/>
      <c r="Q1267" s="1"/>
      <c r="R1267" s="1"/>
      <c r="S1267" s="1"/>
      <c r="T1267" s="1"/>
    </row>
    <row r="1268" spans="1:20" ht="21.95" customHeight="1" thickBot="1" x14ac:dyDescent="0.3">
      <c r="A1268" s="865"/>
      <c r="B1268" s="866"/>
      <c r="C1268" s="438">
        <f>$C$20</f>
        <v>2016</v>
      </c>
      <c r="D1268" s="439">
        <f>$D$20</f>
        <v>2017</v>
      </c>
      <c r="E1268" s="438">
        <f>$C$20</f>
        <v>2016</v>
      </c>
      <c r="F1268" s="439">
        <f>$D$20</f>
        <v>2017</v>
      </c>
      <c r="G1268" s="438">
        <f>$C$20</f>
        <v>2016</v>
      </c>
      <c r="H1268" s="439">
        <f>$D$20</f>
        <v>2017</v>
      </c>
      <c r="I1268" s="438">
        <f>$C$20</f>
        <v>2016</v>
      </c>
      <c r="J1268" s="439">
        <f>$D$20</f>
        <v>2017</v>
      </c>
      <c r="K1268" s="438">
        <f>$C$20</f>
        <v>2016</v>
      </c>
      <c r="L1268" s="439">
        <f>$D$20</f>
        <v>2017</v>
      </c>
      <c r="M1268" s="438">
        <f>$C$20</f>
        <v>2016</v>
      </c>
      <c r="N1268" s="469">
        <f>$D$20</f>
        <v>2017</v>
      </c>
      <c r="O1268" s="1"/>
      <c r="P1268" s="1"/>
      <c r="Q1268" s="1"/>
      <c r="R1268" s="1"/>
      <c r="S1268" s="1"/>
      <c r="T1268" s="1"/>
    </row>
    <row r="1269" spans="1:20" ht="21" customHeight="1" x14ac:dyDescent="0.25">
      <c r="A1269" s="197">
        <v>1</v>
      </c>
      <c r="B1269" s="198" t="s">
        <v>249</v>
      </c>
      <c r="C1269" s="103"/>
      <c r="D1269" s="142"/>
      <c r="E1269" s="103"/>
      <c r="F1269" s="142"/>
      <c r="G1269" s="103"/>
      <c r="H1269" s="142"/>
      <c r="I1269" s="103"/>
      <c r="J1269" s="142"/>
      <c r="K1269" s="103"/>
      <c r="L1269" s="142"/>
      <c r="M1269" s="103"/>
      <c r="N1269" s="142"/>
      <c r="O1269" s="1"/>
      <c r="P1269" s="1"/>
      <c r="Q1269" s="1"/>
      <c r="R1269" s="1"/>
      <c r="S1269" s="1"/>
      <c r="T1269" s="1"/>
    </row>
    <row r="1270" spans="1:20" ht="21" customHeight="1" x14ac:dyDescent="0.25">
      <c r="A1270" s="199">
        <v>2</v>
      </c>
      <c r="B1270" s="160" t="s">
        <v>108</v>
      </c>
      <c r="C1270" s="104">
        <v>1</v>
      </c>
      <c r="D1270" s="143"/>
      <c r="E1270" s="104"/>
      <c r="F1270" s="143"/>
      <c r="G1270" s="104"/>
      <c r="H1270" s="143"/>
      <c r="I1270" s="104"/>
      <c r="J1270" s="143"/>
      <c r="K1270" s="104"/>
      <c r="L1270" s="143"/>
      <c r="M1270" s="104"/>
      <c r="N1270" s="143"/>
      <c r="O1270" s="1"/>
      <c r="P1270" s="1"/>
      <c r="Q1270" s="1"/>
      <c r="R1270" s="1"/>
      <c r="S1270" s="1"/>
      <c r="T1270" s="1"/>
    </row>
    <row r="1271" spans="1:20" ht="21" customHeight="1" x14ac:dyDescent="0.25">
      <c r="A1271" s="199">
        <v>3</v>
      </c>
      <c r="B1271" s="160" t="s">
        <v>109</v>
      </c>
      <c r="C1271" s="104"/>
      <c r="D1271" s="143"/>
      <c r="E1271" s="104"/>
      <c r="F1271" s="143"/>
      <c r="G1271" s="104"/>
      <c r="H1271" s="143"/>
      <c r="I1271" s="104"/>
      <c r="J1271" s="143"/>
      <c r="K1271" s="104"/>
      <c r="L1271" s="143"/>
      <c r="M1271" s="104"/>
      <c r="N1271" s="143"/>
      <c r="O1271" s="1"/>
      <c r="P1271" s="1"/>
      <c r="Q1271" s="1"/>
      <c r="R1271" s="1"/>
      <c r="S1271" s="1"/>
      <c r="T1271" s="1"/>
    </row>
    <row r="1272" spans="1:20" ht="21" customHeight="1" x14ac:dyDescent="0.25">
      <c r="A1272" s="199">
        <v>4</v>
      </c>
      <c r="B1272" s="160" t="s">
        <v>110</v>
      </c>
      <c r="C1272" s="104">
        <v>2</v>
      </c>
      <c r="D1272" s="143">
        <v>1</v>
      </c>
      <c r="E1272" s="104">
        <v>1</v>
      </c>
      <c r="F1272" s="143"/>
      <c r="G1272" s="104"/>
      <c r="H1272" s="143"/>
      <c r="I1272" s="104"/>
      <c r="J1272" s="143"/>
      <c r="K1272" s="104"/>
      <c r="L1272" s="143"/>
      <c r="M1272" s="104"/>
      <c r="N1272" s="143"/>
      <c r="O1272" s="1"/>
      <c r="P1272" s="1"/>
      <c r="Q1272" s="1"/>
      <c r="R1272" s="1"/>
      <c r="S1272" s="1"/>
      <c r="T1272" s="1"/>
    </row>
    <row r="1273" spans="1:20" ht="21" customHeight="1" x14ac:dyDescent="0.25">
      <c r="A1273" s="199">
        <v>5</v>
      </c>
      <c r="B1273" s="160" t="s">
        <v>111</v>
      </c>
      <c r="C1273" s="104"/>
      <c r="D1273" s="143"/>
      <c r="E1273" s="104"/>
      <c r="F1273" s="143"/>
      <c r="G1273" s="104"/>
      <c r="H1273" s="143"/>
      <c r="I1273" s="104"/>
      <c r="J1273" s="143"/>
      <c r="K1273" s="104"/>
      <c r="L1273" s="143"/>
      <c r="M1273" s="104"/>
      <c r="N1273" s="143"/>
      <c r="O1273" s="1"/>
      <c r="P1273" s="1"/>
      <c r="Q1273" s="1"/>
      <c r="R1273" s="1"/>
      <c r="S1273" s="1"/>
      <c r="T1273" s="1"/>
    </row>
    <row r="1274" spans="1:20" ht="21" customHeight="1" x14ac:dyDescent="0.25">
      <c r="A1274" s="199">
        <v>6</v>
      </c>
      <c r="B1274" s="160" t="s">
        <v>112</v>
      </c>
      <c r="C1274" s="104"/>
      <c r="D1274" s="143"/>
      <c r="E1274" s="104"/>
      <c r="F1274" s="143"/>
      <c r="G1274" s="104"/>
      <c r="H1274" s="143"/>
      <c r="I1274" s="104"/>
      <c r="J1274" s="143"/>
      <c r="K1274" s="104"/>
      <c r="L1274" s="143"/>
      <c r="M1274" s="104"/>
      <c r="N1274" s="143"/>
      <c r="O1274" s="1"/>
      <c r="P1274" s="1"/>
      <c r="Q1274" s="1"/>
      <c r="R1274" s="1"/>
      <c r="S1274" s="1"/>
      <c r="T1274" s="1"/>
    </row>
    <row r="1275" spans="1:20" ht="21" customHeight="1" x14ac:dyDescent="0.25">
      <c r="A1275" s="199">
        <v>7</v>
      </c>
      <c r="B1275" s="160" t="s">
        <v>113</v>
      </c>
      <c r="C1275" s="104"/>
      <c r="D1275" s="143"/>
      <c r="E1275" s="104"/>
      <c r="F1275" s="143"/>
      <c r="G1275" s="104"/>
      <c r="H1275" s="143"/>
      <c r="I1275" s="104"/>
      <c r="J1275" s="143"/>
      <c r="K1275" s="104"/>
      <c r="L1275" s="143"/>
      <c r="M1275" s="104"/>
      <c r="N1275" s="143"/>
      <c r="O1275" s="1"/>
      <c r="P1275" s="1"/>
      <c r="Q1275" s="1"/>
      <c r="R1275" s="1"/>
      <c r="S1275" s="1"/>
      <c r="T1275" s="1"/>
    </row>
    <row r="1276" spans="1:20" ht="21" customHeight="1" x14ac:dyDescent="0.25">
      <c r="A1276" s="199">
        <v>8</v>
      </c>
      <c r="B1276" s="160" t="s">
        <v>114</v>
      </c>
      <c r="C1276" s="104">
        <v>1</v>
      </c>
      <c r="D1276" s="143"/>
      <c r="E1276" s="104"/>
      <c r="F1276" s="143"/>
      <c r="G1276" s="104"/>
      <c r="H1276" s="143"/>
      <c r="I1276" s="104"/>
      <c r="J1276" s="143"/>
      <c r="K1276" s="104"/>
      <c r="L1276" s="143"/>
      <c r="M1276" s="104"/>
      <c r="N1276" s="143"/>
      <c r="O1276" s="1"/>
      <c r="P1276" s="1"/>
      <c r="Q1276" s="1"/>
      <c r="R1276" s="1"/>
      <c r="S1276" s="1"/>
      <c r="T1276" s="1"/>
    </row>
    <row r="1277" spans="1:20" ht="21" customHeight="1" x14ac:dyDescent="0.25">
      <c r="A1277" s="199">
        <v>9</v>
      </c>
      <c r="B1277" s="160" t="s">
        <v>115</v>
      </c>
      <c r="C1277" s="104">
        <v>1</v>
      </c>
      <c r="D1277" s="143"/>
      <c r="E1277" s="104"/>
      <c r="F1277" s="143"/>
      <c r="G1277" s="104"/>
      <c r="H1277" s="143"/>
      <c r="I1277" s="104"/>
      <c r="J1277" s="143"/>
      <c r="K1277" s="104"/>
      <c r="L1277" s="143"/>
      <c r="M1277" s="104"/>
      <c r="N1277" s="143"/>
      <c r="O1277" s="1"/>
      <c r="P1277" s="1"/>
      <c r="Q1277" s="1"/>
      <c r="R1277" s="1"/>
      <c r="S1277" s="1"/>
      <c r="T1277" s="1"/>
    </row>
    <row r="1278" spans="1:20" ht="21" customHeight="1" x14ac:dyDescent="0.25">
      <c r="A1278" s="199">
        <v>10</v>
      </c>
      <c r="B1278" s="160" t="s">
        <v>116</v>
      </c>
      <c r="C1278" s="104">
        <v>1</v>
      </c>
      <c r="D1278" s="143"/>
      <c r="E1278" s="104"/>
      <c r="F1278" s="143"/>
      <c r="G1278" s="104"/>
      <c r="H1278" s="143"/>
      <c r="I1278" s="104"/>
      <c r="J1278" s="143"/>
      <c r="K1278" s="104"/>
      <c r="L1278" s="143"/>
      <c r="M1278" s="104"/>
      <c r="N1278" s="143"/>
      <c r="O1278" s="1"/>
      <c r="P1278" s="1"/>
      <c r="Q1278" s="1"/>
      <c r="R1278" s="1"/>
      <c r="S1278" s="1"/>
      <c r="T1278" s="1"/>
    </row>
    <row r="1279" spans="1:20" ht="21" customHeight="1" x14ac:dyDescent="0.25">
      <c r="A1279" s="199">
        <v>11</v>
      </c>
      <c r="B1279" s="160" t="s">
        <v>117</v>
      </c>
      <c r="C1279" s="104">
        <v>1</v>
      </c>
      <c r="D1279" s="143"/>
      <c r="E1279" s="104"/>
      <c r="F1279" s="143"/>
      <c r="G1279" s="104"/>
      <c r="H1279" s="143"/>
      <c r="I1279" s="104"/>
      <c r="J1279" s="143"/>
      <c r="K1279" s="104"/>
      <c r="L1279" s="143"/>
      <c r="M1279" s="104"/>
      <c r="N1279" s="143"/>
      <c r="O1279" s="1"/>
      <c r="P1279" s="1"/>
      <c r="Q1279" s="1"/>
      <c r="R1279" s="1"/>
      <c r="S1279" s="1"/>
      <c r="T1279" s="1"/>
    </row>
    <row r="1280" spans="1:20" ht="21" customHeight="1" x14ac:dyDescent="0.25">
      <c r="A1280" s="199">
        <v>12</v>
      </c>
      <c r="B1280" s="160" t="s">
        <v>118</v>
      </c>
      <c r="C1280" s="104"/>
      <c r="D1280" s="143">
        <v>1</v>
      </c>
      <c r="E1280" s="104"/>
      <c r="F1280" s="143"/>
      <c r="G1280" s="104"/>
      <c r="H1280" s="143"/>
      <c r="I1280" s="104"/>
      <c r="J1280" s="143"/>
      <c r="K1280" s="104"/>
      <c r="L1280" s="143"/>
      <c r="M1280" s="104"/>
      <c r="N1280" s="143"/>
      <c r="O1280" s="1"/>
      <c r="P1280" s="1"/>
      <c r="Q1280" s="1"/>
      <c r="R1280" s="1"/>
      <c r="S1280" s="1"/>
      <c r="T1280" s="1"/>
    </row>
    <row r="1281" spans="1:20" ht="21" customHeight="1" x14ac:dyDescent="0.25">
      <c r="A1281" s="199">
        <v>13</v>
      </c>
      <c r="B1281" s="160" t="s">
        <v>119</v>
      </c>
      <c r="C1281" s="104"/>
      <c r="D1281" s="143"/>
      <c r="E1281" s="104"/>
      <c r="F1281" s="143"/>
      <c r="G1281" s="104"/>
      <c r="H1281" s="143"/>
      <c r="I1281" s="104"/>
      <c r="J1281" s="143"/>
      <c r="K1281" s="104"/>
      <c r="L1281" s="143"/>
      <c r="M1281" s="104"/>
      <c r="N1281" s="143"/>
      <c r="O1281" s="1"/>
      <c r="P1281" s="1"/>
      <c r="Q1281" s="1"/>
      <c r="R1281" s="1"/>
      <c r="S1281" s="1"/>
      <c r="T1281" s="1"/>
    </row>
    <row r="1282" spans="1:20" ht="21" customHeight="1" x14ac:dyDescent="0.25">
      <c r="A1282" s="199">
        <v>14</v>
      </c>
      <c r="B1282" s="160" t="s">
        <v>120</v>
      </c>
      <c r="C1282" s="104">
        <v>3</v>
      </c>
      <c r="D1282" s="143">
        <v>3</v>
      </c>
      <c r="E1282" s="104">
        <v>1</v>
      </c>
      <c r="F1282" s="143">
        <v>1</v>
      </c>
      <c r="G1282" s="104"/>
      <c r="H1282" s="143"/>
      <c r="I1282" s="104"/>
      <c r="J1282" s="143"/>
      <c r="K1282" s="104"/>
      <c r="L1282" s="143"/>
      <c r="M1282" s="104"/>
      <c r="N1282" s="143"/>
      <c r="O1282" s="1"/>
      <c r="P1282" s="1"/>
      <c r="Q1282" s="1"/>
      <c r="R1282" s="1"/>
      <c r="S1282" s="1"/>
      <c r="T1282" s="1"/>
    </row>
    <row r="1283" spans="1:20" ht="21" customHeight="1" x14ac:dyDescent="0.25">
      <c r="A1283" s="199">
        <v>15</v>
      </c>
      <c r="B1283" s="160" t="s">
        <v>121</v>
      </c>
      <c r="C1283" s="104">
        <v>1</v>
      </c>
      <c r="D1283" s="143"/>
      <c r="E1283" s="104"/>
      <c r="F1283" s="143"/>
      <c r="G1283" s="104"/>
      <c r="H1283" s="143"/>
      <c r="I1283" s="104"/>
      <c r="J1283" s="143"/>
      <c r="K1283" s="104"/>
      <c r="L1283" s="143"/>
      <c r="M1283" s="104"/>
      <c r="N1283" s="143"/>
      <c r="O1283" s="1"/>
      <c r="P1283" s="1"/>
      <c r="Q1283" s="1"/>
      <c r="R1283" s="1"/>
      <c r="S1283" s="1"/>
      <c r="T1283" s="1"/>
    </row>
    <row r="1284" spans="1:20" ht="21" customHeight="1" x14ac:dyDescent="0.25">
      <c r="A1284" s="199">
        <v>16</v>
      </c>
      <c r="B1284" s="160" t="s">
        <v>122</v>
      </c>
      <c r="C1284" s="104">
        <v>6</v>
      </c>
      <c r="D1284" s="143">
        <v>2</v>
      </c>
      <c r="E1284" s="104"/>
      <c r="F1284" s="143"/>
      <c r="G1284" s="104"/>
      <c r="H1284" s="143"/>
      <c r="I1284" s="104"/>
      <c r="J1284" s="143"/>
      <c r="K1284" s="104">
        <v>2</v>
      </c>
      <c r="L1284" s="143"/>
      <c r="M1284" s="104">
        <v>2</v>
      </c>
      <c r="N1284" s="143"/>
      <c r="O1284" s="1"/>
      <c r="P1284" s="1"/>
      <c r="Q1284" s="1"/>
      <c r="R1284" s="1"/>
      <c r="S1284" s="1"/>
      <c r="T1284" s="1"/>
    </row>
    <row r="1285" spans="1:20" ht="21" customHeight="1" x14ac:dyDescent="0.25">
      <c r="A1285" s="199">
        <v>17</v>
      </c>
      <c r="B1285" s="160" t="s">
        <v>123</v>
      </c>
      <c r="C1285" s="104"/>
      <c r="D1285" s="143"/>
      <c r="E1285" s="104"/>
      <c r="F1285" s="143"/>
      <c r="G1285" s="104"/>
      <c r="H1285" s="143"/>
      <c r="I1285" s="104"/>
      <c r="J1285" s="143"/>
      <c r="K1285" s="104"/>
      <c r="L1285" s="143"/>
      <c r="M1285" s="104"/>
      <c r="N1285" s="143"/>
      <c r="O1285" s="1"/>
      <c r="P1285" s="1"/>
      <c r="Q1285" s="1"/>
      <c r="R1285" s="1"/>
      <c r="S1285" s="1"/>
      <c r="T1285" s="1"/>
    </row>
    <row r="1286" spans="1:20" ht="21" customHeight="1" x14ac:dyDescent="0.25">
      <c r="A1286" s="199">
        <v>18</v>
      </c>
      <c r="B1286" s="160" t="s">
        <v>124</v>
      </c>
      <c r="C1286" s="104">
        <v>2</v>
      </c>
      <c r="D1286" s="143">
        <v>1</v>
      </c>
      <c r="E1286" s="104"/>
      <c r="F1286" s="143"/>
      <c r="G1286" s="104"/>
      <c r="H1286" s="143"/>
      <c r="I1286" s="104"/>
      <c r="J1286" s="143"/>
      <c r="K1286" s="104"/>
      <c r="L1286" s="143"/>
      <c r="M1286" s="104"/>
      <c r="N1286" s="143"/>
      <c r="O1286" s="1"/>
      <c r="P1286" s="1"/>
      <c r="Q1286" s="1"/>
      <c r="R1286" s="1"/>
      <c r="S1286" s="1"/>
      <c r="T1286" s="1"/>
    </row>
    <row r="1287" spans="1:20" ht="21" customHeight="1" x14ac:dyDescent="0.25">
      <c r="A1287" s="199">
        <v>19</v>
      </c>
      <c r="B1287" s="160" t="s">
        <v>125</v>
      </c>
      <c r="C1287" s="104"/>
      <c r="D1287" s="143"/>
      <c r="E1287" s="104"/>
      <c r="F1287" s="143"/>
      <c r="G1287" s="104"/>
      <c r="H1287" s="143"/>
      <c r="I1287" s="104"/>
      <c r="J1287" s="143"/>
      <c r="K1287" s="104"/>
      <c r="L1287" s="143"/>
      <c r="M1287" s="104"/>
      <c r="N1287" s="143"/>
      <c r="O1287" s="1"/>
      <c r="P1287" s="1"/>
      <c r="Q1287" s="1"/>
      <c r="R1287" s="1"/>
      <c r="S1287" s="1"/>
      <c r="T1287" s="1"/>
    </row>
    <row r="1288" spans="1:20" ht="21" customHeight="1" x14ac:dyDescent="0.25">
      <c r="A1288" s="199">
        <v>20</v>
      </c>
      <c r="B1288" s="160" t="s">
        <v>126</v>
      </c>
      <c r="C1288" s="104">
        <v>1</v>
      </c>
      <c r="D1288" s="143">
        <v>1</v>
      </c>
      <c r="E1288" s="104"/>
      <c r="F1288" s="143"/>
      <c r="G1288" s="104"/>
      <c r="H1288" s="143"/>
      <c r="I1288" s="104"/>
      <c r="J1288" s="143"/>
      <c r="K1288" s="104">
        <v>1</v>
      </c>
      <c r="L1288" s="143">
        <v>1</v>
      </c>
      <c r="M1288" s="104">
        <v>1</v>
      </c>
      <c r="N1288" s="143">
        <v>1</v>
      </c>
      <c r="O1288" s="1"/>
      <c r="P1288" s="1"/>
      <c r="Q1288" s="1"/>
      <c r="R1288" s="1"/>
      <c r="S1288" s="1"/>
      <c r="T1288" s="1"/>
    </row>
    <row r="1289" spans="1:20" ht="21" customHeight="1" x14ac:dyDescent="0.25">
      <c r="A1289" s="199">
        <v>21</v>
      </c>
      <c r="B1289" s="160" t="s">
        <v>127</v>
      </c>
      <c r="C1289" s="104"/>
      <c r="D1289" s="143"/>
      <c r="E1289" s="104"/>
      <c r="F1289" s="143"/>
      <c r="G1289" s="104"/>
      <c r="H1289" s="143"/>
      <c r="I1289" s="104"/>
      <c r="J1289" s="143"/>
      <c r="K1289" s="104"/>
      <c r="L1289" s="143"/>
      <c r="M1289" s="104"/>
      <c r="N1289" s="143"/>
      <c r="O1289" s="1"/>
      <c r="P1289" s="1"/>
      <c r="Q1289" s="1"/>
      <c r="R1289" s="1"/>
      <c r="S1289" s="1"/>
      <c r="T1289" s="1"/>
    </row>
    <row r="1290" spans="1:20" ht="21" customHeight="1" x14ac:dyDescent="0.25">
      <c r="A1290" s="199">
        <v>22</v>
      </c>
      <c r="B1290" s="160" t="s">
        <v>128</v>
      </c>
      <c r="C1290" s="104">
        <v>3</v>
      </c>
      <c r="D1290" s="143"/>
      <c r="E1290" s="104"/>
      <c r="F1290" s="143"/>
      <c r="G1290" s="104"/>
      <c r="H1290" s="143"/>
      <c r="I1290" s="104"/>
      <c r="J1290" s="143"/>
      <c r="K1290" s="104"/>
      <c r="L1290" s="143"/>
      <c r="M1290" s="104"/>
      <c r="N1290" s="143"/>
      <c r="O1290" s="1"/>
      <c r="P1290" s="1"/>
      <c r="Q1290" s="1"/>
      <c r="R1290" s="1"/>
      <c r="S1290" s="1"/>
      <c r="T1290" s="1"/>
    </row>
    <row r="1291" spans="1:20" ht="21" customHeight="1" x14ac:dyDescent="0.25">
      <c r="A1291" s="199">
        <v>23</v>
      </c>
      <c r="B1291" s="160" t="s">
        <v>129</v>
      </c>
      <c r="C1291" s="104"/>
      <c r="D1291" s="143"/>
      <c r="E1291" s="104"/>
      <c r="F1291" s="143"/>
      <c r="G1291" s="104"/>
      <c r="H1291" s="143"/>
      <c r="I1291" s="104"/>
      <c r="J1291" s="143"/>
      <c r="K1291" s="104"/>
      <c r="L1291" s="143"/>
      <c r="M1291" s="104"/>
      <c r="N1291" s="143"/>
      <c r="O1291" s="1"/>
      <c r="P1291" s="1"/>
      <c r="Q1291" s="1"/>
      <c r="R1291" s="1"/>
      <c r="S1291" s="1"/>
      <c r="T1291" s="1"/>
    </row>
    <row r="1292" spans="1:20" ht="21" customHeight="1" x14ac:dyDescent="0.25">
      <c r="A1292" s="199">
        <v>24</v>
      </c>
      <c r="B1292" s="160" t="s">
        <v>130</v>
      </c>
      <c r="C1292" s="104">
        <v>5</v>
      </c>
      <c r="D1292" s="143">
        <v>2</v>
      </c>
      <c r="E1292" s="104"/>
      <c r="F1292" s="143"/>
      <c r="G1292" s="104"/>
      <c r="H1292" s="143"/>
      <c r="I1292" s="104"/>
      <c r="J1292" s="143"/>
      <c r="K1292" s="104"/>
      <c r="L1292" s="143"/>
      <c r="M1292" s="104"/>
      <c r="N1292" s="143"/>
      <c r="O1292" s="1"/>
      <c r="P1292" s="1"/>
      <c r="Q1292" s="1"/>
      <c r="R1292" s="1"/>
      <c r="S1292" s="1"/>
      <c r="T1292" s="1"/>
    </row>
    <row r="1293" spans="1:20" ht="21" customHeight="1" x14ac:dyDescent="0.25">
      <c r="A1293" s="199">
        <v>25</v>
      </c>
      <c r="B1293" s="160" t="s">
        <v>131</v>
      </c>
      <c r="C1293" s="104"/>
      <c r="D1293" s="143"/>
      <c r="E1293" s="104"/>
      <c r="F1293" s="143"/>
      <c r="G1293" s="104"/>
      <c r="H1293" s="143"/>
      <c r="I1293" s="104"/>
      <c r="J1293" s="143"/>
      <c r="K1293" s="104"/>
      <c r="L1293" s="143"/>
      <c r="M1293" s="104"/>
      <c r="N1293" s="143"/>
      <c r="O1293" s="1"/>
      <c r="P1293" s="1"/>
      <c r="Q1293" s="1"/>
      <c r="R1293" s="1"/>
      <c r="S1293" s="1"/>
      <c r="T1293" s="1"/>
    </row>
    <row r="1294" spans="1:20" ht="21" customHeight="1" thickBot="1" x14ac:dyDescent="0.3">
      <c r="A1294" s="199">
        <v>26</v>
      </c>
      <c r="B1294" s="160" t="s">
        <v>132</v>
      </c>
      <c r="C1294" s="104"/>
      <c r="D1294" s="143"/>
      <c r="E1294" s="104"/>
      <c r="F1294" s="143"/>
      <c r="G1294" s="104"/>
      <c r="H1294" s="143"/>
      <c r="I1294" s="104"/>
      <c r="J1294" s="143"/>
      <c r="K1294" s="104"/>
      <c r="L1294" s="143"/>
      <c r="M1294" s="104"/>
      <c r="N1294" s="143"/>
      <c r="O1294" s="1"/>
      <c r="P1294" s="1"/>
      <c r="Q1294" s="1"/>
      <c r="R1294" s="1"/>
      <c r="S1294" s="1"/>
      <c r="T1294" s="1"/>
    </row>
    <row r="1295" spans="1:20" ht="21" customHeight="1" thickBot="1" x14ac:dyDescent="0.3">
      <c r="A1295" s="157">
        <v>27</v>
      </c>
      <c r="B1295" s="158" t="s">
        <v>253</v>
      </c>
      <c r="C1295" s="132">
        <v>28</v>
      </c>
      <c r="D1295" s="145">
        <v>11</v>
      </c>
      <c r="E1295" s="132">
        <v>2</v>
      </c>
      <c r="F1295" s="145">
        <v>1</v>
      </c>
      <c r="G1295" s="132">
        <v>0</v>
      </c>
      <c r="H1295" s="145">
        <v>0</v>
      </c>
      <c r="I1295" s="132">
        <v>0</v>
      </c>
      <c r="J1295" s="145">
        <v>0</v>
      </c>
      <c r="K1295" s="132">
        <v>3</v>
      </c>
      <c r="L1295" s="145">
        <v>1</v>
      </c>
      <c r="M1295" s="132">
        <v>3</v>
      </c>
      <c r="N1295" s="145">
        <v>1</v>
      </c>
      <c r="O1295" s="1"/>
      <c r="P1295" s="1"/>
      <c r="Q1295" s="1"/>
      <c r="R1295" s="1"/>
      <c r="S1295" s="1"/>
      <c r="T1295" s="1"/>
    </row>
    <row r="1296" spans="1:20" ht="21" customHeight="1" thickBot="1" x14ac:dyDescent="0.3">
      <c r="A1296" s="159">
        <v>28</v>
      </c>
      <c r="B1296" s="158" t="s">
        <v>101</v>
      </c>
      <c r="C1296" s="132">
        <v>0</v>
      </c>
      <c r="D1296" s="145">
        <v>0</v>
      </c>
      <c r="E1296" s="132">
        <v>0</v>
      </c>
      <c r="F1296" s="145">
        <v>0</v>
      </c>
      <c r="G1296" s="132">
        <v>0</v>
      </c>
      <c r="H1296" s="145">
        <v>0</v>
      </c>
      <c r="I1296" s="132">
        <v>0</v>
      </c>
      <c r="J1296" s="145">
        <v>0</v>
      </c>
      <c r="K1296" s="132">
        <v>0</v>
      </c>
      <c r="L1296" s="145">
        <v>0</v>
      </c>
      <c r="M1296" s="132">
        <v>0</v>
      </c>
      <c r="N1296" s="145">
        <v>0</v>
      </c>
      <c r="O1296" s="1"/>
      <c r="P1296" s="1"/>
      <c r="Q1296" s="1"/>
      <c r="R1296" s="1"/>
      <c r="S1296" s="1"/>
      <c r="T1296" s="1"/>
    </row>
    <row r="1297" spans="1:20" ht="21" customHeight="1" x14ac:dyDescent="0.25">
      <c r="A1297" s="223">
        <v>29</v>
      </c>
      <c r="B1297" s="224" t="s">
        <v>287</v>
      </c>
      <c r="C1297" s="331"/>
      <c r="D1297" s="336"/>
      <c r="E1297" s="331"/>
      <c r="F1297" s="336"/>
      <c r="G1297" s="331"/>
      <c r="H1297" s="336"/>
      <c r="I1297" s="331"/>
      <c r="J1297" s="336"/>
      <c r="K1297" s="331"/>
      <c r="L1297" s="336"/>
      <c r="M1297" s="331"/>
      <c r="N1297" s="336"/>
      <c r="O1297" s="1"/>
      <c r="P1297" s="1"/>
      <c r="Q1297" s="1"/>
      <c r="R1297" s="1"/>
      <c r="S1297" s="1"/>
      <c r="T1297" s="1"/>
    </row>
    <row r="1298" spans="1:20" ht="21" customHeight="1" x14ac:dyDescent="0.25">
      <c r="A1298" s="199">
        <v>30</v>
      </c>
      <c r="B1298" s="160" t="s">
        <v>278</v>
      </c>
      <c r="C1298" s="104"/>
      <c r="D1298" s="143"/>
      <c r="E1298" s="104"/>
      <c r="F1298" s="143"/>
      <c r="G1298" s="104"/>
      <c r="H1298" s="143"/>
      <c r="I1298" s="104"/>
      <c r="J1298" s="143"/>
      <c r="K1298" s="104"/>
      <c r="L1298" s="143"/>
      <c r="M1298" s="104"/>
      <c r="N1298" s="143"/>
      <c r="O1298" s="1"/>
      <c r="P1298" s="1"/>
      <c r="Q1298" s="1"/>
      <c r="R1298" s="1"/>
      <c r="S1298" s="1"/>
      <c r="T1298" s="1"/>
    </row>
    <row r="1299" spans="1:20" ht="21" customHeight="1" x14ac:dyDescent="0.25">
      <c r="A1299" s="199">
        <v>31</v>
      </c>
      <c r="B1299" s="160" t="s">
        <v>279</v>
      </c>
      <c r="C1299" s="104"/>
      <c r="D1299" s="143"/>
      <c r="E1299" s="104"/>
      <c r="F1299" s="143"/>
      <c r="G1299" s="104"/>
      <c r="H1299" s="143"/>
      <c r="I1299" s="104"/>
      <c r="J1299" s="143"/>
      <c r="K1299" s="104"/>
      <c r="L1299" s="143"/>
      <c r="M1299" s="104"/>
      <c r="N1299" s="143"/>
      <c r="O1299" s="1"/>
      <c r="P1299" s="1"/>
      <c r="Q1299" s="1"/>
      <c r="R1299" s="1"/>
      <c r="S1299" s="1"/>
      <c r="T1299" s="1"/>
    </row>
    <row r="1300" spans="1:20" ht="21" customHeight="1" x14ac:dyDescent="0.25">
      <c r="A1300" s="199">
        <v>32</v>
      </c>
      <c r="B1300" s="160" t="s">
        <v>280</v>
      </c>
      <c r="C1300" s="104"/>
      <c r="D1300" s="143"/>
      <c r="E1300" s="104"/>
      <c r="F1300" s="143"/>
      <c r="G1300" s="104"/>
      <c r="H1300" s="143"/>
      <c r="I1300" s="104"/>
      <c r="J1300" s="143"/>
      <c r="K1300" s="104"/>
      <c r="L1300" s="143"/>
      <c r="M1300" s="104"/>
      <c r="N1300" s="143"/>
      <c r="O1300" s="1"/>
      <c r="P1300" s="1"/>
      <c r="Q1300" s="1"/>
      <c r="R1300" s="1"/>
      <c r="S1300" s="1"/>
      <c r="T1300" s="1"/>
    </row>
    <row r="1301" spans="1:20" ht="21" customHeight="1" x14ac:dyDescent="0.25">
      <c r="A1301" s="250">
        <v>33</v>
      </c>
      <c r="B1301" s="267" t="s">
        <v>281</v>
      </c>
      <c r="C1301" s="150"/>
      <c r="D1301" s="143"/>
      <c r="E1301" s="150"/>
      <c r="F1301" s="143"/>
      <c r="G1301" s="150"/>
      <c r="H1301" s="143"/>
      <c r="I1301" s="150"/>
      <c r="J1301" s="143"/>
      <c r="K1301" s="150"/>
      <c r="L1301" s="143"/>
      <c r="M1301" s="150"/>
      <c r="N1301" s="143"/>
      <c r="O1301" s="1"/>
      <c r="P1301" s="1"/>
      <c r="Q1301" s="1"/>
      <c r="R1301" s="1"/>
      <c r="S1301" s="1"/>
      <c r="T1301" s="1"/>
    </row>
    <row r="1302" spans="1:20" ht="21" customHeight="1" x14ac:dyDescent="0.25">
      <c r="A1302" s="291">
        <v>34</v>
      </c>
      <c r="B1302" s="292" t="s">
        <v>282</v>
      </c>
      <c r="C1302" s="150"/>
      <c r="D1302" s="143"/>
      <c r="E1302" s="150"/>
      <c r="F1302" s="143"/>
      <c r="G1302" s="150"/>
      <c r="H1302" s="143"/>
      <c r="I1302" s="150"/>
      <c r="J1302" s="143"/>
      <c r="K1302" s="150"/>
      <c r="L1302" s="143"/>
      <c r="M1302" s="150"/>
      <c r="N1302" s="143"/>
      <c r="O1302" s="1"/>
      <c r="P1302" s="1"/>
      <c r="Q1302" s="1"/>
      <c r="R1302" s="1"/>
      <c r="S1302" s="1"/>
      <c r="T1302" s="1"/>
    </row>
    <row r="1303" spans="1:20" ht="21" customHeight="1" x14ac:dyDescent="0.25">
      <c r="A1303" s="250">
        <v>35</v>
      </c>
      <c r="B1303" s="246" t="s">
        <v>283</v>
      </c>
      <c r="C1303" s="104"/>
      <c r="D1303" s="282"/>
      <c r="E1303" s="104"/>
      <c r="F1303" s="143"/>
      <c r="G1303" s="150"/>
      <c r="H1303" s="282"/>
      <c r="I1303" s="104"/>
      <c r="J1303" s="143"/>
      <c r="K1303" s="150"/>
      <c r="L1303" s="282"/>
      <c r="M1303" s="104"/>
      <c r="N1303" s="143"/>
      <c r="O1303" s="1"/>
      <c r="P1303" s="1"/>
      <c r="Q1303" s="1"/>
      <c r="R1303" s="1"/>
      <c r="S1303" s="1"/>
      <c r="T1303" s="1"/>
    </row>
    <row r="1304" spans="1:20" ht="21" customHeight="1" x14ac:dyDescent="0.25">
      <c r="A1304" s="199">
        <v>36</v>
      </c>
      <c r="B1304" s="160" t="s">
        <v>284</v>
      </c>
      <c r="C1304" s="104"/>
      <c r="D1304" s="143"/>
      <c r="E1304" s="104"/>
      <c r="F1304" s="143"/>
      <c r="G1304" s="104"/>
      <c r="H1304" s="143"/>
      <c r="I1304" s="150"/>
      <c r="J1304" s="143"/>
      <c r="K1304" s="104"/>
      <c r="L1304" s="143"/>
      <c r="M1304" s="150"/>
      <c r="N1304" s="143"/>
      <c r="O1304" s="1"/>
      <c r="P1304" s="1"/>
      <c r="Q1304" s="1"/>
      <c r="R1304" s="1"/>
      <c r="S1304" s="1"/>
      <c r="T1304" s="1"/>
    </row>
    <row r="1305" spans="1:20" ht="21" customHeight="1" x14ac:dyDescent="0.25">
      <c r="A1305" s="250">
        <v>37</v>
      </c>
      <c r="B1305" s="160" t="s">
        <v>286</v>
      </c>
      <c r="C1305" s="104"/>
      <c r="D1305" s="143"/>
      <c r="E1305" s="104"/>
      <c r="F1305" s="143"/>
      <c r="G1305" s="104"/>
      <c r="H1305" s="143"/>
      <c r="I1305" s="150"/>
      <c r="J1305" s="143"/>
      <c r="K1305" s="104"/>
      <c r="L1305" s="143"/>
      <c r="M1305" s="150"/>
      <c r="N1305" s="143"/>
      <c r="O1305" s="1"/>
      <c r="P1305" s="1"/>
      <c r="Q1305" s="1"/>
      <c r="R1305" s="1"/>
      <c r="S1305" s="1"/>
      <c r="T1305" s="1"/>
    </row>
    <row r="1306" spans="1:20" ht="21" customHeight="1" thickBot="1" x14ac:dyDescent="0.3">
      <c r="A1306" s="327">
        <v>38</v>
      </c>
      <c r="B1306" s="224" t="s">
        <v>285</v>
      </c>
      <c r="C1306" s="225"/>
      <c r="D1306" s="228"/>
      <c r="E1306" s="225"/>
      <c r="F1306" s="228"/>
      <c r="G1306" s="225"/>
      <c r="H1306" s="228"/>
      <c r="I1306" s="229"/>
      <c r="J1306" s="228"/>
      <c r="K1306" s="225"/>
      <c r="L1306" s="228"/>
      <c r="M1306" s="229"/>
      <c r="N1306" s="228"/>
      <c r="O1306" s="1"/>
      <c r="P1306" s="1"/>
      <c r="Q1306" s="1"/>
      <c r="R1306" s="1"/>
      <c r="S1306" s="1"/>
      <c r="T1306" s="1"/>
    </row>
    <row r="1307" spans="1:20" ht="21" customHeight="1" thickBot="1" x14ac:dyDescent="0.3">
      <c r="A1307" s="159">
        <v>39</v>
      </c>
      <c r="B1307" s="158" t="s">
        <v>254</v>
      </c>
      <c r="C1307" s="235">
        <v>28</v>
      </c>
      <c r="D1307" s="251">
        <v>11</v>
      </c>
      <c r="E1307" s="235">
        <v>2</v>
      </c>
      <c r="F1307" s="251">
        <v>1</v>
      </c>
      <c r="G1307" s="235">
        <v>0</v>
      </c>
      <c r="H1307" s="251">
        <v>0</v>
      </c>
      <c r="I1307" s="235">
        <v>0</v>
      </c>
      <c r="J1307" s="251">
        <v>0</v>
      </c>
      <c r="K1307" s="235">
        <v>3</v>
      </c>
      <c r="L1307" s="251">
        <v>1</v>
      </c>
      <c r="M1307" s="235">
        <v>3</v>
      </c>
      <c r="N1307" s="251">
        <v>1</v>
      </c>
      <c r="O1307" s="1"/>
      <c r="P1307" s="1"/>
      <c r="Q1307" s="1"/>
      <c r="R1307" s="1"/>
      <c r="S1307" s="1"/>
      <c r="T1307" s="1"/>
    </row>
    <row r="1308" spans="1:20" ht="21" customHeight="1" x14ac:dyDescent="0.25">
      <c r="A1308" s="328">
        <v>40</v>
      </c>
      <c r="B1308" s="198" t="s">
        <v>237</v>
      </c>
      <c r="C1308" s="149"/>
      <c r="D1308" s="142"/>
      <c r="E1308" s="149"/>
      <c r="F1308" s="142"/>
      <c r="G1308" s="149"/>
      <c r="H1308" s="142"/>
      <c r="I1308" s="149"/>
      <c r="J1308" s="142"/>
      <c r="K1308" s="149"/>
      <c r="L1308" s="142"/>
      <c r="M1308" s="149"/>
      <c r="N1308" s="142"/>
      <c r="O1308" s="1"/>
      <c r="P1308" s="1"/>
      <c r="Q1308" s="1"/>
      <c r="R1308" s="1"/>
      <c r="S1308" s="1"/>
      <c r="T1308" s="1"/>
    </row>
    <row r="1309" spans="1:20" ht="21" customHeight="1" x14ac:dyDescent="0.25">
      <c r="A1309" s="327">
        <v>41</v>
      </c>
      <c r="B1309" s="160" t="s">
        <v>133</v>
      </c>
      <c r="C1309" s="150"/>
      <c r="D1309" s="143"/>
      <c r="E1309" s="150"/>
      <c r="F1309" s="143"/>
      <c r="G1309" s="150"/>
      <c r="H1309" s="143"/>
      <c r="I1309" s="150"/>
      <c r="J1309" s="143"/>
      <c r="K1309" s="150"/>
      <c r="L1309" s="143"/>
      <c r="M1309" s="150"/>
      <c r="N1309" s="143"/>
      <c r="O1309" s="1"/>
      <c r="P1309" s="1"/>
      <c r="Q1309" s="1"/>
      <c r="R1309" s="1"/>
      <c r="S1309" s="1"/>
      <c r="T1309" s="1"/>
    </row>
    <row r="1310" spans="1:20" ht="21" customHeight="1" x14ac:dyDescent="0.25">
      <c r="A1310" s="291">
        <v>42</v>
      </c>
      <c r="B1310" s="160" t="s">
        <v>134</v>
      </c>
      <c r="C1310" s="150"/>
      <c r="D1310" s="143"/>
      <c r="E1310" s="150"/>
      <c r="F1310" s="143"/>
      <c r="G1310" s="150"/>
      <c r="H1310" s="143"/>
      <c r="I1310" s="150"/>
      <c r="J1310" s="143"/>
      <c r="K1310" s="150"/>
      <c r="L1310" s="143"/>
      <c r="M1310" s="150"/>
      <c r="N1310" s="143"/>
      <c r="O1310" s="1"/>
      <c r="P1310" s="1"/>
      <c r="Q1310" s="1"/>
      <c r="R1310" s="1"/>
      <c r="S1310" s="1"/>
      <c r="T1310" s="1"/>
    </row>
    <row r="1311" spans="1:20" ht="21" customHeight="1" x14ac:dyDescent="0.25">
      <c r="A1311" s="250">
        <v>43</v>
      </c>
      <c r="B1311" s="160" t="s">
        <v>135</v>
      </c>
      <c r="C1311" s="150"/>
      <c r="D1311" s="143"/>
      <c r="E1311" s="150"/>
      <c r="F1311" s="143"/>
      <c r="G1311" s="150"/>
      <c r="H1311" s="143"/>
      <c r="I1311" s="150"/>
      <c r="J1311" s="143"/>
      <c r="K1311" s="150"/>
      <c r="L1311" s="143"/>
      <c r="M1311" s="150"/>
      <c r="N1311" s="143"/>
      <c r="O1311" s="1"/>
      <c r="P1311" s="1"/>
      <c r="Q1311" s="1"/>
      <c r="R1311" s="1"/>
      <c r="S1311" s="1"/>
      <c r="T1311" s="1"/>
    </row>
    <row r="1312" spans="1:20" ht="21" customHeight="1" thickBot="1" x14ac:dyDescent="0.3">
      <c r="A1312" s="327">
        <v>44</v>
      </c>
      <c r="B1312" s="269" t="s">
        <v>276</v>
      </c>
      <c r="C1312" s="151"/>
      <c r="D1312" s="144"/>
      <c r="E1312" s="151"/>
      <c r="F1312" s="144"/>
      <c r="G1312" s="151"/>
      <c r="H1312" s="144"/>
      <c r="I1312" s="151"/>
      <c r="J1312" s="144"/>
      <c r="K1312" s="151"/>
      <c r="L1312" s="144"/>
      <c r="M1312" s="151"/>
      <c r="N1312" s="144"/>
      <c r="O1312" s="1"/>
      <c r="P1312" s="1"/>
      <c r="Q1312" s="1"/>
      <c r="R1312" s="1"/>
      <c r="S1312" s="1"/>
      <c r="T1312" s="1"/>
    </row>
    <row r="1313" spans="1:20" ht="21" customHeight="1" thickBot="1" x14ac:dyDescent="0.3">
      <c r="A1313" s="159">
        <v>45</v>
      </c>
      <c r="B1313" s="240" t="s">
        <v>255</v>
      </c>
      <c r="C1313" s="241">
        <v>0</v>
      </c>
      <c r="D1313" s="252">
        <v>0</v>
      </c>
      <c r="E1313" s="241">
        <v>0</v>
      </c>
      <c r="F1313" s="252">
        <v>0</v>
      </c>
      <c r="G1313" s="241">
        <v>0</v>
      </c>
      <c r="H1313" s="252">
        <v>0</v>
      </c>
      <c r="I1313" s="241">
        <v>0</v>
      </c>
      <c r="J1313" s="252">
        <v>0</v>
      </c>
      <c r="K1313" s="241">
        <v>0</v>
      </c>
      <c r="L1313" s="252">
        <v>0</v>
      </c>
      <c r="M1313" s="241">
        <v>0</v>
      </c>
      <c r="N1313" s="252">
        <v>0</v>
      </c>
      <c r="O1313" s="1"/>
      <c r="P1313" s="1"/>
      <c r="Q1313" s="1"/>
      <c r="R1313" s="1"/>
      <c r="S1313" s="1"/>
      <c r="T1313" s="1"/>
    </row>
    <row r="1314" spans="1:20" ht="21" customHeight="1" thickBot="1" x14ac:dyDescent="0.3">
      <c r="A1314" s="159">
        <v>46</v>
      </c>
      <c r="B1314" s="200" t="s">
        <v>256</v>
      </c>
      <c r="C1314" s="134">
        <v>28</v>
      </c>
      <c r="D1314" s="146">
        <v>11</v>
      </c>
      <c r="E1314" s="134">
        <v>2</v>
      </c>
      <c r="F1314" s="146">
        <v>1</v>
      </c>
      <c r="G1314" s="134">
        <v>0</v>
      </c>
      <c r="H1314" s="146">
        <v>0</v>
      </c>
      <c r="I1314" s="134">
        <v>0</v>
      </c>
      <c r="J1314" s="146">
        <v>0</v>
      </c>
      <c r="K1314" s="134">
        <v>3</v>
      </c>
      <c r="L1314" s="146">
        <v>1</v>
      </c>
      <c r="M1314" s="134">
        <v>3</v>
      </c>
      <c r="N1314" s="146">
        <v>1</v>
      </c>
      <c r="O1314" s="1"/>
      <c r="P1314" s="1"/>
      <c r="Q1314" s="1"/>
      <c r="R1314" s="1"/>
      <c r="S1314" s="1"/>
      <c r="T1314" s="1"/>
    </row>
    <row r="1315" spans="1:20" ht="6" customHeight="1" x14ac:dyDescent="0.25">
      <c r="A1315" s="316"/>
      <c r="B1315" s="33"/>
      <c r="C1315" s="34"/>
      <c r="D1315" s="34"/>
      <c r="E1315" s="35"/>
      <c r="F1315" s="34"/>
      <c r="G1315" s="34"/>
      <c r="H1315" s="35"/>
      <c r="I1315" s="36"/>
      <c r="J1315" s="36"/>
      <c r="K1315" s="24"/>
      <c r="L1315" s="24"/>
      <c r="M1315" s="24"/>
      <c r="N1315" s="24"/>
      <c r="O1315" s="24"/>
      <c r="P1315" s="24"/>
      <c r="Q1315" s="24"/>
      <c r="R1315" s="24"/>
      <c r="S1315" s="24"/>
      <c r="T1315" s="24"/>
    </row>
    <row r="1316" spans="1:20" ht="15.75" x14ac:dyDescent="0.25">
      <c r="A1316" s="37" t="s">
        <v>434</v>
      </c>
      <c r="B1316" s="43"/>
      <c r="C1316" s="43"/>
      <c r="D1316" s="43"/>
      <c r="E1316" s="43"/>
      <c r="F1316" s="43"/>
      <c r="G1316" s="43"/>
      <c r="H1316" s="43"/>
      <c r="I1316" s="43"/>
      <c r="J1316" s="43"/>
      <c r="K1316" s="43"/>
      <c r="L1316" s="24"/>
      <c r="M1316" s="24"/>
      <c r="N1316" s="24"/>
      <c r="O1316" s="24"/>
      <c r="P1316" s="24"/>
      <c r="Q1316" s="24"/>
      <c r="R1316" s="24"/>
      <c r="S1316" s="24"/>
      <c r="T1316" s="24"/>
    </row>
    <row r="1317" spans="1:20" ht="6" customHeight="1" thickBot="1" x14ac:dyDescent="0.3">
      <c r="A1317" s="24"/>
      <c r="B1317" s="24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24"/>
      <c r="R1317" s="24"/>
      <c r="S1317" s="24"/>
      <c r="T1317" s="24"/>
    </row>
    <row r="1318" spans="1:20" ht="25.5" customHeight="1" thickBot="1" x14ac:dyDescent="0.3">
      <c r="A1318" s="863" t="s">
        <v>105</v>
      </c>
      <c r="B1318" s="866" t="s">
        <v>106</v>
      </c>
      <c r="C1318" s="870" t="s">
        <v>141</v>
      </c>
      <c r="D1318" s="871"/>
      <c r="E1318" s="872"/>
      <c r="F1318" s="876" t="s">
        <v>182</v>
      </c>
      <c r="G1318" s="877"/>
      <c r="H1318" s="877"/>
      <c r="I1318" s="877"/>
      <c r="J1318" s="877"/>
      <c r="K1318" s="877"/>
      <c r="L1318" s="877"/>
      <c r="M1318" s="878"/>
      <c r="N1318" s="870" t="s">
        <v>147</v>
      </c>
      <c r="O1318" s="871"/>
      <c r="P1318" s="872"/>
      <c r="Q1318" s="870" t="s">
        <v>148</v>
      </c>
      <c r="R1318" s="871"/>
      <c r="S1318" s="872"/>
      <c r="T1318" s="1"/>
    </row>
    <row r="1319" spans="1:20" ht="47.25" customHeight="1" thickBot="1" x14ac:dyDescent="0.3">
      <c r="A1319" s="864"/>
      <c r="B1319" s="866"/>
      <c r="C1319" s="873"/>
      <c r="D1319" s="874"/>
      <c r="E1319" s="875"/>
      <c r="F1319" s="879" t="s">
        <v>183</v>
      </c>
      <c r="G1319" s="880"/>
      <c r="H1319" s="879" t="s">
        <v>184</v>
      </c>
      <c r="I1319" s="880"/>
      <c r="J1319" s="879" t="s">
        <v>185</v>
      </c>
      <c r="K1319" s="880"/>
      <c r="L1319" s="879" t="s">
        <v>186</v>
      </c>
      <c r="M1319" s="880"/>
      <c r="N1319" s="873"/>
      <c r="O1319" s="874"/>
      <c r="P1319" s="875"/>
      <c r="Q1319" s="873"/>
      <c r="R1319" s="874"/>
      <c r="S1319" s="875"/>
      <c r="T1319" s="1"/>
    </row>
    <row r="1320" spans="1:20" ht="21.95" customHeight="1" thickBot="1" x14ac:dyDescent="0.3">
      <c r="A1320" s="865"/>
      <c r="B1320" s="866"/>
      <c r="C1320" s="438">
        <f>$C$20</f>
        <v>2016</v>
      </c>
      <c r="D1320" s="439">
        <f>$D$20</f>
        <v>2017</v>
      </c>
      <c r="E1320" s="148" t="s">
        <v>107</v>
      </c>
      <c r="F1320" s="438">
        <f>$C$20</f>
        <v>2016</v>
      </c>
      <c r="G1320" s="439">
        <f>$D$20</f>
        <v>2017</v>
      </c>
      <c r="H1320" s="438">
        <f>$C$20</f>
        <v>2016</v>
      </c>
      <c r="I1320" s="439">
        <f>$D$20</f>
        <v>2017</v>
      </c>
      <c r="J1320" s="438">
        <f>$C$20</f>
        <v>2016</v>
      </c>
      <c r="K1320" s="439">
        <f>$D$20</f>
        <v>2017</v>
      </c>
      <c r="L1320" s="438">
        <f>$C$20</f>
        <v>2016</v>
      </c>
      <c r="M1320" s="439">
        <f>$D$20</f>
        <v>2017</v>
      </c>
      <c r="N1320" s="438">
        <f>$C$20</f>
        <v>2016</v>
      </c>
      <c r="O1320" s="439">
        <f>$D$20</f>
        <v>2017</v>
      </c>
      <c r="P1320" s="148" t="s">
        <v>107</v>
      </c>
      <c r="Q1320" s="438">
        <f>$C$20</f>
        <v>2016</v>
      </c>
      <c r="R1320" s="439">
        <f>$D$20</f>
        <v>2017</v>
      </c>
      <c r="S1320" s="148" t="s">
        <v>107</v>
      </c>
      <c r="T1320" s="1"/>
    </row>
    <row r="1321" spans="1:20" ht="21" customHeight="1" x14ac:dyDescent="0.25">
      <c r="A1321" s="197">
        <v>1</v>
      </c>
      <c r="B1321" s="198" t="s">
        <v>249</v>
      </c>
      <c r="C1321" s="103"/>
      <c r="D1321" s="129"/>
      <c r="E1321" s="126">
        <f t="shared" ref="E1321:E1366" si="199">IF(C1321=0,0,IF(D1321=0,"-100,0",IF(D1321*100/C1321&lt;200,ROUND(D1321*100/C1321-100,1),ROUND(D1321/C1321,1)&amp;" р")))</f>
        <v>0</v>
      </c>
      <c r="F1321" s="103"/>
      <c r="G1321" s="142"/>
      <c r="H1321" s="103"/>
      <c r="I1321" s="142"/>
      <c r="J1321" s="103"/>
      <c r="K1321" s="142"/>
      <c r="L1321" s="103"/>
      <c r="M1321" s="142"/>
      <c r="N1321" s="103"/>
      <c r="O1321" s="129"/>
      <c r="P1321" s="126">
        <f t="shared" ref="P1321:P1366" si="200">IF(N1321=0,0,IF(O1321=0,"-100,0",IF(O1321*100/N1321&lt;200,ROUND(O1321*100/N1321-100,1),ROUND(O1321/N1321,1)&amp;" р")))</f>
        <v>0</v>
      </c>
      <c r="Q1321" s="103"/>
      <c r="R1321" s="129"/>
      <c r="S1321" s="126">
        <f t="shared" ref="S1321:S1366" si="201">IF(Q1321=0,0,IF(R1321=0,"-100,0",IF(R1321*100/Q1321&lt;200,ROUND(R1321*100/Q1321-100,1),ROUND(R1321/Q1321,1)&amp;" р")))</f>
        <v>0</v>
      </c>
      <c r="T1321" s="1"/>
    </row>
    <row r="1322" spans="1:20" ht="21" customHeight="1" x14ac:dyDescent="0.25">
      <c r="A1322" s="199">
        <v>2</v>
      </c>
      <c r="B1322" s="160" t="s">
        <v>108</v>
      </c>
      <c r="C1322" s="104">
        <v>3</v>
      </c>
      <c r="D1322" s="130">
        <v>1</v>
      </c>
      <c r="E1322" s="127">
        <f t="shared" si="199"/>
        <v>-66.7</v>
      </c>
      <c r="F1322" s="104">
        <v>3</v>
      </c>
      <c r="G1322" s="143">
        <v>1</v>
      </c>
      <c r="H1322" s="104"/>
      <c r="I1322" s="143"/>
      <c r="J1322" s="104"/>
      <c r="K1322" s="143"/>
      <c r="L1322" s="104"/>
      <c r="M1322" s="143"/>
      <c r="N1322" s="104">
        <v>4</v>
      </c>
      <c r="O1322" s="130">
        <v>3</v>
      </c>
      <c r="P1322" s="127">
        <f t="shared" si="200"/>
        <v>-25</v>
      </c>
      <c r="Q1322" s="104">
        <v>62</v>
      </c>
      <c r="R1322" s="130">
        <v>39</v>
      </c>
      <c r="S1322" s="127">
        <f t="shared" si="201"/>
        <v>-37.1</v>
      </c>
      <c r="T1322" s="1"/>
    </row>
    <row r="1323" spans="1:20" ht="21" customHeight="1" x14ac:dyDescent="0.25">
      <c r="A1323" s="199">
        <v>3</v>
      </c>
      <c r="B1323" s="160" t="s">
        <v>109</v>
      </c>
      <c r="C1323" s="104">
        <v>1</v>
      </c>
      <c r="D1323" s="130"/>
      <c r="E1323" s="127" t="str">
        <f t="shared" si="199"/>
        <v>-100,0</v>
      </c>
      <c r="F1323" s="104">
        <v>1</v>
      </c>
      <c r="G1323" s="143"/>
      <c r="H1323" s="104"/>
      <c r="I1323" s="143"/>
      <c r="J1323" s="104"/>
      <c r="K1323" s="143"/>
      <c r="L1323" s="104"/>
      <c r="M1323" s="143"/>
      <c r="N1323" s="104">
        <v>3</v>
      </c>
      <c r="O1323" s="130"/>
      <c r="P1323" s="127" t="str">
        <f t="shared" si="200"/>
        <v>-100,0</v>
      </c>
      <c r="Q1323" s="104">
        <v>10</v>
      </c>
      <c r="R1323" s="130">
        <v>41</v>
      </c>
      <c r="S1323" s="127" t="str">
        <f t="shared" si="201"/>
        <v>4,1 р</v>
      </c>
      <c r="T1323" s="1"/>
    </row>
    <row r="1324" spans="1:20" ht="21" customHeight="1" x14ac:dyDescent="0.25">
      <c r="A1324" s="199">
        <v>4</v>
      </c>
      <c r="B1324" s="160" t="s">
        <v>110</v>
      </c>
      <c r="C1324" s="104">
        <v>7</v>
      </c>
      <c r="D1324" s="130">
        <v>5</v>
      </c>
      <c r="E1324" s="127">
        <f t="shared" si="199"/>
        <v>-28.6</v>
      </c>
      <c r="F1324" s="104">
        <v>7</v>
      </c>
      <c r="G1324" s="143">
        <v>5</v>
      </c>
      <c r="H1324" s="104"/>
      <c r="I1324" s="143"/>
      <c r="J1324" s="104"/>
      <c r="K1324" s="143"/>
      <c r="L1324" s="104"/>
      <c r="M1324" s="143"/>
      <c r="N1324" s="104">
        <v>9</v>
      </c>
      <c r="O1324" s="130">
        <v>8</v>
      </c>
      <c r="P1324" s="127">
        <f t="shared" si="200"/>
        <v>-11.1</v>
      </c>
      <c r="Q1324" s="104">
        <v>212</v>
      </c>
      <c r="R1324" s="130">
        <v>197</v>
      </c>
      <c r="S1324" s="127">
        <f t="shared" si="201"/>
        <v>-7.1</v>
      </c>
      <c r="T1324" s="1"/>
    </row>
    <row r="1325" spans="1:20" ht="21" customHeight="1" x14ac:dyDescent="0.25">
      <c r="A1325" s="199">
        <v>5</v>
      </c>
      <c r="B1325" s="160" t="s">
        <v>111</v>
      </c>
      <c r="C1325" s="104"/>
      <c r="D1325" s="130">
        <v>1</v>
      </c>
      <c r="E1325" s="127">
        <f t="shared" si="199"/>
        <v>0</v>
      </c>
      <c r="F1325" s="104"/>
      <c r="G1325" s="143">
        <v>1</v>
      </c>
      <c r="H1325" s="104"/>
      <c r="I1325" s="143"/>
      <c r="J1325" s="104"/>
      <c r="K1325" s="143"/>
      <c r="L1325" s="104"/>
      <c r="M1325" s="143"/>
      <c r="N1325" s="104"/>
      <c r="O1325" s="130">
        <v>1</v>
      </c>
      <c r="P1325" s="127">
        <f t="shared" si="200"/>
        <v>0</v>
      </c>
      <c r="Q1325" s="104">
        <v>306</v>
      </c>
      <c r="R1325" s="130">
        <v>322</v>
      </c>
      <c r="S1325" s="127">
        <f t="shared" si="201"/>
        <v>5.2</v>
      </c>
      <c r="T1325" s="1"/>
    </row>
    <row r="1326" spans="1:20" ht="21" customHeight="1" x14ac:dyDescent="0.25">
      <c r="A1326" s="199">
        <v>6</v>
      </c>
      <c r="B1326" s="160" t="s">
        <v>112</v>
      </c>
      <c r="C1326" s="104">
        <v>1</v>
      </c>
      <c r="D1326" s="130"/>
      <c r="E1326" s="127" t="str">
        <f t="shared" si="199"/>
        <v>-100,0</v>
      </c>
      <c r="F1326" s="104">
        <v>1</v>
      </c>
      <c r="G1326" s="143"/>
      <c r="H1326" s="104"/>
      <c r="I1326" s="143"/>
      <c r="J1326" s="104"/>
      <c r="K1326" s="143"/>
      <c r="L1326" s="104"/>
      <c r="M1326" s="143"/>
      <c r="N1326" s="104">
        <v>2</v>
      </c>
      <c r="O1326" s="130"/>
      <c r="P1326" s="127" t="str">
        <f t="shared" si="200"/>
        <v>-100,0</v>
      </c>
      <c r="Q1326" s="104">
        <v>18</v>
      </c>
      <c r="R1326" s="130">
        <v>13</v>
      </c>
      <c r="S1326" s="127">
        <f t="shared" si="201"/>
        <v>-27.8</v>
      </c>
      <c r="T1326" s="1"/>
    </row>
    <row r="1327" spans="1:20" ht="21" customHeight="1" x14ac:dyDescent="0.25">
      <c r="A1327" s="199">
        <v>7</v>
      </c>
      <c r="B1327" s="160" t="s">
        <v>113</v>
      </c>
      <c r="C1327" s="104"/>
      <c r="D1327" s="130"/>
      <c r="E1327" s="127">
        <f t="shared" si="199"/>
        <v>0</v>
      </c>
      <c r="F1327" s="104"/>
      <c r="G1327" s="143"/>
      <c r="H1327" s="104"/>
      <c r="I1327" s="143"/>
      <c r="J1327" s="104"/>
      <c r="K1327" s="143"/>
      <c r="L1327" s="104"/>
      <c r="M1327" s="143"/>
      <c r="N1327" s="104"/>
      <c r="O1327" s="130"/>
      <c r="P1327" s="127">
        <f t="shared" si="200"/>
        <v>0</v>
      </c>
      <c r="Q1327" s="104">
        <v>4</v>
      </c>
      <c r="R1327" s="130">
        <v>2</v>
      </c>
      <c r="S1327" s="127">
        <f t="shared" si="201"/>
        <v>-50</v>
      </c>
      <c r="T1327" s="1"/>
    </row>
    <row r="1328" spans="1:20" ht="21" customHeight="1" x14ac:dyDescent="0.25">
      <c r="A1328" s="199">
        <v>8</v>
      </c>
      <c r="B1328" s="160" t="s">
        <v>114</v>
      </c>
      <c r="C1328" s="104">
        <v>2</v>
      </c>
      <c r="D1328" s="130">
        <v>7</v>
      </c>
      <c r="E1328" s="127" t="str">
        <f t="shared" si="199"/>
        <v>3,5 р</v>
      </c>
      <c r="F1328" s="104">
        <v>2</v>
      </c>
      <c r="G1328" s="143">
        <v>6</v>
      </c>
      <c r="H1328" s="104"/>
      <c r="I1328" s="143"/>
      <c r="J1328" s="104"/>
      <c r="K1328" s="143"/>
      <c r="L1328" s="104"/>
      <c r="M1328" s="143"/>
      <c r="N1328" s="104">
        <v>3</v>
      </c>
      <c r="O1328" s="130">
        <v>8</v>
      </c>
      <c r="P1328" s="127" t="str">
        <f t="shared" si="200"/>
        <v>2,7 р</v>
      </c>
      <c r="Q1328" s="104">
        <v>100</v>
      </c>
      <c r="R1328" s="130">
        <v>143</v>
      </c>
      <c r="S1328" s="127">
        <f t="shared" si="201"/>
        <v>43</v>
      </c>
      <c r="T1328" s="1"/>
    </row>
    <row r="1329" spans="1:20" ht="21" customHeight="1" x14ac:dyDescent="0.25">
      <c r="A1329" s="199">
        <v>9</v>
      </c>
      <c r="B1329" s="160" t="s">
        <v>115</v>
      </c>
      <c r="C1329" s="104">
        <v>1</v>
      </c>
      <c r="D1329" s="130">
        <v>4</v>
      </c>
      <c r="E1329" s="127" t="str">
        <f t="shared" si="199"/>
        <v>4 р</v>
      </c>
      <c r="F1329" s="104">
        <v>1</v>
      </c>
      <c r="G1329" s="143">
        <v>4</v>
      </c>
      <c r="H1329" s="104"/>
      <c r="I1329" s="143"/>
      <c r="J1329" s="104"/>
      <c r="K1329" s="143"/>
      <c r="L1329" s="104"/>
      <c r="M1329" s="143"/>
      <c r="N1329" s="104">
        <v>1</v>
      </c>
      <c r="O1329" s="130">
        <v>4</v>
      </c>
      <c r="P1329" s="127" t="str">
        <f t="shared" si="200"/>
        <v>4 р</v>
      </c>
      <c r="Q1329" s="104">
        <v>13</v>
      </c>
      <c r="R1329" s="130">
        <v>23</v>
      </c>
      <c r="S1329" s="127">
        <f t="shared" si="201"/>
        <v>76.900000000000006</v>
      </c>
      <c r="T1329" s="1"/>
    </row>
    <row r="1330" spans="1:20" ht="21" customHeight="1" x14ac:dyDescent="0.25">
      <c r="A1330" s="199">
        <v>10</v>
      </c>
      <c r="B1330" s="160" t="s">
        <v>116</v>
      </c>
      <c r="C1330" s="104"/>
      <c r="D1330" s="130">
        <v>3</v>
      </c>
      <c r="E1330" s="127">
        <f t="shared" si="199"/>
        <v>0</v>
      </c>
      <c r="F1330" s="104"/>
      <c r="G1330" s="143">
        <v>3</v>
      </c>
      <c r="H1330" s="104"/>
      <c r="I1330" s="143"/>
      <c r="J1330" s="104"/>
      <c r="K1330" s="143"/>
      <c r="L1330" s="104"/>
      <c r="M1330" s="143"/>
      <c r="N1330" s="104"/>
      <c r="O1330" s="130">
        <v>6</v>
      </c>
      <c r="P1330" s="127">
        <f t="shared" si="200"/>
        <v>0</v>
      </c>
      <c r="Q1330" s="104">
        <v>14</v>
      </c>
      <c r="R1330" s="130">
        <v>23</v>
      </c>
      <c r="S1330" s="127">
        <f t="shared" si="201"/>
        <v>64.3</v>
      </c>
      <c r="T1330" s="1"/>
    </row>
    <row r="1331" spans="1:20" ht="21" customHeight="1" x14ac:dyDescent="0.25">
      <c r="A1331" s="199">
        <v>11</v>
      </c>
      <c r="B1331" s="160" t="s">
        <v>117</v>
      </c>
      <c r="C1331" s="104"/>
      <c r="D1331" s="130">
        <v>1</v>
      </c>
      <c r="E1331" s="127">
        <f t="shared" si="199"/>
        <v>0</v>
      </c>
      <c r="F1331" s="104"/>
      <c r="G1331" s="143">
        <v>1</v>
      </c>
      <c r="H1331" s="104"/>
      <c r="I1331" s="143"/>
      <c r="J1331" s="104"/>
      <c r="K1331" s="143"/>
      <c r="L1331" s="104"/>
      <c r="M1331" s="143"/>
      <c r="N1331" s="104"/>
      <c r="O1331" s="130">
        <v>1</v>
      </c>
      <c r="P1331" s="127">
        <f t="shared" si="200"/>
        <v>0</v>
      </c>
      <c r="Q1331" s="104">
        <v>51</v>
      </c>
      <c r="R1331" s="130">
        <v>7</v>
      </c>
      <c r="S1331" s="127">
        <f t="shared" si="201"/>
        <v>-86.3</v>
      </c>
      <c r="T1331" s="1"/>
    </row>
    <row r="1332" spans="1:20" ht="21" customHeight="1" x14ac:dyDescent="0.25">
      <c r="A1332" s="199">
        <v>12</v>
      </c>
      <c r="B1332" s="160" t="s">
        <v>118</v>
      </c>
      <c r="C1332" s="104"/>
      <c r="D1332" s="130">
        <v>1</v>
      </c>
      <c r="E1332" s="127">
        <f t="shared" si="199"/>
        <v>0</v>
      </c>
      <c r="F1332" s="104"/>
      <c r="G1332" s="143">
        <v>1</v>
      </c>
      <c r="H1332" s="104"/>
      <c r="I1332" s="143"/>
      <c r="J1332" s="104"/>
      <c r="K1332" s="143"/>
      <c r="L1332" s="104"/>
      <c r="M1332" s="143"/>
      <c r="N1332" s="104"/>
      <c r="O1332" s="130">
        <v>4</v>
      </c>
      <c r="P1332" s="127">
        <f t="shared" si="200"/>
        <v>0</v>
      </c>
      <c r="Q1332" s="104">
        <v>22</v>
      </c>
      <c r="R1332" s="130">
        <v>16</v>
      </c>
      <c r="S1332" s="127">
        <f t="shared" si="201"/>
        <v>-27.3</v>
      </c>
      <c r="T1332" s="1"/>
    </row>
    <row r="1333" spans="1:20" ht="21" customHeight="1" x14ac:dyDescent="0.25">
      <c r="A1333" s="199">
        <v>13</v>
      </c>
      <c r="B1333" s="160" t="s">
        <v>119</v>
      </c>
      <c r="C1333" s="104">
        <v>1</v>
      </c>
      <c r="D1333" s="130"/>
      <c r="E1333" s="127" t="str">
        <f t="shared" si="199"/>
        <v>-100,0</v>
      </c>
      <c r="F1333" s="104">
        <v>1</v>
      </c>
      <c r="G1333" s="143"/>
      <c r="H1333" s="104"/>
      <c r="I1333" s="143"/>
      <c r="J1333" s="104"/>
      <c r="K1333" s="143"/>
      <c r="L1333" s="104"/>
      <c r="M1333" s="143"/>
      <c r="N1333" s="104">
        <v>1</v>
      </c>
      <c r="O1333" s="130"/>
      <c r="P1333" s="127" t="str">
        <f t="shared" si="200"/>
        <v>-100,0</v>
      </c>
      <c r="Q1333" s="104">
        <v>28</v>
      </c>
      <c r="R1333" s="130">
        <v>9</v>
      </c>
      <c r="S1333" s="127">
        <f t="shared" si="201"/>
        <v>-67.900000000000006</v>
      </c>
      <c r="T1333" s="1"/>
    </row>
    <row r="1334" spans="1:20" ht="21" customHeight="1" x14ac:dyDescent="0.25">
      <c r="A1334" s="199">
        <v>14</v>
      </c>
      <c r="B1334" s="160" t="s">
        <v>120</v>
      </c>
      <c r="C1334" s="104">
        <v>2</v>
      </c>
      <c r="D1334" s="130">
        <v>4</v>
      </c>
      <c r="E1334" s="127" t="str">
        <f t="shared" si="199"/>
        <v>2 р</v>
      </c>
      <c r="F1334" s="104">
        <v>2</v>
      </c>
      <c r="G1334" s="143">
        <v>4</v>
      </c>
      <c r="H1334" s="104"/>
      <c r="I1334" s="143"/>
      <c r="J1334" s="104"/>
      <c r="K1334" s="143"/>
      <c r="L1334" s="104"/>
      <c r="M1334" s="143"/>
      <c r="N1334" s="104">
        <v>3</v>
      </c>
      <c r="O1334" s="130">
        <v>10</v>
      </c>
      <c r="P1334" s="127" t="str">
        <f t="shared" si="200"/>
        <v>3,3 р</v>
      </c>
      <c r="Q1334" s="104">
        <v>24</v>
      </c>
      <c r="R1334" s="130">
        <v>45</v>
      </c>
      <c r="S1334" s="127">
        <f t="shared" si="201"/>
        <v>87.5</v>
      </c>
      <c r="T1334" s="1"/>
    </row>
    <row r="1335" spans="1:20" ht="21" customHeight="1" x14ac:dyDescent="0.25">
      <c r="A1335" s="199">
        <v>15</v>
      </c>
      <c r="B1335" s="160" t="s">
        <v>121</v>
      </c>
      <c r="C1335" s="104">
        <v>3</v>
      </c>
      <c r="D1335" s="130">
        <v>2</v>
      </c>
      <c r="E1335" s="127">
        <f t="shared" si="199"/>
        <v>-33.299999999999997</v>
      </c>
      <c r="F1335" s="104">
        <v>3</v>
      </c>
      <c r="G1335" s="143">
        <v>2</v>
      </c>
      <c r="H1335" s="104"/>
      <c r="I1335" s="143"/>
      <c r="J1335" s="104"/>
      <c r="K1335" s="143"/>
      <c r="L1335" s="104"/>
      <c r="M1335" s="143"/>
      <c r="N1335" s="104">
        <v>7</v>
      </c>
      <c r="O1335" s="130"/>
      <c r="P1335" s="127" t="str">
        <f t="shared" si="200"/>
        <v>-100,0</v>
      </c>
      <c r="Q1335" s="104">
        <v>68</v>
      </c>
      <c r="R1335" s="130">
        <v>43</v>
      </c>
      <c r="S1335" s="127">
        <f t="shared" si="201"/>
        <v>-36.799999999999997</v>
      </c>
      <c r="T1335" s="1"/>
    </row>
    <row r="1336" spans="1:20" ht="21" customHeight="1" x14ac:dyDescent="0.25">
      <c r="A1336" s="199">
        <v>16</v>
      </c>
      <c r="B1336" s="160" t="s">
        <v>122</v>
      </c>
      <c r="C1336" s="104">
        <v>2</v>
      </c>
      <c r="D1336" s="130">
        <v>1</v>
      </c>
      <c r="E1336" s="127">
        <f t="shared" si="199"/>
        <v>-50</v>
      </c>
      <c r="F1336" s="104">
        <v>2</v>
      </c>
      <c r="G1336" s="143">
        <v>1</v>
      </c>
      <c r="H1336" s="104"/>
      <c r="I1336" s="143"/>
      <c r="J1336" s="104"/>
      <c r="K1336" s="143"/>
      <c r="L1336" s="104"/>
      <c r="M1336" s="143"/>
      <c r="N1336" s="104">
        <v>7</v>
      </c>
      <c r="O1336" s="130">
        <v>1</v>
      </c>
      <c r="P1336" s="127">
        <f t="shared" si="200"/>
        <v>-85.7</v>
      </c>
      <c r="Q1336" s="104">
        <v>44</v>
      </c>
      <c r="R1336" s="130">
        <v>56</v>
      </c>
      <c r="S1336" s="127">
        <f t="shared" si="201"/>
        <v>27.3</v>
      </c>
      <c r="T1336" s="1"/>
    </row>
    <row r="1337" spans="1:20" ht="21" customHeight="1" x14ac:dyDescent="0.25">
      <c r="A1337" s="199">
        <v>17</v>
      </c>
      <c r="B1337" s="160" t="s">
        <v>123</v>
      </c>
      <c r="C1337" s="104">
        <v>2</v>
      </c>
      <c r="D1337" s="130">
        <v>1</v>
      </c>
      <c r="E1337" s="127">
        <f t="shared" si="199"/>
        <v>-50</v>
      </c>
      <c r="F1337" s="104">
        <v>2</v>
      </c>
      <c r="G1337" s="143">
        <v>1</v>
      </c>
      <c r="H1337" s="104"/>
      <c r="I1337" s="143"/>
      <c r="J1337" s="104"/>
      <c r="K1337" s="143"/>
      <c r="L1337" s="104"/>
      <c r="M1337" s="143"/>
      <c r="N1337" s="104">
        <v>3</v>
      </c>
      <c r="O1337" s="130">
        <v>1</v>
      </c>
      <c r="P1337" s="127">
        <f t="shared" si="200"/>
        <v>-66.7</v>
      </c>
      <c r="Q1337" s="104">
        <v>89</v>
      </c>
      <c r="R1337" s="130">
        <v>51</v>
      </c>
      <c r="S1337" s="127">
        <f t="shared" si="201"/>
        <v>-42.7</v>
      </c>
      <c r="T1337" s="1"/>
    </row>
    <row r="1338" spans="1:20" ht="21" customHeight="1" x14ac:dyDescent="0.25">
      <c r="A1338" s="199">
        <v>18</v>
      </c>
      <c r="B1338" s="160" t="s">
        <v>124</v>
      </c>
      <c r="C1338" s="104"/>
      <c r="D1338" s="130"/>
      <c r="E1338" s="127">
        <f t="shared" si="199"/>
        <v>0</v>
      </c>
      <c r="F1338" s="104"/>
      <c r="G1338" s="143"/>
      <c r="H1338" s="104"/>
      <c r="I1338" s="143"/>
      <c r="J1338" s="104"/>
      <c r="K1338" s="143"/>
      <c r="L1338" s="104"/>
      <c r="M1338" s="143"/>
      <c r="N1338" s="104"/>
      <c r="O1338" s="130"/>
      <c r="P1338" s="127">
        <f t="shared" si="200"/>
        <v>0</v>
      </c>
      <c r="Q1338" s="104">
        <v>1</v>
      </c>
      <c r="R1338" s="130"/>
      <c r="S1338" s="127" t="str">
        <f t="shared" si="201"/>
        <v>-100,0</v>
      </c>
      <c r="T1338" s="1"/>
    </row>
    <row r="1339" spans="1:20" ht="21" customHeight="1" x14ac:dyDescent="0.25">
      <c r="A1339" s="199">
        <v>19</v>
      </c>
      <c r="B1339" s="160" t="s">
        <v>125</v>
      </c>
      <c r="C1339" s="104">
        <v>2</v>
      </c>
      <c r="D1339" s="130">
        <v>2</v>
      </c>
      <c r="E1339" s="127">
        <f t="shared" si="199"/>
        <v>0</v>
      </c>
      <c r="F1339" s="104">
        <v>2</v>
      </c>
      <c r="G1339" s="143">
        <v>2</v>
      </c>
      <c r="H1339" s="104"/>
      <c r="I1339" s="143"/>
      <c r="J1339" s="104"/>
      <c r="K1339" s="143"/>
      <c r="L1339" s="104"/>
      <c r="M1339" s="143"/>
      <c r="N1339" s="104">
        <v>2</v>
      </c>
      <c r="O1339" s="130">
        <v>2</v>
      </c>
      <c r="P1339" s="127">
        <f t="shared" si="200"/>
        <v>0</v>
      </c>
      <c r="Q1339" s="104">
        <v>26</v>
      </c>
      <c r="R1339" s="130">
        <v>35</v>
      </c>
      <c r="S1339" s="127">
        <f t="shared" si="201"/>
        <v>34.6</v>
      </c>
      <c r="T1339" s="1"/>
    </row>
    <row r="1340" spans="1:20" ht="21" customHeight="1" x14ac:dyDescent="0.25">
      <c r="A1340" s="199">
        <v>20</v>
      </c>
      <c r="B1340" s="160" t="s">
        <v>126</v>
      </c>
      <c r="C1340" s="104"/>
      <c r="D1340" s="130">
        <v>1</v>
      </c>
      <c r="E1340" s="127">
        <f t="shared" si="199"/>
        <v>0</v>
      </c>
      <c r="F1340" s="104"/>
      <c r="G1340" s="143">
        <v>1</v>
      </c>
      <c r="H1340" s="104"/>
      <c r="I1340" s="143"/>
      <c r="J1340" s="104"/>
      <c r="K1340" s="143"/>
      <c r="L1340" s="104"/>
      <c r="M1340" s="143"/>
      <c r="N1340" s="104"/>
      <c r="O1340" s="130"/>
      <c r="P1340" s="127">
        <f t="shared" si="200"/>
        <v>0</v>
      </c>
      <c r="Q1340" s="104">
        <v>22</v>
      </c>
      <c r="R1340" s="130">
        <v>22</v>
      </c>
      <c r="S1340" s="127">
        <f t="shared" si="201"/>
        <v>0</v>
      </c>
      <c r="T1340" s="1"/>
    </row>
    <row r="1341" spans="1:20" ht="21" customHeight="1" x14ac:dyDescent="0.25">
      <c r="A1341" s="199">
        <v>21</v>
      </c>
      <c r="B1341" s="160" t="s">
        <v>127</v>
      </c>
      <c r="C1341" s="104">
        <v>10</v>
      </c>
      <c r="D1341" s="130">
        <v>2</v>
      </c>
      <c r="E1341" s="127">
        <f t="shared" si="199"/>
        <v>-80</v>
      </c>
      <c r="F1341" s="104">
        <v>9</v>
      </c>
      <c r="G1341" s="143">
        <v>2</v>
      </c>
      <c r="H1341" s="104"/>
      <c r="I1341" s="143"/>
      <c r="J1341" s="104"/>
      <c r="K1341" s="143"/>
      <c r="L1341" s="104">
        <v>1</v>
      </c>
      <c r="M1341" s="143"/>
      <c r="N1341" s="104">
        <v>18</v>
      </c>
      <c r="O1341" s="130">
        <v>4</v>
      </c>
      <c r="P1341" s="127">
        <f t="shared" si="200"/>
        <v>-77.8</v>
      </c>
      <c r="Q1341" s="104">
        <v>65</v>
      </c>
      <c r="R1341" s="130">
        <v>22</v>
      </c>
      <c r="S1341" s="127">
        <f t="shared" si="201"/>
        <v>-66.2</v>
      </c>
      <c r="T1341" s="1"/>
    </row>
    <row r="1342" spans="1:20" ht="21" customHeight="1" x14ac:dyDescent="0.25">
      <c r="A1342" s="199">
        <v>22</v>
      </c>
      <c r="B1342" s="160" t="s">
        <v>128</v>
      </c>
      <c r="C1342" s="104"/>
      <c r="D1342" s="130"/>
      <c r="E1342" s="127">
        <f t="shared" si="199"/>
        <v>0</v>
      </c>
      <c r="F1342" s="104"/>
      <c r="G1342" s="143"/>
      <c r="H1342" s="104"/>
      <c r="I1342" s="143"/>
      <c r="J1342" s="104"/>
      <c r="K1342" s="143"/>
      <c r="L1342" s="104"/>
      <c r="M1342" s="143"/>
      <c r="N1342" s="104"/>
      <c r="O1342" s="130"/>
      <c r="P1342" s="127">
        <f t="shared" si="200"/>
        <v>0</v>
      </c>
      <c r="Q1342" s="104">
        <v>37</v>
      </c>
      <c r="R1342" s="130">
        <v>24</v>
      </c>
      <c r="S1342" s="127">
        <f t="shared" si="201"/>
        <v>-35.1</v>
      </c>
      <c r="T1342" s="1"/>
    </row>
    <row r="1343" spans="1:20" ht="21" customHeight="1" x14ac:dyDescent="0.25">
      <c r="A1343" s="199">
        <v>23</v>
      </c>
      <c r="B1343" s="160" t="s">
        <v>129</v>
      </c>
      <c r="C1343" s="104">
        <v>3</v>
      </c>
      <c r="D1343" s="130">
        <v>1</v>
      </c>
      <c r="E1343" s="127">
        <f t="shared" si="199"/>
        <v>-66.7</v>
      </c>
      <c r="F1343" s="104">
        <v>2</v>
      </c>
      <c r="G1343" s="143">
        <v>1</v>
      </c>
      <c r="H1343" s="104"/>
      <c r="I1343" s="143"/>
      <c r="J1343" s="104"/>
      <c r="K1343" s="143"/>
      <c r="L1343" s="104">
        <v>1</v>
      </c>
      <c r="M1343" s="143"/>
      <c r="N1343" s="104">
        <v>5</v>
      </c>
      <c r="O1343" s="130">
        <v>2</v>
      </c>
      <c r="P1343" s="127">
        <f t="shared" si="200"/>
        <v>-60</v>
      </c>
      <c r="Q1343" s="104">
        <v>43</v>
      </c>
      <c r="R1343" s="130">
        <v>36</v>
      </c>
      <c r="S1343" s="127">
        <f t="shared" si="201"/>
        <v>-16.3</v>
      </c>
      <c r="T1343" s="1"/>
    </row>
    <row r="1344" spans="1:20" ht="21" customHeight="1" x14ac:dyDescent="0.25">
      <c r="A1344" s="199">
        <v>24</v>
      </c>
      <c r="B1344" s="160" t="s">
        <v>130</v>
      </c>
      <c r="C1344" s="104">
        <v>2</v>
      </c>
      <c r="D1344" s="130">
        <v>2</v>
      </c>
      <c r="E1344" s="127">
        <f t="shared" si="199"/>
        <v>0</v>
      </c>
      <c r="F1344" s="104">
        <v>2</v>
      </c>
      <c r="G1344" s="143">
        <v>2</v>
      </c>
      <c r="H1344" s="104"/>
      <c r="I1344" s="143"/>
      <c r="J1344" s="104"/>
      <c r="K1344" s="143"/>
      <c r="L1344" s="104"/>
      <c r="M1344" s="143"/>
      <c r="N1344" s="104">
        <v>4</v>
      </c>
      <c r="O1344" s="130">
        <v>6</v>
      </c>
      <c r="P1344" s="127">
        <f t="shared" si="200"/>
        <v>50</v>
      </c>
      <c r="Q1344" s="104">
        <v>26</v>
      </c>
      <c r="R1344" s="130">
        <v>12</v>
      </c>
      <c r="S1344" s="127">
        <f t="shared" si="201"/>
        <v>-53.8</v>
      </c>
      <c r="T1344" s="1"/>
    </row>
    <row r="1345" spans="1:20" ht="21" customHeight="1" x14ac:dyDescent="0.25">
      <c r="A1345" s="199">
        <v>25</v>
      </c>
      <c r="B1345" s="160" t="s">
        <v>131</v>
      </c>
      <c r="C1345" s="104"/>
      <c r="D1345" s="130"/>
      <c r="E1345" s="127">
        <f t="shared" si="199"/>
        <v>0</v>
      </c>
      <c r="F1345" s="104"/>
      <c r="G1345" s="143"/>
      <c r="H1345" s="104"/>
      <c r="I1345" s="143"/>
      <c r="J1345" s="104"/>
      <c r="K1345" s="143"/>
      <c r="L1345" s="104"/>
      <c r="M1345" s="143"/>
      <c r="N1345" s="104"/>
      <c r="O1345" s="130"/>
      <c r="P1345" s="127">
        <f t="shared" si="200"/>
        <v>0</v>
      </c>
      <c r="Q1345" s="104">
        <v>1</v>
      </c>
      <c r="R1345" s="130">
        <v>1</v>
      </c>
      <c r="S1345" s="127">
        <f t="shared" si="201"/>
        <v>0</v>
      </c>
      <c r="T1345" s="1"/>
    </row>
    <row r="1346" spans="1:20" ht="21" customHeight="1" thickBot="1" x14ac:dyDescent="0.3">
      <c r="A1346" s="199">
        <v>26</v>
      </c>
      <c r="B1346" s="160" t="s">
        <v>132</v>
      </c>
      <c r="C1346" s="104">
        <v>2</v>
      </c>
      <c r="D1346" s="130"/>
      <c r="E1346" s="127" t="str">
        <f t="shared" si="199"/>
        <v>-100,0</v>
      </c>
      <c r="F1346" s="104">
        <v>2</v>
      </c>
      <c r="G1346" s="143"/>
      <c r="H1346" s="104"/>
      <c r="I1346" s="143"/>
      <c r="J1346" s="104"/>
      <c r="K1346" s="143"/>
      <c r="L1346" s="104"/>
      <c r="M1346" s="143"/>
      <c r="N1346" s="104">
        <v>3</v>
      </c>
      <c r="O1346" s="130"/>
      <c r="P1346" s="127" t="str">
        <f t="shared" si="200"/>
        <v>-100,0</v>
      </c>
      <c r="Q1346" s="104">
        <v>15</v>
      </c>
      <c r="R1346" s="130">
        <v>4</v>
      </c>
      <c r="S1346" s="127">
        <f t="shared" si="201"/>
        <v>-73.3</v>
      </c>
      <c r="T1346" s="1"/>
    </row>
    <row r="1347" spans="1:20" ht="21" customHeight="1" thickBot="1" x14ac:dyDescent="0.3">
      <c r="A1347" s="157">
        <v>27</v>
      </c>
      <c r="B1347" s="158" t="s">
        <v>253</v>
      </c>
      <c r="C1347" s="132">
        <v>44</v>
      </c>
      <c r="D1347" s="133">
        <v>39</v>
      </c>
      <c r="E1347" s="21">
        <f t="shared" si="199"/>
        <v>-11.4</v>
      </c>
      <c r="F1347" s="132">
        <v>42</v>
      </c>
      <c r="G1347" s="145">
        <v>38</v>
      </c>
      <c r="H1347" s="132">
        <v>0</v>
      </c>
      <c r="I1347" s="145">
        <v>0</v>
      </c>
      <c r="J1347" s="132">
        <v>0</v>
      </c>
      <c r="K1347" s="145">
        <v>0</v>
      </c>
      <c r="L1347" s="132">
        <v>2</v>
      </c>
      <c r="M1347" s="145">
        <v>0</v>
      </c>
      <c r="N1347" s="132">
        <v>75</v>
      </c>
      <c r="O1347" s="133">
        <v>61</v>
      </c>
      <c r="P1347" s="21">
        <f t="shared" si="200"/>
        <v>-18.7</v>
      </c>
      <c r="Q1347" s="132">
        <v>1301</v>
      </c>
      <c r="R1347" s="133">
        <v>1186</v>
      </c>
      <c r="S1347" s="21">
        <f t="shared" si="201"/>
        <v>-8.8000000000000007</v>
      </c>
      <c r="T1347" s="1"/>
    </row>
    <row r="1348" spans="1:20" ht="21" customHeight="1" thickBot="1" x14ac:dyDescent="0.3">
      <c r="A1348" s="159">
        <v>28</v>
      </c>
      <c r="B1348" s="158" t="s">
        <v>101</v>
      </c>
      <c r="C1348" s="132">
        <v>3</v>
      </c>
      <c r="D1348" s="133">
        <v>5</v>
      </c>
      <c r="E1348" s="21">
        <f t="shared" si="199"/>
        <v>66.7</v>
      </c>
      <c r="F1348" s="132">
        <v>3</v>
      </c>
      <c r="G1348" s="145">
        <v>5</v>
      </c>
      <c r="H1348" s="132">
        <v>0</v>
      </c>
      <c r="I1348" s="145">
        <v>0</v>
      </c>
      <c r="J1348" s="132">
        <v>0</v>
      </c>
      <c r="K1348" s="145">
        <v>0</v>
      </c>
      <c r="L1348" s="132">
        <v>0</v>
      </c>
      <c r="M1348" s="145">
        <v>0</v>
      </c>
      <c r="N1348" s="132">
        <v>20</v>
      </c>
      <c r="O1348" s="133">
        <v>14</v>
      </c>
      <c r="P1348" s="21">
        <f t="shared" si="200"/>
        <v>-30</v>
      </c>
      <c r="Q1348" s="132">
        <v>2</v>
      </c>
      <c r="R1348" s="133">
        <v>0</v>
      </c>
      <c r="S1348" s="21" t="str">
        <f t="shared" si="201"/>
        <v>-100,0</v>
      </c>
      <c r="T1348" s="1"/>
    </row>
    <row r="1349" spans="1:20" ht="21" customHeight="1" x14ac:dyDescent="0.25">
      <c r="A1349" s="223">
        <v>29</v>
      </c>
      <c r="B1349" s="224" t="s">
        <v>287</v>
      </c>
      <c r="C1349" s="331"/>
      <c r="D1349" s="332"/>
      <c r="E1349" s="333"/>
      <c r="F1349" s="331"/>
      <c r="G1349" s="336"/>
      <c r="H1349" s="331"/>
      <c r="I1349" s="336"/>
      <c r="J1349" s="331"/>
      <c r="K1349" s="336"/>
      <c r="L1349" s="331"/>
      <c r="M1349" s="336"/>
      <c r="N1349" s="331"/>
      <c r="O1349" s="332"/>
      <c r="P1349" s="333"/>
      <c r="Q1349" s="331"/>
      <c r="R1349" s="332"/>
      <c r="S1349" s="333"/>
      <c r="T1349" s="1"/>
    </row>
    <row r="1350" spans="1:20" ht="21" customHeight="1" x14ac:dyDescent="0.25">
      <c r="A1350" s="199">
        <v>30</v>
      </c>
      <c r="B1350" s="160" t="s">
        <v>278</v>
      </c>
      <c r="C1350" s="104"/>
      <c r="D1350" s="130"/>
      <c r="E1350" s="127">
        <f t="shared" si="199"/>
        <v>0</v>
      </c>
      <c r="F1350" s="104"/>
      <c r="G1350" s="143"/>
      <c r="H1350" s="104"/>
      <c r="I1350" s="143"/>
      <c r="J1350" s="104"/>
      <c r="K1350" s="143"/>
      <c r="L1350" s="104"/>
      <c r="M1350" s="143"/>
      <c r="N1350" s="104"/>
      <c r="O1350" s="130"/>
      <c r="P1350" s="127">
        <f t="shared" si="200"/>
        <v>0</v>
      </c>
      <c r="Q1350" s="104">
        <v>2</v>
      </c>
      <c r="R1350" s="130"/>
      <c r="S1350" s="127" t="str">
        <f t="shared" si="201"/>
        <v>-100,0</v>
      </c>
      <c r="T1350" s="1"/>
    </row>
    <row r="1351" spans="1:20" ht="21" customHeight="1" x14ac:dyDescent="0.25">
      <c r="A1351" s="199">
        <v>31</v>
      </c>
      <c r="B1351" s="160" t="s">
        <v>279</v>
      </c>
      <c r="C1351" s="104"/>
      <c r="D1351" s="130"/>
      <c r="E1351" s="127">
        <f t="shared" si="199"/>
        <v>0</v>
      </c>
      <c r="F1351" s="104"/>
      <c r="G1351" s="143"/>
      <c r="H1351" s="104"/>
      <c r="I1351" s="143"/>
      <c r="J1351" s="104"/>
      <c r="K1351" s="143"/>
      <c r="L1351" s="104"/>
      <c r="M1351" s="143"/>
      <c r="N1351" s="104"/>
      <c r="O1351" s="130"/>
      <c r="P1351" s="127">
        <f t="shared" si="200"/>
        <v>0</v>
      </c>
      <c r="Q1351" s="104"/>
      <c r="R1351" s="130"/>
      <c r="S1351" s="127">
        <f t="shared" si="201"/>
        <v>0</v>
      </c>
      <c r="T1351" s="1"/>
    </row>
    <row r="1352" spans="1:20" ht="21" customHeight="1" x14ac:dyDescent="0.25">
      <c r="A1352" s="199">
        <v>32</v>
      </c>
      <c r="B1352" s="160" t="s">
        <v>280</v>
      </c>
      <c r="C1352" s="104"/>
      <c r="D1352" s="130"/>
      <c r="E1352" s="127">
        <f t="shared" si="199"/>
        <v>0</v>
      </c>
      <c r="F1352" s="104"/>
      <c r="G1352" s="143"/>
      <c r="H1352" s="104"/>
      <c r="I1352" s="143"/>
      <c r="J1352" s="104"/>
      <c r="K1352" s="143"/>
      <c r="L1352" s="104"/>
      <c r="M1352" s="143"/>
      <c r="N1352" s="104"/>
      <c r="O1352" s="130"/>
      <c r="P1352" s="127">
        <f t="shared" si="200"/>
        <v>0</v>
      </c>
      <c r="Q1352" s="104"/>
      <c r="R1352" s="130"/>
      <c r="S1352" s="127">
        <f t="shared" si="201"/>
        <v>0</v>
      </c>
      <c r="T1352" s="1"/>
    </row>
    <row r="1353" spans="1:20" ht="21" customHeight="1" x14ac:dyDescent="0.25">
      <c r="A1353" s="250">
        <v>33</v>
      </c>
      <c r="B1353" s="267" t="s">
        <v>281</v>
      </c>
      <c r="C1353" s="104"/>
      <c r="D1353" s="130"/>
      <c r="E1353" s="127">
        <f t="shared" si="199"/>
        <v>0</v>
      </c>
      <c r="F1353" s="150"/>
      <c r="G1353" s="143"/>
      <c r="H1353" s="150"/>
      <c r="I1353" s="143"/>
      <c r="J1353" s="150"/>
      <c r="K1353" s="143"/>
      <c r="L1353" s="150"/>
      <c r="M1353" s="143"/>
      <c r="N1353" s="150"/>
      <c r="O1353" s="130"/>
      <c r="P1353" s="127">
        <f t="shared" si="200"/>
        <v>0</v>
      </c>
      <c r="Q1353" s="150"/>
      <c r="R1353" s="130"/>
      <c r="S1353" s="127">
        <f t="shared" si="201"/>
        <v>0</v>
      </c>
      <c r="T1353" s="1"/>
    </row>
    <row r="1354" spans="1:20" ht="21" customHeight="1" x14ac:dyDescent="0.25">
      <c r="A1354" s="291">
        <v>34</v>
      </c>
      <c r="B1354" s="292" t="s">
        <v>282</v>
      </c>
      <c r="C1354" s="104"/>
      <c r="D1354" s="130"/>
      <c r="E1354" s="127">
        <f t="shared" si="199"/>
        <v>0</v>
      </c>
      <c r="F1354" s="150"/>
      <c r="G1354" s="143"/>
      <c r="H1354" s="104"/>
      <c r="I1354" s="143"/>
      <c r="J1354" s="150"/>
      <c r="K1354" s="143"/>
      <c r="L1354" s="150"/>
      <c r="M1354" s="143"/>
      <c r="N1354" s="150"/>
      <c r="O1354" s="130"/>
      <c r="P1354" s="127">
        <f t="shared" si="200"/>
        <v>0</v>
      </c>
      <c r="Q1354" s="150"/>
      <c r="R1354" s="130"/>
      <c r="S1354" s="127">
        <f t="shared" si="201"/>
        <v>0</v>
      </c>
      <c r="T1354" s="1"/>
    </row>
    <row r="1355" spans="1:20" ht="21" customHeight="1" x14ac:dyDescent="0.25">
      <c r="A1355" s="250">
        <v>35</v>
      </c>
      <c r="B1355" s="246" t="s">
        <v>283</v>
      </c>
      <c r="C1355" s="225"/>
      <c r="D1355" s="226"/>
      <c r="E1355" s="227">
        <f t="shared" si="199"/>
        <v>0</v>
      </c>
      <c r="F1355" s="225"/>
      <c r="G1355" s="228"/>
      <c r="H1355" s="225"/>
      <c r="I1355" s="228"/>
      <c r="J1355" s="225"/>
      <c r="K1355" s="228"/>
      <c r="L1355" s="225"/>
      <c r="M1355" s="228"/>
      <c r="N1355" s="225"/>
      <c r="O1355" s="226"/>
      <c r="P1355" s="227">
        <f t="shared" si="200"/>
        <v>0</v>
      </c>
      <c r="Q1355" s="225"/>
      <c r="R1355" s="226"/>
      <c r="S1355" s="227">
        <f t="shared" si="201"/>
        <v>0</v>
      </c>
      <c r="T1355" s="1"/>
    </row>
    <row r="1356" spans="1:20" ht="21" customHeight="1" x14ac:dyDescent="0.25">
      <c r="A1356" s="199">
        <v>36</v>
      </c>
      <c r="B1356" s="160" t="s">
        <v>284</v>
      </c>
      <c r="C1356" s="104">
        <v>3</v>
      </c>
      <c r="D1356" s="130">
        <v>5</v>
      </c>
      <c r="E1356" s="268">
        <f t="shared" si="199"/>
        <v>66.7</v>
      </c>
      <c r="F1356" s="104">
        <v>3</v>
      </c>
      <c r="G1356" s="282">
        <v>5</v>
      </c>
      <c r="H1356" s="104"/>
      <c r="I1356" s="282"/>
      <c r="J1356" s="104"/>
      <c r="K1356" s="282"/>
      <c r="L1356" s="104"/>
      <c r="M1356" s="282"/>
      <c r="N1356" s="104">
        <v>20</v>
      </c>
      <c r="O1356" s="130">
        <v>14</v>
      </c>
      <c r="P1356" s="268">
        <f t="shared" si="200"/>
        <v>-30</v>
      </c>
      <c r="Q1356" s="104"/>
      <c r="R1356" s="130"/>
      <c r="S1356" s="127">
        <f t="shared" si="201"/>
        <v>0</v>
      </c>
      <c r="T1356" s="284"/>
    </row>
    <row r="1357" spans="1:20" ht="21" customHeight="1" x14ac:dyDescent="0.25">
      <c r="A1357" s="250">
        <v>37</v>
      </c>
      <c r="B1357" s="160" t="s">
        <v>286</v>
      </c>
      <c r="C1357" s="104"/>
      <c r="D1357" s="130"/>
      <c r="E1357" s="268"/>
      <c r="F1357" s="104"/>
      <c r="G1357" s="282"/>
      <c r="H1357" s="104"/>
      <c r="I1357" s="282"/>
      <c r="J1357" s="104"/>
      <c r="K1357" s="282"/>
      <c r="L1357" s="104"/>
      <c r="M1357" s="282"/>
      <c r="N1357" s="104"/>
      <c r="O1357" s="130"/>
      <c r="P1357" s="268"/>
      <c r="Q1357" s="104"/>
      <c r="R1357" s="130"/>
      <c r="S1357" s="127"/>
      <c r="T1357" s="313"/>
    </row>
    <row r="1358" spans="1:20" ht="21" customHeight="1" thickBot="1" x14ac:dyDescent="0.3">
      <c r="A1358" s="327">
        <v>38</v>
      </c>
      <c r="B1358" s="224" t="s">
        <v>285</v>
      </c>
      <c r="C1358" s="225"/>
      <c r="D1358" s="226"/>
      <c r="E1358" s="311"/>
      <c r="F1358" s="225"/>
      <c r="G1358" s="312"/>
      <c r="H1358" s="225"/>
      <c r="I1358" s="312"/>
      <c r="J1358" s="225"/>
      <c r="K1358" s="312"/>
      <c r="L1358" s="225"/>
      <c r="M1358" s="312"/>
      <c r="N1358" s="225"/>
      <c r="O1358" s="226"/>
      <c r="P1358" s="311"/>
      <c r="Q1358" s="225"/>
      <c r="R1358" s="226"/>
      <c r="S1358" s="270"/>
      <c r="T1358" s="313"/>
    </row>
    <row r="1359" spans="1:20" ht="21" customHeight="1" thickBot="1" x14ac:dyDescent="0.3">
      <c r="A1359" s="159">
        <v>39</v>
      </c>
      <c r="B1359" s="158" t="s">
        <v>254</v>
      </c>
      <c r="C1359" s="132">
        <v>47</v>
      </c>
      <c r="D1359" s="133">
        <v>44</v>
      </c>
      <c r="E1359" s="21">
        <f t="shared" si="199"/>
        <v>-6.4</v>
      </c>
      <c r="F1359" s="132">
        <v>45</v>
      </c>
      <c r="G1359" s="145">
        <v>43</v>
      </c>
      <c r="H1359" s="132">
        <v>0</v>
      </c>
      <c r="I1359" s="145">
        <v>0</v>
      </c>
      <c r="J1359" s="132">
        <v>0</v>
      </c>
      <c r="K1359" s="145">
        <v>0</v>
      </c>
      <c r="L1359" s="132">
        <v>2</v>
      </c>
      <c r="M1359" s="145">
        <v>0</v>
      </c>
      <c r="N1359" s="132">
        <v>95</v>
      </c>
      <c r="O1359" s="133">
        <v>75</v>
      </c>
      <c r="P1359" s="21">
        <f t="shared" si="200"/>
        <v>-21.1</v>
      </c>
      <c r="Q1359" s="132">
        <v>1303</v>
      </c>
      <c r="R1359" s="133">
        <v>1186</v>
      </c>
      <c r="S1359" s="21">
        <f t="shared" si="201"/>
        <v>-9</v>
      </c>
      <c r="T1359" s="1"/>
    </row>
    <row r="1360" spans="1:20" ht="21" customHeight="1" x14ac:dyDescent="0.25">
      <c r="A1360" s="328">
        <v>40</v>
      </c>
      <c r="B1360" s="198" t="s">
        <v>237</v>
      </c>
      <c r="C1360" s="149">
        <v>1</v>
      </c>
      <c r="D1360" s="129"/>
      <c r="E1360" s="126" t="str">
        <f t="shared" si="199"/>
        <v>-100,0</v>
      </c>
      <c r="F1360" s="149">
        <v>1</v>
      </c>
      <c r="G1360" s="142"/>
      <c r="H1360" s="149"/>
      <c r="I1360" s="142"/>
      <c r="J1360" s="149"/>
      <c r="K1360" s="142"/>
      <c r="L1360" s="149"/>
      <c r="M1360" s="142"/>
      <c r="N1360" s="149">
        <v>6</v>
      </c>
      <c r="O1360" s="129"/>
      <c r="P1360" s="126" t="str">
        <f t="shared" si="200"/>
        <v>-100,0</v>
      </c>
      <c r="Q1360" s="149"/>
      <c r="R1360" s="129"/>
      <c r="S1360" s="126">
        <f t="shared" si="201"/>
        <v>0</v>
      </c>
      <c r="T1360" s="1"/>
    </row>
    <row r="1361" spans="1:20" ht="21" customHeight="1" x14ac:dyDescent="0.25">
      <c r="A1361" s="327">
        <v>41</v>
      </c>
      <c r="B1361" s="160" t="s">
        <v>133</v>
      </c>
      <c r="C1361" s="150"/>
      <c r="D1361" s="130"/>
      <c r="E1361" s="127">
        <f t="shared" si="199"/>
        <v>0</v>
      </c>
      <c r="F1361" s="150"/>
      <c r="G1361" s="143"/>
      <c r="H1361" s="150"/>
      <c r="I1361" s="143"/>
      <c r="J1361" s="150"/>
      <c r="K1361" s="143"/>
      <c r="L1361" s="150"/>
      <c r="M1361" s="143"/>
      <c r="N1361" s="150"/>
      <c r="O1361" s="130"/>
      <c r="P1361" s="127">
        <f t="shared" si="200"/>
        <v>0</v>
      </c>
      <c r="Q1361" s="150"/>
      <c r="R1361" s="130"/>
      <c r="S1361" s="127">
        <f t="shared" si="201"/>
        <v>0</v>
      </c>
      <c r="T1361" s="1"/>
    </row>
    <row r="1362" spans="1:20" ht="21" customHeight="1" x14ac:dyDescent="0.25">
      <c r="A1362" s="291">
        <v>42</v>
      </c>
      <c r="B1362" s="160" t="s">
        <v>134</v>
      </c>
      <c r="C1362" s="150">
        <v>1</v>
      </c>
      <c r="D1362" s="130"/>
      <c r="E1362" s="127" t="str">
        <f t="shared" si="199"/>
        <v>-100,0</v>
      </c>
      <c r="F1362" s="150">
        <v>1</v>
      </c>
      <c r="G1362" s="143"/>
      <c r="H1362" s="150"/>
      <c r="I1362" s="143"/>
      <c r="J1362" s="150"/>
      <c r="K1362" s="143"/>
      <c r="L1362" s="150"/>
      <c r="M1362" s="143"/>
      <c r="N1362" s="150">
        <v>6</v>
      </c>
      <c r="O1362" s="130"/>
      <c r="P1362" s="127" t="str">
        <f t="shared" si="200"/>
        <v>-100,0</v>
      </c>
      <c r="Q1362" s="150">
        <v>5</v>
      </c>
      <c r="R1362" s="130">
        <v>6</v>
      </c>
      <c r="S1362" s="127">
        <f t="shared" si="201"/>
        <v>20</v>
      </c>
      <c r="T1362" s="1"/>
    </row>
    <row r="1363" spans="1:20" ht="21" customHeight="1" x14ac:dyDescent="0.25">
      <c r="A1363" s="250">
        <v>43</v>
      </c>
      <c r="B1363" s="160" t="s">
        <v>135</v>
      </c>
      <c r="C1363" s="150"/>
      <c r="D1363" s="130"/>
      <c r="E1363" s="127">
        <f t="shared" si="199"/>
        <v>0</v>
      </c>
      <c r="F1363" s="150"/>
      <c r="G1363" s="143"/>
      <c r="H1363" s="150"/>
      <c r="I1363" s="143"/>
      <c r="J1363" s="150"/>
      <c r="K1363" s="143"/>
      <c r="L1363" s="150"/>
      <c r="M1363" s="143"/>
      <c r="N1363" s="150"/>
      <c r="O1363" s="130"/>
      <c r="P1363" s="127">
        <f t="shared" si="200"/>
        <v>0</v>
      </c>
      <c r="Q1363" s="150">
        <v>1</v>
      </c>
      <c r="R1363" s="130"/>
      <c r="S1363" s="127" t="str">
        <f t="shared" si="201"/>
        <v>-100,0</v>
      </c>
      <c r="T1363" s="1"/>
    </row>
    <row r="1364" spans="1:20" ht="21" customHeight="1" thickBot="1" x14ac:dyDescent="0.3">
      <c r="A1364" s="327">
        <v>44</v>
      </c>
      <c r="B1364" s="269" t="s">
        <v>276</v>
      </c>
      <c r="C1364" s="151">
        <v>1</v>
      </c>
      <c r="D1364" s="131"/>
      <c r="E1364" s="128" t="str">
        <f t="shared" si="199"/>
        <v>-100,0</v>
      </c>
      <c r="F1364" s="151"/>
      <c r="G1364" s="144"/>
      <c r="H1364" s="151"/>
      <c r="I1364" s="144"/>
      <c r="J1364" s="151"/>
      <c r="K1364" s="144"/>
      <c r="L1364" s="151"/>
      <c r="M1364" s="144"/>
      <c r="N1364" s="151">
        <v>2</v>
      </c>
      <c r="O1364" s="131"/>
      <c r="P1364" s="128" t="str">
        <f t="shared" si="200"/>
        <v>-100,0</v>
      </c>
      <c r="Q1364" s="151">
        <v>14</v>
      </c>
      <c r="R1364" s="131">
        <v>15</v>
      </c>
      <c r="S1364" s="128">
        <f t="shared" si="201"/>
        <v>7.1</v>
      </c>
      <c r="T1364" s="1"/>
    </row>
    <row r="1365" spans="1:20" ht="21" customHeight="1" thickBot="1" x14ac:dyDescent="0.3">
      <c r="A1365" s="159">
        <v>45</v>
      </c>
      <c r="B1365" s="240" t="s">
        <v>255</v>
      </c>
      <c r="C1365" s="241">
        <v>3</v>
      </c>
      <c r="D1365" s="242">
        <v>0</v>
      </c>
      <c r="E1365" s="243" t="str">
        <f t="shared" si="199"/>
        <v>-100,0</v>
      </c>
      <c r="F1365" s="241">
        <v>2</v>
      </c>
      <c r="G1365" s="252">
        <v>0</v>
      </c>
      <c r="H1365" s="241">
        <v>0</v>
      </c>
      <c r="I1365" s="252">
        <v>0</v>
      </c>
      <c r="J1365" s="241">
        <v>0</v>
      </c>
      <c r="K1365" s="252">
        <v>0</v>
      </c>
      <c r="L1365" s="241">
        <v>0</v>
      </c>
      <c r="M1365" s="252">
        <v>0</v>
      </c>
      <c r="N1365" s="241">
        <v>14</v>
      </c>
      <c r="O1365" s="242">
        <v>0</v>
      </c>
      <c r="P1365" s="243" t="str">
        <f t="shared" si="200"/>
        <v>-100,0</v>
      </c>
      <c r="Q1365" s="241">
        <v>20</v>
      </c>
      <c r="R1365" s="242">
        <v>21</v>
      </c>
      <c r="S1365" s="243">
        <f t="shared" si="201"/>
        <v>5</v>
      </c>
      <c r="T1365" s="1"/>
    </row>
    <row r="1366" spans="1:20" ht="21" customHeight="1" thickBot="1" x14ac:dyDescent="0.3">
      <c r="A1366" s="159">
        <v>46</v>
      </c>
      <c r="B1366" s="200" t="s">
        <v>256</v>
      </c>
      <c r="C1366" s="134">
        <v>50</v>
      </c>
      <c r="D1366" s="135">
        <v>44</v>
      </c>
      <c r="E1366" s="21">
        <f t="shared" si="199"/>
        <v>-12</v>
      </c>
      <c r="F1366" s="134">
        <v>47</v>
      </c>
      <c r="G1366" s="146">
        <v>43</v>
      </c>
      <c r="H1366" s="134">
        <v>0</v>
      </c>
      <c r="I1366" s="146">
        <v>0</v>
      </c>
      <c r="J1366" s="134">
        <v>0</v>
      </c>
      <c r="K1366" s="146">
        <v>0</v>
      </c>
      <c r="L1366" s="134">
        <v>2</v>
      </c>
      <c r="M1366" s="146">
        <v>0</v>
      </c>
      <c r="N1366" s="134">
        <v>109</v>
      </c>
      <c r="O1366" s="135">
        <v>75</v>
      </c>
      <c r="P1366" s="21">
        <f t="shared" si="200"/>
        <v>-31.2</v>
      </c>
      <c r="Q1366" s="134">
        <v>1323</v>
      </c>
      <c r="R1366" s="135">
        <v>1207</v>
      </c>
      <c r="S1366" s="21">
        <f t="shared" si="201"/>
        <v>-8.8000000000000007</v>
      </c>
      <c r="T1366" s="1"/>
    </row>
  </sheetData>
  <mergeCells count="272">
    <mergeCell ref="C954:J954"/>
    <mergeCell ref="E903:F903"/>
    <mergeCell ref="G903:H903"/>
    <mergeCell ref="K903:L903"/>
    <mergeCell ref="C903:D903"/>
    <mergeCell ref="I903:J903"/>
    <mergeCell ref="K954:R954"/>
    <mergeCell ref="C955:D955"/>
    <mergeCell ref="O955:P955"/>
    <mergeCell ref="Q955:R955"/>
    <mergeCell ref="M1267:N1267"/>
    <mergeCell ref="G1266:J1266"/>
    <mergeCell ref="I1267:J1267"/>
    <mergeCell ref="A1266:A1268"/>
    <mergeCell ref="B1266:B1268"/>
    <mergeCell ref="C1266:D1267"/>
    <mergeCell ref="G1267:H1267"/>
    <mergeCell ref="E1266:F1267"/>
    <mergeCell ref="K1266:L1267"/>
    <mergeCell ref="M1266:N1266"/>
    <mergeCell ref="B486:B488"/>
    <mergeCell ref="F330:H331"/>
    <mergeCell ref="O850:P851"/>
    <mergeCell ref="Q850:R851"/>
    <mergeCell ref="F486:H487"/>
    <mergeCell ref="I435:K435"/>
    <mergeCell ref="K278:L278"/>
    <mergeCell ref="I487:K487"/>
    <mergeCell ref="M278:O279"/>
    <mergeCell ref="P278:Q278"/>
    <mergeCell ref="P279:Q279"/>
    <mergeCell ref="I434:Q434"/>
    <mergeCell ref="F642:T642"/>
    <mergeCell ref="C798:E799"/>
    <mergeCell ref="F591:H591"/>
    <mergeCell ref="F538:T538"/>
    <mergeCell ref="O591:Q591"/>
    <mergeCell ref="R591:T591"/>
    <mergeCell ref="I695:K695"/>
    <mergeCell ref="L695:N695"/>
    <mergeCell ref="O695:Q695"/>
    <mergeCell ref="L799:N799"/>
    <mergeCell ref="O798:Q799"/>
    <mergeCell ref="I798:N798"/>
    <mergeCell ref="C1110:E1111"/>
    <mergeCell ref="I955:J955"/>
    <mergeCell ref="M955:N955"/>
    <mergeCell ref="K1006:R1006"/>
    <mergeCell ref="C1059:D1059"/>
    <mergeCell ref="E1059:F1059"/>
    <mergeCell ref="G1059:H1059"/>
    <mergeCell ref="Q1059:R1059"/>
    <mergeCell ref="O1059:P1059"/>
    <mergeCell ref="I1059:J1059"/>
    <mergeCell ref="I1110:J1111"/>
    <mergeCell ref="K1110:M1111"/>
    <mergeCell ref="K1059:L1059"/>
    <mergeCell ref="M1059:N1059"/>
    <mergeCell ref="M1007:N1007"/>
    <mergeCell ref="O1007:P1007"/>
    <mergeCell ref="C1006:J1006"/>
    <mergeCell ref="C1007:D1007"/>
    <mergeCell ref="E955:F955"/>
    <mergeCell ref="G955:H955"/>
    <mergeCell ref="K955:L955"/>
    <mergeCell ref="G1007:H1007"/>
    <mergeCell ref="F1110:H1111"/>
    <mergeCell ref="Q1007:R1007"/>
    <mergeCell ref="C1058:J1058"/>
    <mergeCell ref="K1058:R1058"/>
    <mergeCell ref="Q903:R903"/>
    <mergeCell ref="C330:E331"/>
    <mergeCell ref="K1007:L1007"/>
    <mergeCell ref="I1007:J1007"/>
    <mergeCell ref="F539:H539"/>
    <mergeCell ref="L539:N539"/>
    <mergeCell ref="I539:K539"/>
    <mergeCell ref="I591:K591"/>
    <mergeCell ref="F434:H435"/>
    <mergeCell ref="C590:T590"/>
    <mergeCell ref="L591:N591"/>
    <mergeCell ref="C486:E487"/>
    <mergeCell ref="O487:Q487"/>
    <mergeCell ref="R539:T539"/>
    <mergeCell ref="M903:N903"/>
    <mergeCell ref="K850:L851"/>
    <mergeCell ref="M850:N851"/>
    <mergeCell ref="O903:P903"/>
    <mergeCell ref="L435:N435"/>
    <mergeCell ref="L487:N487"/>
    <mergeCell ref="K902:R902"/>
    <mergeCell ref="S850:T851"/>
    <mergeCell ref="A1162:A1164"/>
    <mergeCell ref="B1162:B1164"/>
    <mergeCell ref="A1214:A1216"/>
    <mergeCell ref="B1214:B1216"/>
    <mergeCell ref="C1162:E1163"/>
    <mergeCell ref="F1162:H1163"/>
    <mergeCell ref="F1214:H1215"/>
    <mergeCell ref="I1162:J1163"/>
    <mergeCell ref="I1214:J1215"/>
    <mergeCell ref="C1214:E1215"/>
    <mergeCell ref="K746:M747"/>
    <mergeCell ref="N746:O747"/>
    <mergeCell ref="F746:H747"/>
    <mergeCell ref="O539:Q539"/>
    <mergeCell ref="F694:H695"/>
    <mergeCell ref="I694:Q694"/>
    <mergeCell ref="I746:J747"/>
    <mergeCell ref="I799:K799"/>
    <mergeCell ref="P746:R747"/>
    <mergeCell ref="R798:T798"/>
    <mergeCell ref="L643:N643"/>
    <mergeCell ref="O643:Q643"/>
    <mergeCell ref="R643:T643"/>
    <mergeCell ref="F798:H798"/>
    <mergeCell ref="F799:H799"/>
    <mergeCell ref="A15:T15"/>
    <mergeCell ref="A13:T13"/>
    <mergeCell ref="A12:T12"/>
    <mergeCell ref="A14:T14"/>
    <mergeCell ref="K330:M331"/>
    <mergeCell ref="P330:R331"/>
    <mergeCell ref="P382:Q383"/>
    <mergeCell ref="N330:O331"/>
    <mergeCell ref="I330:J331"/>
    <mergeCell ref="A18:A20"/>
    <mergeCell ref="B18:B20"/>
    <mergeCell ref="C18:E19"/>
    <mergeCell ref="A226:A228"/>
    <mergeCell ref="E226:H226"/>
    <mergeCell ref="G227:H227"/>
    <mergeCell ref="B226:B228"/>
    <mergeCell ref="A174:A176"/>
    <mergeCell ref="B174:B176"/>
    <mergeCell ref="A122:A124"/>
    <mergeCell ref="B122:B124"/>
    <mergeCell ref="H123:J123"/>
    <mergeCell ref="C123:E123"/>
    <mergeCell ref="E227:F227"/>
    <mergeCell ref="B330:B332"/>
    <mergeCell ref="A1:T1"/>
    <mergeCell ref="A7:T7"/>
    <mergeCell ref="A4:T4"/>
    <mergeCell ref="A3:T3"/>
    <mergeCell ref="A2:T2"/>
    <mergeCell ref="A10:T10"/>
    <mergeCell ref="A8:T8"/>
    <mergeCell ref="A9:T9"/>
    <mergeCell ref="A11:T11"/>
    <mergeCell ref="A1058:A1060"/>
    <mergeCell ref="A1006:A1008"/>
    <mergeCell ref="A434:A436"/>
    <mergeCell ref="B434:B436"/>
    <mergeCell ref="A382:A384"/>
    <mergeCell ref="B798:B800"/>
    <mergeCell ref="B746:B748"/>
    <mergeCell ref="C746:E747"/>
    <mergeCell ref="B538:B540"/>
    <mergeCell ref="C538:E539"/>
    <mergeCell ref="A486:A488"/>
    <mergeCell ref="A538:A540"/>
    <mergeCell ref="A590:A592"/>
    <mergeCell ref="B590:B592"/>
    <mergeCell ref="C591:E591"/>
    <mergeCell ref="B382:B384"/>
    <mergeCell ref="E1007:F1007"/>
    <mergeCell ref="A850:A852"/>
    <mergeCell ref="B850:B852"/>
    <mergeCell ref="C902:J902"/>
    <mergeCell ref="H382:J383"/>
    <mergeCell ref="C382:E383"/>
    <mergeCell ref="C434:E435"/>
    <mergeCell ref="F382:G383"/>
    <mergeCell ref="A798:A800"/>
    <mergeCell ref="S746:T747"/>
    <mergeCell ref="A746:A748"/>
    <mergeCell ref="A642:A644"/>
    <mergeCell ref="A6:T6"/>
    <mergeCell ref="A694:A696"/>
    <mergeCell ref="B694:B696"/>
    <mergeCell ref="C694:E695"/>
    <mergeCell ref="B642:B644"/>
    <mergeCell ref="I643:K643"/>
    <mergeCell ref="C642:E643"/>
    <mergeCell ref="F643:H643"/>
    <mergeCell ref="R487:T487"/>
    <mergeCell ref="Q227:R227"/>
    <mergeCell ref="M227:N227"/>
    <mergeCell ref="K226:N226"/>
    <mergeCell ref="Q226:T226"/>
    <mergeCell ref="S227:T227"/>
    <mergeCell ref="O226:P227"/>
    <mergeCell ref="K227:L227"/>
    <mergeCell ref="K382:L383"/>
    <mergeCell ref="M382:O383"/>
    <mergeCell ref="I486:T486"/>
    <mergeCell ref="O435:Q435"/>
    <mergeCell ref="R435:T435"/>
    <mergeCell ref="I226:J227"/>
    <mergeCell ref="N174:P175"/>
    <mergeCell ref="Q174:S175"/>
    <mergeCell ref="F18:T18"/>
    <mergeCell ref="F19:H19"/>
    <mergeCell ref="I19:J19"/>
    <mergeCell ref="K174:M175"/>
    <mergeCell ref="F175:H175"/>
    <mergeCell ref="K279:L279"/>
    <mergeCell ref="H278:J279"/>
    <mergeCell ref="F279:G279"/>
    <mergeCell ref="F278:G278"/>
    <mergeCell ref="C122:Q122"/>
    <mergeCell ref="P123:Q123"/>
    <mergeCell ref="A330:A332"/>
    <mergeCell ref="U19:W19"/>
    <mergeCell ref="X19:Y19"/>
    <mergeCell ref="Z19:AB19"/>
    <mergeCell ref="M70:O71"/>
    <mergeCell ref="P70:Q71"/>
    <mergeCell ref="K19:M19"/>
    <mergeCell ref="N19:O19"/>
    <mergeCell ref="P19:R19"/>
    <mergeCell ref="S19:T19"/>
    <mergeCell ref="X122:Z123"/>
    <mergeCell ref="R122:T123"/>
    <mergeCell ref="C226:D227"/>
    <mergeCell ref="F123:G123"/>
    <mergeCell ref="K123:L123"/>
    <mergeCell ref="M123:O123"/>
    <mergeCell ref="C174:E175"/>
    <mergeCell ref="F174:H174"/>
    <mergeCell ref="I174:J175"/>
    <mergeCell ref="A278:A280"/>
    <mergeCell ref="B278:B280"/>
    <mergeCell ref="C278:E279"/>
    <mergeCell ref="A1318:A1320"/>
    <mergeCell ref="B1318:B1320"/>
    <mergeCell ref="R799:T799"/>
    <mergeCell ref="C1318:E1319"/>
    <mergeCell ref="N1318:P1319"/>
    <mergeCell ref="Q1318:S1319"/>
    <mergeCell ref="F1318:M1318"/>
    <mergeCell ref="F1319:G1319"/>
    <mergeCell ref="H1319:I1319"/>
    <mergeCell ref="J1319:K1319"/>
    <mergeCell ref="L1319:M1319"/>
    <mergeCell ref="I850:J851"/>
    <mergeCell ref="C850:E851"/>
    <mergeCell ref="F850:H851"/>
    <mergeCell ref="A1110:A1112"/>
    <mergeCell ref="A902:A904"/>
    <mergeCell ref="A954:A956"/>
    <mergeCell ref="B1110:B1112"/>
    <mergeCell ref="B902:B904"/>
    <mergeCell ref="B954:B956"/>
    <mergeCell ref="B1006:B1008"/>
    <mergeCell ref="B1058:B1060"/>
    <mergeCell ref="K1162:M1163"/>
    <mergeCell ref="K1214:M1215"/>
    <mergeCell ref="AE70:AG71"/>
    <mergeCell ref="AH70:AI71"/>
    <mergeCell ref="U70:W71"/>
    <mergeCell ref="X70:Y71"/>
    <mergeCell ref="Z70:AB71"/>
    <mergeCell ref="AC70:AD71"/>
    <mergeCell ref="AC19:AD19"/>
    <mergeCell ref="A70:A72"/>
    <mergeCell ref="B70:B72"/>
    <mergeCell ref="C70:E71"/>
    <mergeCell ref="F70:G71"/>
    <mergeCell ref="H70:J71"/>
    <mergeCell ref="K70:L71"/>
  </mergeCells>
  <phoneticPr fontId="0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6" orientation="landscape" r:id="rId1"/>
  <headerFooter alignWithMargins="0"/>
  <rowBreaks count="26" manualBreakCount="26">
    <brk id="15" max="16383" man="1"/>
    <brk id="66" max="19" man="1"/>
    <brk id="118" max="19" man="1"/>
    <brk id="170" max="19" man="1"/>
    <brk id="222" max="19" man="1"/>
    <brk id="274" max="19" man="1"/>
    <brk id="326" max="19" man="1"/>
    <brk id="378" max="19" man="1"/>
    <brk id="430" max="19" man="1"/>
    <brk id="482" max="19" man="1"/>
    <brk id="534" max="19" man="1"/>
    <brk id="586" max="19" man="1"/>
    <brk id="638" max="19" man="1"/>
    <brk id="690" max="19" man="1"/>
    <brk id="742" max="19" man="1"/>
    <brk id="794" max="19" man="1"/>
    <brk id="846" max="19" man="1"/>
    <brk id="898" max="19" man="1"/>
    <brk id="950" max="19" man="1"/>
    <brk id="1002" max="19" man="1"/>
    <brk id="1054" max="19" man="1"/>
    <brk id="1106" max="19" man="1"/>
    <brk id="1158" max="19" man="1"/>
    <brk id="1210" max="19" man="1"/>
    <brk id="1262" max="19" man="1"/>
    <brk id="1314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Dovidca.Dovidca">
                <anchor moveWithCells="1">
                  <from>
                    <xdr:col>1</xdr:col>
                    <xdr:colOff>285750</xdr:colOff>
                    <xdr:row>17</xdr:row>
                    <xdr:rowOff>57150</xdr:rowOff>
                  </from>
                  <to>
                    <xdr:col>1</xdr:col>
                    <xdr:colOff>1343025</xdr:colOff>
                    <xdr:row>17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K114"/>
  <sheetViews>
    <sheetView showZeros="0" view="pageBreakPreview" zoomScale="85" zoomScaleNormal="100" zoomScaleSheetLayoutView="85" workbookViewId="0">
      <selection activeCell="J11" sqref="J11"/>
    </sheetView>
  </sheetViews>
  <sheetFormatPr defaultColWidth="9" defaultRowHeight="12.75" x14ac:dyDescent="0.2"/>
  <cols>
    <col min="1" max="1" width="6.125" style="6" customWidth="1"/>
    <col min="2" max="2" width="6" style="6" customWidth="1"/>
    <col min="3" max="3" width="34.625" style="6" customWidth="1"/>
    <col min="4" max="4" width="26.125" style="6" customWidth="1"/>
    <col min="5" max="5" width="3.5" style="6" bestFit="1" customWidth="1"/>
    <col min="6" max="7" width="9.5" style="6" customWidth="1"/>
    <col min="8" max="8" width="8.375" style="6" customWidth="1"/>
    <col min="9" max="9" width="9" style="6" customWidth="1"/>
    <col min="10" max="16384" width="9" style="6"/>
  </cols>
  <sheetData>
    <row r="1" spans="1:11" ht="20.25" x14ac:dyDescent="0.2">
      <c r="A1" s="992" t="s">
        <v>0</v>
      </c>
      <c r="B1" s="992"/>
      <c r="C1" s="992"/>
      <c r="D1" s="992"/>
      <c r="E1" s="992"/>
      <c r="F1" s="992"/>
      <c r="G1" s="992"/>
      <c r="H1" s="992"/>
      <c r="I1" s="24"/>
      <c r="J1" s="24"/>
      <c r="K1" s="24"/>
    </row>
    <row r="2" spans="1:11" ht="20.25" x14ac:dyDescent="0.2">
      <c r="A2" s="992" t="s">
        <v>1</v>
      </c>
      <c r="B2" s="992"/>
      <c r="C2" s="992"/>
      <c r="D2" s="992"/>
      <c r="E2" s="992"/>
      <c r="F2" s="992"/>
      <c r="G2" s="992"/>
      <c r="H2" s="992"/>
      <c r="I2" s="24"/>
      <c r="J2" s="24"/>
      <c r="K2" s="24"/>
    </row>
    <row r="3" spans="1:11" ht="20.25" x14ac:dyDescent="0.2">
      <c r="A3" s="992" t="s">
        <v>252</v>
      </c>
      <c r="B3" s="992"/>
      <c r="C3" s="992"/>
      <c r="D3" s="992"/>
      <c r="E3" s="992"/>
      <c r="F3" s="992"/>
      <c r="G3" s="992"/>
      <c r="H3" s="992"/>
      <c r="I3" s="24"/>
      <c r="J3" s="24"/>
      <c r="K3" s="24"/>
    </row>
    <row r="4" spans="1:11" ht="20.25" x14ac:dyDescent="0.2">
      <c r="A4" s="993">
        <f>Довідки!$A$10</f>
        <v>0</v>
      </c>
      <c r="B4" s="993"/>
      <c r="C4" s="993"/>
      <c r="D4" s="993"/>
      <c r="E4" s="993"/>
      <c r="F4" s="993"/>
      <c r="G4" s="993"/>
      <c r="H4" s="993"/>
      <c r="I4" s="24"/>
      <c r="J4" s="24"/>
      <c r="K4" s="24"/>
    </row>
    <row r="5" spans="1:11" ht="2.25" customHeight="1" thickBot="1" x14ac:dyDescent="0.3">
      <c r="A5" s="7"/>
      <c r="B5" s="7"/>
      <c r="C5" s="7"/>
      <c r="D5" s="108"/>
      <c r="E5" s="7"/>
      <c r="F5" s="7"/>
      <c r="G5" s="7"/>
      <c r="H5" s="7"/>
      <c r="I5" s="24"/>
      <c r="J5" s="24"/>
      <c r="K5" s="24"/>
    </row>
    <row r="6" spans="1:11" ht="30" thickBot="1" x14ac:dyDescent="0.3">
      <c r="A6" s="994"/>
      <c r="B6" s="994"/>
      <c r="C6" s="994"/>
      <c r="D6" s="994"/>
      <c r="E6" s="109" t="s">
        <v>2</v>
      </c>
      <c r="F6" s="31">
        <f>Довідки!C20</f>
        <v>2016</v>
      </c>
      <c r="G6" s="31">
        <f>Довідки!D20</f>
        <v>2017</v>
      </c>
      <c r="H6" s="110" t="s">
        <v>194</v>
      </c>
      <c r="I6" s="24"/>
      <c r="J6" s="24"/>
      <c r="K6" s="24"/>
    </row>
    <row r="7" spans="1:11" ht="15.75" thickBot="1" x14ac:dyDescent="0.25">
      <c r="A7" s="995" t="s">
        <v>86</v>
      </c>
      <c r="B7" s="995"/>
      <c r="C7" s="995"/>
      <c r="D7" s="995"/>
      <c r="E7" s="20" t="s">
        <v>87</v>
      </c>
      <c r="F7" s="207">
        <v>1</v>
      </c>
      <c r="G7" s="207">
        <v>2</v>
      </c>
      <c r="H7" s="207">
        <v>3</v>
      </c>
      <c r="I7" s="24"/>
      <c r="J7" s="24"/>
      <c r="K7" s="24"/>
    </row>
    <row r="8" spans="1:11" ht="16.5" customHeight="1" x14ac:dyDescent="0.2">
      <c r="A8" s="998" t="s">
        <v>229</v>
      </c>
      <c r="B8" s="999"/>
      <c r="C8" s="999"/>
      <c r="D8" s="1000"/>
      <c r="E8" s="111">
        <v>1</v>
      </c>
      <c r="F8" s="112">
        <v>22008</v>
      </c>
      <c r="G8" s="112">
        <v>25758</v>
      </c>
      <c r="H8" s="194">
        <f>IF(F8=0,0,IF(G8=0,"-100,0",IF(G8*100/F8&lt;200,ROUND(G8*100/F8-100,1),ROUND(G8/F8,1)&amp;" р")))</f>
        <v>17</v>
      </c>
      <c r="I8" s="24"/>
      <c r="J8" s="24"/>
      <c r="K8" s="24"/>
    </row>
    <row r="9" spans="1:11" ht="16.5" customHeight="1" x14ac:dyDescent="0.2">
      <c r="A9" s="965" t="s">
        <v>230</v>
      </c>
      <c r="B9" s="966"/>
      <c r="C9" s="966"/>
      <c r="D9" s="967"/>
      <c r="E9" s="113">
        <v>2</v>
      </c>
      <c r="F9" s="114">
        <v>11709</v>
      </c>
      <c r="G9" s="114">
        <v>11586</v>
      </c>
      <c r="H9" s="195">
        <f>IF(F9=0,0,IF(G9=0,"-100,0",IF(G9*100/F9&lt;200,ROUND(G9*100/F9-100,1),ROUND(G9/F9,1)&amp;" р")))</f>
        <v>-1.1000000000000001</v>
      </c>
      <c r="I9" s="24"/>
      <c r="J9" s="24"/>
      <c r="K9" s="24"/>
    </row>
    <row r="10" spans="1:11" ht="16.5" customHeight="1" x14ac:dyDescent="0.2">
      <c r="A10" s="970" t="s">
        <v>18</v>
      </c>
      <c r="B10" s="966" t="s">
        <v>156</v>
      </c>
      <c r="C10" s="966"/>
      <c r="D10" s="967"/>
      <c r="E10" s="113">
        <v>3</v>
      </c>
      <c r="F10" s="114">
        <v>452</v>
      </c>
      <c r="G10" s="114">
        <v>543</v>
      </c>
      <c r="H10" s="195">
        <f>IF(F10=0,0,IF(G10=0,"-100,0",IF(G10*100/F10&lt;200,ROUND(G10*100/F10-100,1),ROUND(G10/F10,1)&amp;" р")))</f>
        <v>20.100000000000001</v>
      </c>
      <c r="I10" s="24"/>
      <c r="J10" s="24"/>
      <c r="K10" s="24"/>
    </row>
    <row r="11" spans="1:11" ht="16.5" customHeight="1" x14ac:dyDescent="0.2">
      <c r="A11" s="970"/>
      <c r="B11" s="990" t="s">
        <v>163</v>
      </c>
      <c r="C11" s="990"/>
      <c r="D11" s="991"/>
      <c r="E11" s="113">
        <v>4</v>
      </c>
      <c r="F11" s="115">
        <f>IF($F$9=0,0,F10*100/$F$9)</f>
        <v>3.8602784183107013</v>
      </c>
      <c r="G11" s="115">
        <f>IF($G$9=0,0,G10*100/$G$9)</f>
        <v>4.6866908337648887</v>
      </c>
      <c r="H11" s="195"/>
      <c r="I11" s="24"/>
      <c r="J11" s="24"/>
      <c r="K11" s="24"/>
    </row>
    <row r="12" spans="1:11" ht="16.5" customHeight="1" x14ac:dyDescent="0.2">
      <c r="A12" s="970"/>
      <c r="B12" s="966" t="s">
        <v>164</v>
      </c>
      <c r="C12" s="966"/>
      <c r="D12" s="967"/>
      <c r="E12" s="113">
        <v>5</v>
      </c>
      <c r="F12" s="114">
        <v>1174</v>
      </c>
      <c r="G12" s="114">
        <v>1580</v>
      </c>
      <c r="H12" s="195">
        <f>IF(F12=0,0,IF(G12=0,"-100,0",IF(G12*100/F12&lt;200,ROUND(G12*100/F12-100,1),ROUND(G12/F12,1)&amp;" р")))</f>
        <v>34.6</v>
      </c>
      <c r="I12" s="24"/>
      <c r="J12" s="24"/>
      <c r="K12" s="24"/>
    </row>
    <row r="13" spans="1:11" ht="16.5" customHeight="1" x14ac:dyDescent="0.2">
      <c r="A13" s="970"/>
      <c r="B13" s="990" t="s">
        <v>165</v>
      </c>
      <c r="C13" s="990"/>
      <c r="D13" s="991"/>
      <c r="E13" s="113">
        <v>6</v>
      </c>
      <c r="F13" s="115">
        <f>IF($F$9=0,0,F12*100/$F$9)</f>
        <v>10.026475360833548</v>
      </c>
      <c r="G13" s="115">
        <f>IF($G$9=0,0,G12*100/$G$9)</f>
        <v>13.637148282409806</v>
      </c>
      <c r="H13" s="195"/>
      <c r="I13" s="24"/>
      <c r="J13" s="24"/>
      <c r="K13" s="24"/>
    </row>
    <row r="14" spans="1:11" ht="16.5" customHeight="1" x14ac:dyDescent="0.2">
      <c r="A14" s="970"/>
      <c r="B14" s="960" t="s">
        <v>151</v>
      </c>
      <c r="C14" s="996" t="s">
        <v>343</v>
      </c>
      <c r="D14" s="997"/>
      <c r="E14" s="113">
        <v>7</v>
      </c>
      <c r="F14" s="114">
        <v>11</v>
      </c>
      <c r="G14" s="114">
        <v>10</v>
      </c>
      <c r="H14" s="195">
        <f t="shared" ref="H14:H19" si="0">IF(F14=0,0,IF(G14=0,"-100,0",IF(G14*100/F14&lt;200,ROUND(G14*100/F14-100,1),ROUND(G14/F14,1)&amp;" р")))</f>
        <v>-9.1</v>
      </c>
      <c r="I14" s="24"/>
      <c r="J14" s="24"/>
      <c r="K14" s="24"/>
    </row>
    <row r="15" spans="1:11" ht="16.5" customHeight="1" x14ac:dyDescent="0.2">
      <c r="A15" s="970"/>
      <c r="B15" s="961"/>
      <c r="C15" s="996" t="s">
        <v>157</v>
      </c>
      <c r="D15" s="997"/>
      <c r="E15" s="113">
        <v>8</v>
      </c>
      <c r="F15" s="114">
        <v>11</v>
      </c>
      <c r="G15" s="114">
        <v>10</v>
      </c>
      <c r="H15" s="195">
        <f t="shared" si="0"/>
        <v>-9.1</v>
      </c>
      <c r="I15" s="24"/>
      <c r="J15" s="24"/>
      <c r="K15" s="24"/>
    </row>
    <row r="16" spans="1:11" ht="16.5" customHeight="1" x14ac:dyDescent="0.2">
      <c r="A16" s="970"/>
      <c r="B16" s="962"/>
      <c r="C16" s="996" t="s">
        <v>158</v>
      </c>
      <c r="D16" s="997"/>
      <c r="E16" s="113">
        <v>9</v>
      </c>
      <c r="F16" s="114">
        <v>180</v>
      </c>
      <c r="G16" s="114">
        <v>239</v>
      </c>
      <c r="H16" s="195">
        <f t="shared" si="0"/>
        <v>32.799999999999997</v>
      </c>
      <c r="I16" s="24"/>
      <c r="J16" s="24"/>
      <c r="K16" s="24"/>
    </row>
    <row r="17" spans="1:11" ht="34.5" customHeight="1" x14ac:dyDescent="0.2">
      <c r="A17" s="970"/>
      <c r="B17" s="966" t="s">
        <v>166</v>
      </c>
      <c r="C17" s="966"/>
      <c r="D17" s="967"/>
      <c r="E17" s="113">
        <v>10</v>
      </c>
      <c r="F17" s="114">
        <v>7</v>
      </c>
      <c r="G17" s="114">
        <v>36</v>
      </c>
      <c r="H17" s="195" t="str">
        <f t="shared" si="0"/>
        <v>5,1 р</v>
      </c>
      <c r="I17" s="24"/>
      <c r="J17" s="24"/>
      <c r="K17" s="24"/>
    </row>
    <row r="18" spans="1:11" ht="16.5" customHeight="1" x14ac:dyDescent="0.25">
      <c r="A18" s="970"/>
      <c r="B18" s="966" t="s">
        <v>161</v>
      </c>
      <c r="C18" s="1001"/>
      <c r="D18" s="1002"/>
      <c r="E18" s="113">
        <v>11</v>
      </c>
      <c r="F18" s="114">
        <v>10527</v>
      </c>
      <c r="G18" s="114">
        <v>9970</v>
      </c>
      <c r="H18" s="195">
        <f t="shared" si="0"/>
        <v>-5.3</v>
      </c>
      <c r="I18" s="24"/>
      <c r="J18" s="24"/>
      <c r="K18" s="24"/>
    </row>
    <row r="19" spans="1:11" ht="16.5" customHeight="1" x14ac:dyDescent="0.2">
      <c r="A19" s="970"/>
      <c r="B19" s="188" t="s">
        <v>18</v>
      </c>
      <c r="C19" s="996" t="s">
        <v>162</v>
      </c>
      <c r="D19" s="997"/>
      <c r="E19" s="113">
        <v>12</v>
      </c>
      <c r="F19" s="114">
        <v>36</v>
      </c>
      <c r="G19" s="114">
        <v>40</v>
      </c>
      <c r="H19" s="195">
        <f t="shared" si="0"/>
        <v>11.1</v>
      </c>
      <c r="I19" s="24"/>
      <c r="J19" s="24"/>
      <c r="K19" s="24"/>
    </row>
    <row r="20" spans="1:11" ht="16.5" customHeight="1" x14ac:dyDescent="0.2">
      <c r="A20" s="970"/>
      <c r="B20" s="990" t="s">
        <v>21</v>
      </c>
      <c r="C20" s="990"/>
      <c r="D20" s="991"/>
      <c r="E20" s="113">
        <v>13</v>
      </c>
      <c r="F20" s="115">
        <f>IF(F18=0,0,F19*100/F18)</f>
        <v>0.34197777144485608</v>
      </c>
      <c r="G20" s="115">
        <f>IF(G18=0,0,G19*100/G18)</f>
        <v>0.4012036108324975</v>
      </c>
      <c r="H20" s="195"/>
      <c r="I20" s="24"/>
      <c r="J20" s="24"/>
      <c r="K20" s="24"/>
    </row>
    <row r="21" spans="1:11" ht="16.5" customHeight="1" x14ac:dyDescent="0.2">
      <c r="A21" s="965" t="s">
        <v>152</v>
      </c>
      <c r="B21" s="966"/>
      <c r="C21" s="966"/>
      <c r="D21" s="967"/>
      <c r="E21" s="113">
        <v>14</v>
      </c>
      <c r="F21" s="116">
        <v>9468</v>
      </c>
      <c r="G21" s="116">
        <v>9661</v>
      </c>
      <c r="H21" s="195">
        <f>IF(F21=0,0,IF(G21=0,"-100,0",IF(G21*100/F21&lt;200,ROUND(G21*100/F21-100,1),ROUND(G21/F21,1)&amp;" р")))</f>
        <v>2</v>
      </c>
      <c r="I21" s="24"/>
      <c r="J21" s="24"/>
      <c r="K21" s="24"/>
    </row>
    <row r="22" spans="1:11" ht="16.5" customHeight="1" x14ac:dyDescent="0.2">
      <c r="A22" s="970" t="s">
        <v>18</v>
      </c>
      <c r="B22" s="966" t="s">
        <v>23</v>
      </c>
      <c r="C22" s="966"/>
      <c r="D22" s="967"/>
      <c r="E22" s="113">
        <v>15</v>
      </c>
      <c r="F22" s="116">
        <v>1124</v>
      </c>
      <c r="G22" s="116">
        <v>1526</v>
      </c>
      <c r="H22" s="195">
        <f>IF(F22=0,0,IF(G22=0,"-100,0",IF(G22*100/F22&lt;200,ROUND(G22*100/F22-100,1),ROUND(G22/F22,1)&amp;" р")))</f>
        <v>35.799999999999997</v>
      </c>
      <c r="I22" s="24"/>
      <c r="J22" s="24"/>
      <c r="K22" s="24"/>
    </row>
    <row r="23" spans="1:11" ht="16.5" customHeight="1" x14ac:dyDescent="0.2">
      <c r="A23" s="970"/>
      <c r="B23" s="990" t="s">
        <v>22</v>
      </c>
      <c r="C23" s="990"/>
      <c r="D23" s="991"/>
      <c r="E23" s="113">
        <v>16</v>
      </c>
      <c r="F23" s="115">
        <f>IF($F$21=0,0,F22*100/$F$21)</f>
        <v>11.87156738487537</v>
      </c>
      <c r="G23" s="115">
        <f>IF($G$21=0,0,G22*100/$G$21)</f>
        <v>15.795466307835628</v>
      </c>
      <c r="H23" s="195"/>
      <c r="I23" s="24"/>
      <c r="J23" s="24"/>
      <c r="K23" s="24"/>
    </row>
    <row r="24" spans="1:11" ht="16.5" customHeight="1" x14ac:dyDescent="0.2">
      <c r="A24" s="970"/>
      <c r="B24" s="966" t="s">
        <v>24</v>
      </c>
      <c r="C24" s="966"/>
      <c r="D24" s="967"/>
      <c r="E24" s="113">
        <v>17</v>
      </c>
      <c r="F24" s="116">
        <v>8338</v>
      </c>
      <c r="G24" s="116">
        <v>8119</v>
      </c>
      <c r="H24" s="195">
        <f>IF(F24=0,0,IF(G24=0,"-100,0",IF(G24*100/F24&lt;200,ROUND(G24*100/F24-100,1),ROUND(G24/F24,1)&amp;" р")))</f>
        <v>-2.6</v>
      </c>
      <c r="I24" s="24"/>
      <c r="J24" s="24"/>
      <c r="K24" s="24"/>
    </row>
    <row r="25" spans="1:11" ht="16.5" customHeight="1" x14ac:dyDescent="0.2">
      <c r="A25" s="970"/>
      <c r="B25" s="990" t="s">
        <v>22</v>
      </c>
      <c r="C25" s="990"/>
      <c r="D25" s="991"/>
      <c r="E25" s="113">
        <v>18</v>
      </c>
      <c r="F25" s="115">
        <f>IF($F$21=0,0,F24*100/$F$21)</f>
        <v>88.065061258977607</v>
      </c>
      <c r="G25" s="115">
        <f>IF($G$21=0,0,G24*100/$G$21)</f>
        <v>84.038919366525207</v>
      </c>
      <c r="H25" s="195"/>
      <c r="I25" s="24"/>
      <c r="J25" s="24"/>
      <c r="K25" s="24"/>
    </row>
    <row r="26" spans="1:11" ht="16.5" customHeight="1" x14ac:dyDescent="0.2">
      <c r="A26" s="970"/>
      <c r="B26" s="966" t="s">
        <v>27</v>
      </c>
      <c r="C26" s="966"/>
      <c r="D26" s="967"/>
      <c r="E26" s="113">
        <v>19</v>
      </c>
      <c r="F26" s="116">
        <v>8327</v>
      </c>
      <c r="G26" s="116">
        <v>8107</v>
      </c>
      <c r="H26" s="195">
        <f>IF(F26=0,0,IF(G26=0,"-100,0",IF(G26*100/F26&lt;200,ROUND(G26*100/F26-100,1),ROUND(G26/F26,1)&amp;" р")))</f>
        <v>-2.6</v>
      </c>
      <c r="I26" s="24"/>
      <c r="J26" s="24"/>
      <c r="K26" s="24"/>
    </row>
    <row r="27" spans="1:11" ht="16.5" customHeight="1" x14ac:dyDescent="0.2">
      <c r="A27" s="970"/>
      <c r="B27" s="990" t="s">
        <v>25</v>
      </c>
      <c r="C27" s="990"/>
      <c r="D27" s="991"/>
      <c r="E27" s="113">
        <v>20</v>
      </c>
      <c r="F27" s="115">
        <f>IF($F$21=0,0,F26*100/$F$21)</f>
        <v>87.948880439374733</v>
      </c>
      <c r="G27" s="115">
        <f>IF($G$21=0,0,G26*100/$G$21)</f>
        <v>83.914708622295834</v>
      </c>
      <c r="H27" s="195"/>
      <c r="I27" s="24"/>
      <c r="J27" s="24"/>
      <c r="K27" s="24"/>
    </row>
    <row r="28" spans="1:11" ht="16.5" customHeight="1" x14ac:dyDescent="0.2">
      <c r="A28" s="965" t="s">
        <v>19</v>
      </c>
      <c r="B28" s="966"/>
      <c r="C28" s="966"/>
      <c r="D28" s="967"/>
      <c r="E28" s="113">
        <v>21</v>
      </c>
      <c r="F28" s="114">
        <v>570</v>
      </c>
      <c r="G28" s="114">
        <v>723</v>
      </c>
      <c r="H28" s="195">
        <f>IF(F28=0,0,IF(G28=0,"-100,0",IF(G28*100/F28&lt;200,ROUND(G28*100/F28-100,1),ROUND(G28/F28,1)&amp;" р")))</f>
        <v>26.8</v>
      </c>
      <c r="I28" s="24"/>
      <c r="J28" s="24"/>
      <c r="K28" s="24"/>
    </row>
    <row r="29" spans="1:11" ht="16.5" customHeight="1" x14ac:dyDescent="0.2">
      <c r="A29" s="965" t="s">
        <v>20</v>
      </c>
      <c r="B29" s="966"/>
      <c r="C29" s="966"/>
      <c r="D29" s="967"/>
      <c r="E29" s="113">
        <v>22</v>
      </c>
      <c r="F29" s="114">
        <v>250</v>
      </c>
      <c r="G29" s="114">
        <v>420</v>
      </c>
      <c r="H29" s="195">
        <f>IF(F29=0,0,IF(G29=0,"-100,0",IF(G29*100/F29&lt;200,ROUND(G29*100/F29-100,1),ROUND(G29/F29,1)&amp;" р")))</f>
        <v>68</v>
      </c>
      <c r="I29" s="24"/>
      <c r="J29" s="24"/>
      <c r="K29" s="24"/>
    </row>
    <row r="30" spans="1:11" ht="16.5" customHeight="1" x14ac:dyDescent="0.2">
      <c r="A30" s="989" t="s">
        <v>211</v>
      </c>
      <c r="B30" s="990"/>
      <c r="C30" s="990"/>
      <c r="D30" s="991"/>
      <c r="E30" s="113">
        <v>23</v>
      </c>
      <c r="F30" s="115">
        <f>IF(F28=0,0,F29*100/F28)</f>
        <v>43.859649122807021</v>
      </c>
      <c r="G30" s="115">
        <f>IF(G28=0,0,G29*100/G28)</f>
        <v>58.091286307053942</v>
      </c>
      <c r="H30" s="195"/>
      <c r="I30" s="24"/>
      <c r="J30" s="24"/>
      <c r="K30" s="24"/>
    </row>
    <row r="31" spans="1:11" ht="16.5" customHeight="1" x14ac:dyDescent="0.2">
      <c r="A31" s="965" t="s">
        <v>212</v>
      </c>
      <c r="B31" s="966"/>
      <c r="C31" s="966"/>
      <c r="D31" s="967"/>
      <c r="E31" s="113">
        <v>24</v>
      </c>
      <c r="F31" s="114">
        <v>2</v>
      </c>
      <c r="G31" s="114">
        <v>2</v>
      </c>
      <c r="H31" s="195">
        <f t="shared" ref="H31:H52" si="1">IF(F31=0,0,IF(G31=0,"-100,0",IF(G31*100/F31&lt;200,ROUND(G31*100/F31-100,1),ROUND(G31/F31,1)&amp;" р")))</f>
        <v>0</v>
      </c>
      <c r="I31" s="24"/>
      <c r="J31" s="24"/>
      <c r="K31" s="24"/>
    </row>
    <row r="32" spans="1:11" ht="33" customHeight="1" x14ac:dyDescent="0.2">
      <c r="A32" s="965" t="s">
        <v>242</v>
      </c>
      <c r="B32" s="966"/>
      <c r="C32" s="966"/>
      <c r="D32" s="967"/>
      <c r="E32" s="113">
        <v>25</v>
      </c>
      <c r="F32" s="114">
        <v>39</v>
      </c>
      <c r="G32" s="114">
        <v>43</v>
      </c>
      <c r="H32" s="195">
        <f t="shared" si="1"/>
        <v>10.3</v>
      </c>
      <c r="I32" s="24"/>
      <c r="J32" s="24"/>
      <c r="K32" s="24"/>
    </row>
    <row r="33" spans="1:11" ht="16.5" customHeight="1" x14ac:dyDescent="0.2">
      <c r="A33" s="970" t="s">
        <v>18</v>
      </c>
      <c r="B33" s="966" t="s">
        <v>177</v>
      </c>
      <c r="C33" s="966"/>
      <c r="D33" s="967"/>
      <c r="E33" s="113">
        <v>26</v>
      </c>
      <c r="F33" s="114">
        <v>5</v>
      </c>
      <c r="G33" s="114">
        <v>1</v>
      </c>
      <c r="H33" s="195">
        <f t="shared" si="1"/>
        <v>-80</v>
      </c>
      <c r="I33" s="24"/>
      <c r="J33" s="24"/>
      <c r="K33" s="24"/>
    </row>
    <row r="34" spans="1:11" ht="16.5" customHeight="1" x14ac:dyDescent="0.2">
      <c r="A34" s="970"/>
      <c r="B34" s="966" t="s">
        <v>178</v>
      </c>
      <c r="C34" s="966"/>
      <c r="D34" s="967"/>
      <c r="E34" s="113">
        <v>27</v>
      </c>
      <c r="F34" s="114">
        <v>2</v>
      </c>
      <c r="G34" s="114">
        <v>1</v>
      </c>
      <c r="H34" s="195">
        <f t="shared" si="1"/>
        <v>-50</v>
      </c>
      <c r="I34" s="24"/>
      <c r="J34" s="24"/>
      <c r="K34" s="24"/>
    </row>
    <row r="35" spans="1:11" ht="33" customHeight="1" x14ac:dyDescent="0.2">
      <c r="A35" s="965" t="s">
        <v>264</v>
      </c>
      <c r="B35" s="966"/>
      <c r="C35" s="966"/>
      <c r="D35" s="967"/>
      <c r="E35" s="113">
        <v>28</v>
      </c>
      <c r="F35" s="116">
        <v>12</v>
      </c>
      <c r="G35" s="116">
        <v>12</v>
      </c>
      <c r="H35" s="195">
        <f>IF(F35=0,0,IF(G35=0,"-100,0",IF(G35*100/F35&lt;200,ROUND(G35*100/F35-100,1),ROUND(G35/F35,1)&amp;" р")))</f>
        <v>0</v>
      </c>
      <c r="I35" s="24"/>
      <c r="J35" s="24"/>
      <c r="K35" s="24"/>
    </row>
    <row r="36" spans="1:11" ht="16.5" customHeight="1" x14ac:dyDescent="0.2">
      <c r="A36" s="193" t="s">
        <v>18</v>
      </c>
      <c r="B36" s="966" t="s">
        <v>177</v>
      </c>
      <c r="C36" s="966"/>
      <c r="D36" s="967"/>
      <c r="E36" s="113">
        <v>29</v>
      </c>
      <c r="F36" s="116">
        <v>1</v>
      </c>
      <c r="G36" s="116">
        <v>0</v>
      </c>
      <c r="H36" s="195" t="str">
        <f>IF(F36=0,0,IF(G36=0,"-100,0",IF(G36*100/F36&lt;200,ROUND(G36*100/F36-100,1),ROUND(G36/F36,1)&amp;" р")))</f>
        <v>-100,0</v>
      </c>
      <c r="I36" s="24"/>
      <c r="J36" s="24"/>
      <c r="K36" s="24"/>
    </row>
    <row r="37" spans="1:11" ht="16.5" customHeight="1" x14ac:dyDescent="0.2">
      <c r="A37" s="965" t="s">
        <v>262</v>
      </c>
      <c r="B37" s="966"/>
      <c r="C37" s="966"/>
      <c r="D37" s="967"/>
      <c r="E37" s="113">
        <v>30</v>
      </c>
      <c r="F37" s="116">
        <v>39</v>
      </c>
      <c r="G37" s="116">
        <v>48</v>
      </c>
      <c r="H37" s="195">
        <f t="shared" si="1"/>
        <v>23.1</v>
      </c>
      <c r="I37" s="24"/>
      <c r="J37" s="24"/>
      <c r="K37" s="24"/>
    </row>
    <row r="38" spans="1:11" ht="16.5" customHeight="1" x14ac:dyDescent="0.2">
      <c r="A38" s="970" t="s">
        <v>18</v>
      </c>
      <c r="B38" s="966" t="s">
        <v>177</v>
      </c>
      <c r="C38" s="966"/>
      <c r="D38" s="967"/>
      <c r="E38" s="113">
        <v>31</v>
      </c>
      <c r="F38" s="116">
        <v>2</v>
      </c>
      <c r="G38" s="116">
        <v>11</v>
      </c>
      <c r="H38" s="195" t="str">
        <f t="shared" si="1"/>
        <v>5,5 р</v>
      </c>
      <c r="I38" s="24"/>
      <c r="J38" s="24"/>
      <c r="K38" s="24"/>
    </row>
    <row r="39" spans="1:11" ht="16.5" customHeight="1" x14ac:dyDescent="0.2">
      <c r="A39" s="970"/>
      <c r="B39" s="966" t="s">
        <v>178</v>
      </c>
      <c r="C39" s="966"/>
      <c r="D39" s="967"/>
      <c r="E39" s="113">
        <v>32</v>
      </c>
      <c r="F39" s="116">
        <v>6</v>
      </c>
      <c r="G39" s="116">
        <v>2</v>
      </c>
      <c r="H39" s="195">
        <f t="shared" si="1"/>
        <v>-66.7</v>
      </c>
      <c r="I39" s="24"/>
      <c r="J39" s="24"/>
      <c r="K39" s="24"/>
    </row>
    <row r="40" spans="1:11" ht="51" customHeight="1" x14ac:dyDescent="0.2">
      <c r="A40" s="965" t="s">
        <v>257</v>
      </c>
      <c r="B40" s="966"/>
      <c r="C40" s="966"/>
      <c r="D40" s="967"/>
      <c r="E40" s="113">
        <v>33</v>
      </c>
      <c r="F40" s="116">
        <v>18</v>
      </c>
      <c r="G40" s="116">
        <v>14</v>
      </c>
      <c r="H40" s="195">
        <f t="shared" si="1"/>
        <v>-22.2</v>
      </c>
      <c r="I40" s="24"/>
      <c r="J40" s="24"/>
      <c r="K40" s="24"/>
    </row>
    <row r="41" spans="1:11" ht="16.5" customHeight="1" x14ac:dyDescent="0.2">
      <c r="A41" s="193" t="s">
        <v>18</v>
      </c>
      <c r="B41" s="966" t="s">
        <v>177</v>
      </c>
      <c r="C41" s="966"/>
      <c r="D41" s="967"/>
      <c r="E41" s="113">
        <v>34</v>
      </c>
      <c r="F41" s="116">
        <v>0</v>
      </c>
      <c r="G41" s="116">
        <v>0</v>
      </c>
      <c r="H41" s="195">
        <f t="shared" si="1"/>
        <v>0</v>
      </c>
      <c r="I41" s="24"/>
      <c r="J41" s="24"/>
      <c r="K41" s="24"/>
    </row>
    <row r="42" spans="1:11" ht="34.5" customHeight="1" x14ac:dyDescent="0.2">
      <c r="A42" s="965" t="s">
        <v>265</v>
      </c>
      <c r="B42" s="966"/>
      <c r="C42" s="966"/>
      <c r="D42" s="967"/>
      <c r="E42" s="113">
        <v>35</v>
      </c>
      <c r="F42" s="116">
        <v>0</v>
      </c>
      <c r="G42" s="116">
        <v>4</v>
      </c>
      <c r="H42" s="195">
        <f t="shared" si="1"/>
        <v>0</v>
      </c>
      <c r="I42" s="24"/>
      <c r="J42" s="24"/>
      <c r="K42" s="24"/>
    </row>
    <row r="43" spans="1:11" ht="16.5" customHeight="1" x14ac:dyDescent="0.2">
      <c r="A43" s="970" t="s">
        <v>18</v>
      </c>
      <c r="B43" s="966" t="s">
        <v>177</v>
      </c>
      <c r="C43" s="966"/>
      <c r="D43" s="967"/>
      <c r="E43" s="113">
        <v>36</v>
      </c>
      <c r="F43" s="116">
        <v>0</v>
      </c>
      <c r="G43" s="116">
        <v>0</v>
      </c>
      <c r="H43" s="195">
        <f>IF(F43=0,0,IF(G43=0,"-100,0",IF(G43*100/F43&lt;200,ROUND(G43*100/F43-100,1),ROUND(G43/F43,1)&amp;" р")))</f>
        <v>0</v>
      </c>
      <c r="I43" s="24"/>
      <c r="J43" s="24"/>
      <c r="K43" s="24"/>
    </row>
    <row r="44" spans="1:11" ht="16.5" customHeight="1" x14ac:dyDescent="0.2">
      <c r="A44" s="970"/>
      <c r="B44" s="966" t="s">
        <v>178</v>
      </c>
      <c r="C44" s="966"/>
      <c r="D44" s="967"/>
      <c r="E44" s="113">
        <v>37</v>
      </c>
      <c r="F44" s="116">
        <v>0</v>
      </c>
      <c r="G44" s="116">
        <v>1</v>
      </c>
      <c r="H44" s="195">
        <f>IF(F44=0,0,IF(G44=0,"-100,0",IF(G44*100/F44&lt;200,ROUND(G44*100/F44-100,1),ROUND(G44/F44,1)&amp;" р")))</f>
        <v>0</v>
      </c>
      <c r="I44" s="24"/>
      <c r="J44" s="24"/>
      <c r="K44" s="24"/>
    </row>
    <row r="45" spans="1:11" ht="51" customHeight="1" x14ac:dyDescent="0.2">
      <c r="A45" s="965" t="s">
        <v>239</v>
      </c>
      <c r="B45" s="966"/>
      <c r="C45" s="966"/>
      <c r="D45" s="967"/>
      <c r="E45" s="113">
        <v>38</v>
      </c>
      <c r="F45" s="116">
        <v>1</v>
      </c>
      <c r="G45" s="116">
        <v>3</v>
      </c>
      <c r="H45" s="195" t="str">
        <f>IF(F45=0,0,IF(G45=0,"-100,0",IF(G45*100/F45&lt;200,ROUND(G45*100/F45-100,1),ROUND(G45/F45,1)&amp;" р")))</f>
        <v>3 р</v>
      </c>
      <c r="I45" s="24"/>
      <c r="J45" s="24"/>
      <c r="K45" s="24"/>
    </row>
    <row r="46" spans="1:11" ht="16.5" customHeight="1" x14ac:dyDescent="0.2">
      <c r="A46" s="205" t="s">
        <v>18</v>
      </c>
      <c r="B46" s="966" t="s">
        <v>177</v>
      </c>
      <c r="C46" s="966"/>
      <c r="D46" s="967"/>
      <c r="E46" s="113">
        <v>39</v>
      </c>
      <c r="F46" s="116">
        <v>0</v>
      </c>
      <c r="G46" s="116">
        <v>0</v>
      </c>
      <c r="H46" s="195">
        <f>IF(F46=0,0,IF(G46=0,"-100,0",IF(G46*100/F46&lt;200,ROUND(G46*100/F46-100,1),ROUND(G46/F46,1)&amp;" р")))</f>
        <v>0</v>
      </c>
      <c r="I46" s="24"/>
      <c r="J46" s="24"/>
      <c r="K46" s="24"/>
    </row>
    <row r="47" spans="1:11" ht="16.5" customHeight="1" x14ac:dyDescent="0.2">
      <c r="A47" s="965" t="s">
        <v>36</v>
      </c>
      <c r="B47" s="966"/>
      <c r="C47" s="966"/>
      <c r="D47" s="967"/>
      <c r="E47" s="113">
        <v>40</v>
      </c>
      <c r="F47" s="116">
        <f>SUM(F49:F52)</f>
        <v>83</v>
      </c>
      <c r="G47" s="116">
        <f>SUM(G49:G52)</f>
        <v>89</v>
      </c>
      <c r="H47" s="195">
        <f t="shared" si="1"/>
        <v>7.2</v>
      </c>
      <c r="I47" s="24"/>
      <c r="J47" s="24"/>
      <c r="K47" s="24"/>
    </row>
    <row r="48" spans="1:11" ht="16.5" customHeight="1" x14ac:dyDescent="0.2">
      <c r="A48" s="989" t="s">
        <v>84</v>
      </c>
      <c r="B48" s="990"/>
      <c r="C48" s="990"/>
      <c r="D48" s="991"/>
      <c r="E48" s="113">
        <v>41</v>
      </c>
      <c r="F48" s="115">
        <f>IF(F22=0,0,F47*100/F22)</f>
        <v>7.3843416370106763</v>
      </c>
      <c r="G48" s="115">
        <f>IF(G22=0,0,G47*100/G22)</f>
        <v>5.8322411533420704</v>
      </c>
      <c r="H48" s="195"/>
      <c r="I48" s="24"/>
      <c r="J48" s="24"/>
      <c r="K48" s="24"/>
    </row>
    <row r="49" spans="1:11" ht="16.5" customHeight="1" x14ac:dyDescent="0.2">
      <c r="A49" s="970" t="s">
        <v>18</v>
      </c>
      <c r="B49" s="966" t="s">
        <v>268</v>
      </c>
      <c r="C49" s="966"/>
      <c r="D49" s="967"/>
      <c r="E49" s="113">
        <v>42</v>
      </c>
      <c r="F49" s="116">
        <v>66</v>
      </c>
      <c r="G49" s="116">
        <v>68</v>
      </c>
      <c r="H49" s="195">
        <f t="shared" si="1"/>
        <v>3</v>
      </c>
      <c r="I49" s="24"/>
      <c r="J49" s="24"/>
      <c r="K49" s="24"/>
    </row>
    <row r="50" spans="1:11" ht="31.5" customHeight="1" x14ac:dyDescent="0.2">
      <c r="A50" s="970"/>
      <c r="B50" s="966" t="s">
        <v>270</v>
      </c>
      <c r="C50" s="966"/>
      <c r="D50" s="967"/>
      <c r="E50" s="113">
        <v>43</v>
      </c>
      <c r="F50" s="116">
        <v>0</v>
      </c>
      <c r="G50" s="116">
        <v>0</v>
      </c>
      <c r="H50" s="195">
        <f t="shared" si="1"/>
        <v>0</v>
      </c>
      <c r="I50" s="24"/>
      <c r="J50" s="24"/>
      <c r="K50" s="24"/>
    </row>
    <row r="51" spans="1:11" ht="31.5" customHeight="1" x14ac:dyDescent="0.2">
      <c r="A51" s="970"/>
      <c r="B51" s="966" t="s">
        <v>271</v>
      </c>
      <c r="C51" s="966"/>
      <c r="D51" s="967"/>
      <c r="E51" s="113">
        <v>44</v>
      </c>
      <c r="F51" s="116">
        <v>1</v>
      </c>
      <c r="G51" s="116">
        <v>5</v>
      </c>
      <c r="H51" s="195" t="str">
        <f t="shared" si="1"/>
        <v>5 р</v>
      </c>
      <c r="I51" s="24"/>
      <c r="J51" s="24"/>
      <c r="K51" s="24"/>
    </row>
    <row r="52" spans="1:11" ht="16.5" customHeight="1" x14ac:dyDescent="0.2">
      <c r="A52" s="970"/>
      <c r="B52" s="966" t="s">
        <v>244</v>
      </c>
      <c r="C52" s="966"/>
      <c r="D52" s="967"/>
      <c r="E52" s="113">
        <v>45</v>
      </c>
      <c r="F52" s="116">
        <v>16</v>
      </c>
      <c r="G52" s="116">
        <v>16</v>
      </c>
      <c r="H52" s="195">
        <f t="shared" si="1"/>
        <v>0</v>
      </c>
      <c r="I52" s="24"/>
      <c r="J52" s="24"/>
      <c r="K52" s="24"/>
    </row>
    <row r="53" spans="1:11" ht="16.5" customHeight="1" x14ac:dyDescent="0.2">
      <c r="A53" s="965" t="s">
        <v>169</v>
      </c>
      <c r="B53" s="966"/>
      <c r="C53" s="966"/>
      <c r="D53" s="967"/>
      <c r="E53" s="113">
        <v>46</v>
      </c>
      <c r="F53" s="114">
        <v>3798</v>
      </c>
      <c r="G53" s="114">
        <v>6508</v>
      </c>
      <c r="H53" s="195">
        <f>IF(F53=0,0,IF(G53=0,"-100,0",IF(G53*100/F53&lt;200,ROUND(G53*100/F53-100,1),ROUND(G53/F53,1)&amp;" р")))</f>
        <v>71.400000000000006</v>
      </c>
      <c r="I53" s="24"/>
      <c r="J53" s="24"/>
      <c r="K53" s="24"/>
    </row>
    <row r="54" spans="1:11" ht="16.5" customHeight="1" x14ac:dyDescent="0.2">
      <c r="A54" s="965" t="s">
        <v>28</v>
      </c>
      <c r="B54" s="966"/>
      <c r="C54" s="966"/>
      <c r="D54" s="967"/>
      <c r="E54" s="113">
        <v>47</v>
      </c>
      <c r="F54" s="114">
        <v>1059763</v>
      </c>
      <c r="G54" s="114">
        <v>6095118</v>
      </c>
      <c r="H54" s="195" t="str">
        <f>IF(F54=0,0,IF(G54=0,"-100,0",IF(G54*100/F54&lt;200,ROUND(G54*100/F54-100,1),ROUND(G54/F54,1)&amp;" р")))</f>
        <v>5,8 р</v>
      </c>
      <c r="I54" s="24"/>
      <c r="J54" s="24"/>
      <c r="K54" s="24"/>
    </row>
    <row r="55" spans="1:11" ht="16.5" customHeight="1" x14ac:dyDescent="0.2">
      <c r="A55" s="965" t="s">
        <v>29</v>
      </c>
      <c r="B55" s="966"/>
      <c r="C55" s="966"/>
      <c r="D55" s="967"/>
      <c r="E55" s="113">
        <v>48</v>
      </c>
      <c r="F55" s="114">
        <v>266724</v>
      </c>
      <c r="G55" s="114">
        <v>310529</v>
      </c>
      <c r="H55" s="195">
        <f>IF(F55=0,0,IF(G55=0,"-100,0",IF(G55*100/F55&lt;200,ROUND(G55*100/F55-100,1),ROUND(G55/F55,1)&amp;" р")))</f>
        <v>16.399999999999999</v>
      </c>
      <c r="I55" s="24"/>
      <c r="J55" s="24"/>
      <c r="K55" s="24"/>
    </row>
    <row r="56" spans="1:11" ht="16.5" customHeight="1" thickBot="1" x14ac:dyDescent="0.25">
      <c r="A56" s="977" t="s">
        <v>209</v>
      </c>
      <c r="B56" s="978"/>
      <c r="C56" s="978"/>
      <c r="D56" s="979"/>
      <c r="E56" s="117">
        <v>49</v>
      </c>
      <c r="F56" s="208">
        <f>IF(F54=0,0,F55*100/F54)</f>
        <v>25.168268754429057</v>
      </c>
      <c r="G56" s="208">
        <f>IF(G54=0,0,G55*100/G54)</f>
        <v>5.0947167880917155</v>
      </c>
      <c r="H56" s="196"/>
      <c r="I56" s="24"/>
      <c r="J56" s="24"/>
      <c r="K56" s="24"/>
    </row>
    <row r="57" spans="1:11" ht="34.5" customHeight="1" x14ac:dyDescent="0.2">
      <c r="A57" s="998" t="s">
        <v>195</v>
      </c>
      <c r="B57" s="999"/>
      <c r="C57" s="999"/>
      <c r="D57" s="1000"/>
      <c r="E57" s="111">
        <v>50</v>
      </c>
      <c r="F57" s="112">
        <v>136004</v>
      </c>
      <c r="G57" s="112">
        <v>296741</v>
      </c>
      <c r="H57" s="194" t="str">
        <f>IF(F57=0,0,IF(G57=0,"-100,0",IF(G57*100/F57&lt;200,ROUND(G57*100/F57-100,1),ROUND(G57/F57,1)&amp;" р")))</f>
        <v>2,2 р</v>
      </c>
      <c r="I57" s="24"/>
      <c r="J57" s="24"/>
      <c r="K57" s="24"/>
    </row>
    <row r="58" spans="1:11" ht="16.5" customHeight="1" x14ac:dyDescent="0.2">
      <c r="A58" s="965" t="s">
        <v>30</v>
      </c>
      <c r="B58" s="966"/>
      <c r="C58" s="966"/>
      <c r="D58" s="967"/>
      <c r="E58" s="113">
        <v>51</v>
      </c>
      <c r="F58" s="114">
        <v>0</v>
      </c>
      <c r="G58" s="114">
        <v>1504</v>
      </c>
      <c r="H58" s="195">
        <f>IF(F58=0,0,IF(G58=0,"-100,0",IF(G58*100/F58&lt;200,ROUND(G58*100/F58-100,1),ROUND(G58/F58,1)&amp;" р")))</f>
        <v>0</v>
      </c>
      <c r="I58" s="24"/>
      <c r="J58" s="24"/>
      <c r="K58" s="24"/>
    </row>
    <row r="59" spans="1:11" ht="31.5" customHeight="1" x14ac:dyDescent="0.2">
      <c r="A59" s="980" t="s">
        <v>180</v>
      </c>
      <c r="B59" s="981"/>
      <c r="C59" s="981"/>
      <c r="D59" s="107" t="s">
        <v>210</v>
      </c>
      <c r="E59" s="113">
        <v>52</v>
      </c>
      <c r="F59" s="114">
        <v>6</v>
      </c>
      <c r="G59" s="114">
        <v>7</v>
      </c>
      <c r="H59" s="195">
        <f t="shared" ref="H59:H68" si="2">IF(F59=0,0,IF(G59=0,"-100,0",IF(G59*100/F59&lt;200,ROUND(G59*100/F59-100,1),ROUND(G59/F59,1)&amp;" р")))</f>
        <v>16.7</v>
      </c>
      <c r="I59" s="24"/>
      <c r="J59" s="24"/>
      <c r="K59" s="24"/>
    </row>
    <row r="60" spans="1:11" ht="31.5" customHeight="1" x14ac:dyDescent="0.2">
      <c r="A60" s="980"/>
      <c r="B60" s="981"/>
      <c r="C60" s="981"/>
      <c r="D60" s="189" t="s">
        <v>31</v>
      </c>
      <c r="E60" s="113">
        <v>53</v>
      </c>
      <c r="F60" s="114">
        <v>16</v>
      </c>
      <c r="G60" s="114">
        <v>27</v>
      </c>
      <c r="H60" s="195">
        <f t="shared" si="2"/>
        <v>68.8</v>
      </c>
      <c r="I60" s="24"/>
      <c r="J60" s="24"/>
      <c r="K60" s="24"/>
    </row>
    <row r="61" spans="1:11" ht="16.5" customHeight="1" x14ac:dyDescent="0.2">
      <c r="A61" s="970" t="s">
        <v>18</v>
      </c>
      <c r="B61" s="966" t="s">
        <v>60</v>
      </c>
      <c r="C61" s="966"/>
      <c r="D61" s="107" t="s">
        <v>210</v>
      </c>
      <c r="E61" s="113">
        <v>54</v>
      </c>
      <c r="F61" s="114">
        <v>6</v>
      </c>
      <c r="G61" s="114">
        <v>5</v>
      </c>
      <c r="H61" s="195">
        <f t="shared" si="2"/>
        <v>-16.7</v>
      </c>
      <c r="I61" s="24"/>
      <c r="J61" s="24"/>
      <c r="K61" s="24"/>
    </row>
    <row r="62" spans="1:11" ht="16.5" customHeight="1" x14ac:dyDescent="0.2">
      <c r="A62" s="970"/>
      <c r="B62" s="966"/>
      <c r="C62" s="966"/>
      <c r="D62" s="189" t="s">
        <v>31</v>
      </c>
      <c r="E62" s="113">
        <v>55</v>
      </c>
      <c r="F62" s="114">
        <v>10</v>
      </c>
      <c r="G62" s="114">
        <v>10</v>
      </c>
      <c r="H62" s="195">
        <f t="shared" si="2"/>
        <v>0</v>
      </c>
      <c r="I62" s="24"/>
      <c r="J62" s="24"/>
      <c r="K62" s="24"/>
    </row>
    <row r="63" spans="1:11" ht="16.5" customHeight="1" x14ac:dyDescent="0.2">
      <c r="A63" s="970"/>
      <c r="B63" s="982" t="s">
        <v>151</v>
      </c>
      <c r="C63" s="966" t="s">
        <v>78</v>
      </c>
      <c r="D63" s="107" t="s">
        <v>210</v>
      </c>
      <c r="E63" s="113">
        <v>56</v>
      </c>
      <c r="F63" s="114">
        <v>1</v>
      </c>
      <c r="G63" s="114">
        <v>0</v>
      </c>
      <c r="H63" s="195" t="str">
        <f t="shared" ref="H63:H66" si="3">IF(F63=0,0,IF(G63=0,"-100,0",IF(G63*100/F63&lt;200,ROUND(G63*100/F63-100,1),ROUND(G63/F63,1)&amp;" р")))</f>
        <v>-100,0</v>
      </c>
      <c r="I63" s="24"/>
      <c r="J63" s="24"/>
      <c r="K63" s="24"/>
    </row>
    <row r="64" spans="1:11" ht="16.5" customHeight="1" x14ac:dyDescent="0.2">
      <c r="A64" s="970"/>
      <c r="B64" s="982"/>
      <c r="C64" s="966"/>
      <c r="D64" s="189" t="s">
        <v>31</v>
      </c>
      <c r="E64" s="113">
        <v>57</v>
      </c>
      <c r="F64" s="114">
        <v>1</v>
      </c>
      <c r="G64" s="114">
        <v>2</v>
      </c>
      <c r="H64" s="195" t="str">
        <f t="shared" si="3"/>
        <v>2 р</v>
      </c>
      <c r="I64" s="24"/>
      <c r="J64" s="24"/>
      <c r="K64" s="24"/>
    </row>
    <row r="65" spans="1:11" ht="16.5" customHeight="1" x14ac:dyDescent="0.2">
      <c r="A65" s="970"/>
      <c r="B65" s="982"/>
      <c r="C65" s="966" t="s">
        <v>62</v>
      </c>
      <c r="D65" s="107" t="s">
        <v>210</v>
      </c>
      <c r="E65" s="113">
        <v>58</v>
      </c>
      <c r="F65" s="114">
        <v>0</v>
      </c>
      <c r="G65" s="114">
        <v>1</v>
      </c>
      <c r="H65" s="195">
        <f t="shared" si="3"/>
        <v>0</v>
      </c>
      <c r="I65" s="24"/>
      <c r="J65" s="24"/>
      <c r="K65" s="24"/>
    </row>
    <row r="66" spans="1:11" ht="16.5" customHeight="1" x14ac:dyDescent="0.2">
      <c r="A66" s="970"/>
      <c r="B66" s="982"/>
      <c r="C66" s="966"/>
      <c r="D66" s="189" t="s">
        <v>31</v>
      </c>
      <c r="E66" s="113">
        <v>59</v>
      </c>
      <c r="F66" s="114">
        <v>2</v>
      </c>
      <c r="G66" s="114">
        <v>3</v>
      </c>
      <c r="H66" s="195">
        <f t="shared" si="3"/>
        <v>50</v>
      </c>
      <c r="I66" s="24"/>
      <c r="J66" s="24"/>
      <c r="K66" s="24"/>
    </row>
    <row r="67" spans="1:11" ht="16.5" customHeight="1" x14ac:dyDescent="0.2">
      <c r="A67" s="970"/>
      <c r="B67" s="982"/>
      <c r="C67" s="966" t="s">
        <v>63</v>
      </c>
      <c r="D67" s="107" t="s">
        <v>210</v>
      </c>
      <c r="E67" s="113">
        <v>60</v>
      </c>
      <c r="F67" s="114">
        <v>3</v>
      </c>
      <c r="G67" s="114">
        <v>1</v>
      </c>
      <c r="H67" s="195">
        <f t="shared" si="2"/>
        <v>-66.7</v>
      </c>
      <c r="I67" s="24"/>
      <c r="J67" s="24"/>
      <c r="K67" s="24"/>
    </row>
    <row r="68" spans="1:11" ht="16.5" customHeight="1" x14ac:dyDescent="0.2">
      <c r="A68" s="970"/>
      <c r="B68" s="982"/>
      <c r="C68" s="966"/>
      <c r="D68" s="189" t="s">
        <v>31</v>
      </c>
      <c r="E68" s="113">
        <v>61</v>
      </c>
      <c r="F68" s="114">
        <v>2</v>
      </c>
      <c r="G68" s="114">
        <v>1</v>
      </c>
      <c r="H68" s="195">
        <f t="shared" si="2"/>
        <v>-50</v>
      </c>
      <c r="I68" s="24"/>
      <c r="J68" s="24"/>
      <c r="K68" s="24"/>
    </row>
    <row r="69" spans="1:11" ht="21.75" customHeight="1" x14ac:dyDescent="0.2">
      <c r="A69" s="980" t="s">
        <v>179</v>
      </c>
      <c r="B69" s="981"/>
      <c r="C69" s="981"/>
      <c r="D69" s="107" t="s">
        <v>210</v>
      </c>
      <c r="E69" s="113">
        <v>62</v>
      </c>
      <c r="F69" s="114">
        <v>8</v>
      </c>
      <c r="G69" s="114">
        <v>14</v>
      </c>
      <c r="H69" s="195">
        <f t="shared" ref="H69:H74" si="4">IF(F69=0,0,IF(G69=0,"-100,0",IF(G69*100/F69&lt;200,ROUND(G69*100/F69-100,1),ROUND(G69/F69,1)&amp;" р")))</f>
        <v>75</v>
      </c>
      <c r="I69" s="24"/>
      <c r="J69" s="24"/>
      <c r="K69" s="24"/>
    </row>
    <row r="70" spans="1:11" ht="21.75" customHeight="1" x14ac:dyDescent="0.2">
      <c r="A70" s="980"/>
      <c r="B70" s="981"/>
      <c r="C70" s="981"/>
      <c r="D70" s="189" t="s">
        <v>31</v>
      </c>
      <c r="E70" s="113">
        <v>63</v>
      </c>
      <c r="F70" s="114">
        <v>20</v>
      </c>
      <c r="G70" s="114">
        <v>20</v>
      </c>
      <c r="H70" s="195">
        <f t="shared" si="4"/>
        <v>0</v>
      </c>
      <c r="I70" s="24"/>
      <c r="J70" s="24"/>
      <c r="K70" s="24"/>
    </row>
    <row r="71" spans="1:11" ht="16.5" customHeight="1" x14ac:dyDescent="0.2">
      <c r="A71" s="970" t="s">
        <v>18</v>
      </c>
      <c r="B71" s="966" t="s">
        <v>60</v>
      </c>
      <c r="C71" s="966"/>
      <c r="D71" s="107" t="s">
        <v>210</v>
      </c>
      <c r="E71" s="113">
        <v>64</v>
      </c>
      <c r="F71" s="114">
        <v>7</v>
      </c>
      <c r="G71" s="114">
        <v>14</v>
      </c>
      <c r="H71" s="195" t="str">
        <f t="shared" si="4"/>
        <v>2 р</v>
      </c>
      <c r="I71" s="24"/>
      <c r="J71" s="24"/>
      <c r="K71" s="24"/>
    </row>
    <row r="72" spans="1:11" ht="16.5" customHeight="1" x14ac:dyDescent="0.2">
      <c r="A72" s="970"/>
      <c r="B72" s="966"/>
      <c r="C72" s="966"/>
      <c r="D72" s="189" t="s">
        <v>31</v>
      </c>
      <c r="E72" s="113">
        <v>65</v>
      </c>
      <c r="F72" s="114">
        <v>16</v>
      </c>
      <c r="G72" s="114">
        <v>16</v>
      </c>
      <c r="H72" s="195">
        <f t="shared" si="4"/>
        <v>0</v>
      </c>
      <c r="I72" s="24"/>
      <c r="J72" s="24"/>
      <c r="K72" s="24"/>
    </row>
    <row r="73" spans="1:11" ht="16.5" customHeight="1" x14ac:dyDescent="0.2">
      <c r="A73" s="970"/>
      <c r="B73" s="982" t="s">
        <v>151</v>
      </c>
      <c r="C73" s="966" t="s">
        <v>78</v>
      </c>
      <c r="D73" s="107" t="s">
        <v>210</v>
      </c>
      <c r="E73" s="113">
        <v>66</v>
      </c>
      <c r="F73" s="114">
        <v>0</v>
      </c>
      <c r="G73" s="114">
        <v>2</v>
      </c>
      <c r="H73" s="195">
        <f t="shared" si="4"/>
        <v>0</v>
      </c>
      <c r="I73" s="24"/>
      <c r="J73" s="24"/>
      <c r="K73" s="24"/>
    </row>
    <row r="74" spans="1:11" ht="16.5" customHeight="1" x14ac:dyDescent="0.2">
      <c r="A74" s="970"/>
      <c r="B74" s="982"/>
      <c r="C74" s="966"/>
      <c r="D74" s="189" t="s">
        <v>31</v>
      </c>
      <c r="E74" s="113">
        <v>67</v>
      </c>
      <c r="F74" s="114">
        <v>3</v>
      </c>
      <c r="G74" s="114">
        <v>3</v>
      </c>
      <c r="H74" s="195">
        <f t="shared" si="4"/>
        <v>0</v>
      </c>
      <c r="I74" s="24"/>
      <c r="J74" s="24"/>
      <c r="K74" s="24"/>
    </row>
    <row r="75" spans="1:11" ht="16.5" customHeight="1" x14ac:dyDescent="0.2">
      <c r="A75" s="970"/>
      <c r="B75" s="982"/>
      <c r="C75" s="966" t="s">
        <v>62</v>
      </c>
      <c r="D75" s="107" t="s">
        <v>210</v>
      </c>
      <c r="E75" s="113">
        <v>68</v>
      </c>
      <c r="F75" s="114">
        <v>0</v>
      </c>
      <c r="G75" s="114">
        <v>0</v>
      </c>
      <c r="H75" s="195">
        <f t="shared" ref="H75:H96" si="5">IF(F75=0,0,IF(G75=0,"-100,0",IF(G75*100/F75&lt;200,ROUND(G75*100/F75-100,1),ROUND(G75/F75,1)&amp;" р")))</f>
        <v>0</v>
      </c>
      <c r="I75" s="24"/>
      <c r="J75" s="24"/>
      <c r="K75" s="24"/>
    </row>
    <row r="76" spans="1:11" ht="16.5" customHeight="1" x14ac:dyDescent="0.2">
      <c r="A76" s="970"/>
      <c r="B76" s="982"/>
      <c r="C76" s="966"/>
      <c r="D76" s="189" t="s">
        <v>31</v>
      </c>
      <c r="E76" s="113">
        <v>69</v>
      </c>
      <c r="F76" s="114">
        <v>1</v>
      </c>
      <c r="G76" s="114">
        <v>2</v>
      </c>
      <c r="H76" s="195" t="str">
        <f t="shared" si="5"/>
        <v>2 р</v>
      </c>
      <c r="I76" s="24"/>
      <c r="J76" s="24"/>
      <c r="K76" s="24"/>
    </row>
    <row r="77" spans="1:11" ht="16.5" customHeight="1" x14ac:dyDescent="0.2">
      <c r="A77" s="970"/>
      <c r="B77" s="982"/>
      <c r="C77" s="966" t="s">
        <v>63</v>
      </c>
      <c r="D77" s="107" t="s">
        <v>210</v>
      </c>
      <c r="E77" s="113">
        <v>70</v>
      </c>
      <c r="F77" s="114">
        <v>5</v>
      </c>
      <c r="G77" s="114">
        <v>8</v>
      </c>
      <c r="H77" s="195">
        <f t="shared" si="5"/>
        <v>60</v>
      </c>
      <c r="I77" s="24"/>
      <c r="J77" s="24"/>
      <c r="K77" s="24"/>
    </row>
    <row r="78" spans="1:11" ht="16.5" customHeight="1" x14ac:dyDescent="0.2">
      <c r="A78" s="970"/>
      <c r="B78" s="982"/>
      <c r="C78" s="966"/>
      <c r="D78" s="189" t="s">
        <v>31</v>
      </c>
      <c r="E78" s="113">
        <v>71</v>
      </c>
      <c r="F78" s="114">
        <v>3</v>
      </c>
      <c r="G78" s="114">
        <v>3</v>
      </c>
      <c r="H78" s="195">
        <f t="shared" si="5"/>
        <v>0</v>
      </c>
      <c r="I78" s="24"/>
      <c r="J78" s="24"/>
      <c r="K78" s="24"/>
    </row>
    <row r="79" spans="1:11" ht="16.5" customHeight="1" x14ac:dyDescent="0.2">
      <c r="A79" s="965" t="s">
        <v>66</v>
      </c>
      <c r="B79" s="966"/>
      <c r="C79" s="966"/>
      <c r="D79" s="107" t="s">
        <v>210</v>
      </c>
      <c r="E79" s="113">
        <v>72</v>
      </c>
      <c r="F79" s="114">
        <v>841</v>
      </c>
      <c r="G79" s="114">
        <v>889</v>
      </c>
      <c r="H79" s="195">
        <f t="shared" si="5"/>
        <v>5.7</v>
      </c>
      <c r="I79" s="24"/>
      <c r="J79" s="24"/>
      <c r="K79" s="24"/>
    </row>
    <row r="80" spans="1:11" ht="16.5" customHeight="1" x14ac:dyDescent="0.2">
      <c r="A80" s="965"/>
      <c r="B80" s="966"/>
      <c r="C80" s="966"/>
      <c r="D80" s="189" t="s">
        <v>31</v>
      </c>
      <c r="E80" s="113">
        <v>73</v>
      </c>
      <c r="F80" s="114">
        <v>7495</v>
      </c>
      <c r="G80" s="114">
        <v>6756</v>
      </c>
      <c r="H80" s="195">
        <f t="shared" si="5"/>
        <v>-9.9</v>
      </c>
      <c r="I80" s="24"/>
      <c r="J80" s="24"/>
      <c r="K80" s="24"/>
    </row>
    <row r="81" spans="1:11" ht="16.5" customHeight="1" x14ac:dyDescent="0.2">
      <c r="A81" s="975" t="s">
        <v>18</v>
      </c>
      <c r="B81" s="971" t="s">
        <v>60</v>
      </c>
      <c r="C81" s="972"/>
      <c r="D81" s="107" t="s">
        <v>210</v>
      </c>
      <c r="E81" s="113">
        <v>74</v>
      </c>
      <c r="F81" s="114">
        <v>608</v>
      </c>
      <c r="G81" s="114">
        <v>600</v>
      </c>
      <c r="H81" s="195">
        <f t="shared" si="5"/>
        <v>-1.3</v>
      </c>
      <c r="I81" s="24"/>
      <c r="J81" s="24"/>
      <c r="K81" s="24"/>
    </row>
    <row r="82" spans="1:11" ht="16.5" customHeight="1" x14ac:dyDescent="0.2">
      <c r="A82" s="976"/>
      <c r="B82" s="973"/>
      <c r="C82" s="974"/>
      <c r="D82" s="189" t="s">
        <v>31</v>
      </c>
      <c r="E82" s="113">
        <v>75</v>
      </c>
      <c r="F82" s="114">
        <v>6517</v>
      </c>
      <c r="G82" s="114">
        <v>5998</v>
      </c>
      <c r="H82" s="195">
        <f t="shared" si="5"/>
        <v>-8</v>
      </c>
      <c r="I82" s="24"/>
      <c r="J82" s="24"/>
      <c r="K82" s="24"/>
    </row>
    <row r="83" spans="1:11" ht="16.5" customHeight="1" x14ac:dyDescent="0.2">
      <c r="A83" s="976"/>
      <c r="B83" s="960" t="s">
        <v>151</v>
      </c>
      <c r="C83" s="968" t="s">
        <v>67</v>
      </c>
      <c r="D83" s="107" t="s">
        <v>210</v>
      </c>
      <c r="E83" s="113">
        <v>76</v>
      </c>
      <c r="F83" s="114">
        <v>500</v>
      </c>
      <c r="G83" s="114">
        <v>524</v>
      </c>
      <c r="H83" s="195">
        <f t="shared" si="5"/>
        <v>4.8</v>
      </c>
      <c r="I83" s="24"/>
      <c r="J83" s="24"/>
      <c r="K83" s="24"/>
    </row>
    <row r="84" spans="1:11" ht="16.5" customHeight="1" x14ac:dyDescent="0.2">
      <c r="A84" s="976"/>
      <c r="B84" s="961"/>
      <c r="C84" s="969"/>
      <c r="D84" s="189" t="s">
        <v>31</v>
      </c>
      <c r="E84" s="113">
        <v>77</v>
      </c>
      <c r="F84" s="114">
        <v>5619</v>
      </c>
      <c r="G84" s="114">
        <v>4904</v>
      </c>
      <c r="H84" s="195">
        <f t="shared" si="5"/>
        <v>-12.7</v>
      </c>
      <c r="I84" s="24"/>
      <c r="J84" s="24"/>
      <c r="K84" s="24"/>
    </row>
    <row r="85" spans="1:11" ht="16.5" customHeight="1" x14ac:dyDescent="0.2">
      <c r="A85" s="976"/>
      <c r="B85" s="961"/>
      <c r="C85" s="963" t="s">
        <v>250</v>
      </c>
      <c r="D85" s="107" t="s">
        <v>210</v>
      </c>
      <c r="E85" s="113">
        <v>78</v>
      </c>
      <c r="F85" s="114">
        <v>4</v>
      </c>
      <c r="G85" s="114">
        <v>2</v>
      </c>
      <c r="H85" s="195">
        <f t="shared" ref="H85:H86" si="6">IF(F85=0,0,IF(G85=0,"-100,0",IF(G85*100/F85&lt;200,ROUND(G85*100/F85-100,1),ROUND(G85/F85,1)&amp;" р")))</f>
        <v>-50</v>
      </c>
      <c r="I85" s="24"/>
      <c r="J85" s="24"/>
      <c r="K85" s="24"/>
    </row>
    <row r="86" spans="1:11" ht="16.5" customHeight="1" x14ac:dyDescent="0.2">
      <c r="A86" s="976"/>
      <c r="B86" s="961"/>
      <c r="C86" s="964"/>
      <c r="D86" s="189" t="s">
        <v>31</v>
      </c>
      <c r="E86" s="113">
        <v>79</v>
      </c>
      <c r="F86" s="114">
        <v>7</v>
      </c>
      <c r="G86" s="114">
        <v>0</v>
      </c>
      <c r="H86" s="195" t="str">
        <f t="shared" si="6"/>
        <v>-100,0</v>
      </c>
      <c r="I86" s="24"/>
      <c r="J86" s="24"/>
      <c r="K86" s="24"/>
    </row>
    <row r="87" spans="1:11" ht="16.5" customHeight="1" x14ac:dyDescent="0.2">
      <c r="A87" s="976"/>
      <c r="B87" s="961"/>
      <c r="C87" s="963" t="s">
        <v>68</v>
      </c>
      <c r="D87" s="107" t="s">
        <v>210</v>
      </c>
      <c r="E87" s="113">
        <v>80</v>
      </c>
      <c r="F87" s="114">
        <v>23</v>
      </c>
      <c r="G87" s="114">
        <v>31</v>
      </c>
      <c r="H87" s="195">
        <f t="shared" si="5"/>
        <v>34.799999999999997</v>
      </c>
      <c r="I87" s="24"/>
      <c r="J87" s="24"/>
      <c r="K87" s="24"/>
    </row>
    <row r="88" spans="1:11" ht="16.5" customHeight="1" x14ac:dyDescent="0.2">
      <c r="A88" s="976"/>
      <c r="B88" s="961"/>
      <c r="C88" s="964"/>
      <c r="D88" s="189" t="s">
        <v>31</v>
      </c>
      <c r="E88" s="113">
        <v>81</v>
      </c>
      <c r="F88" s="114">
        <v>745</v>
      </c>
      <c r="G88" s="114">
        <v>733</v>
      </c>
      <c r="H88" s="195">
        <f t="shared" si="5"/>
        <v>-1.6</v>
      </c>
      <c r="I88" s="24"/>
      <c r="J88" s="24"/>
      <c r="K88" s="24"/>
    </row>
    <row r="89" spans="1:11" ht="16.5" customHeight="1" x14ac:dyDescent="0.2">
      <c r="A89" s="976"/>
      <c r="B89" s="961"/>
      <c r="C89" s="963" t="s">
        <v>69</v>
      </c>
      <c r="D89" s="107" t="s">
        <v>210</v>
      </c>
      <c r="E89" s="113">
        <v>82</v>
      </c>
      <c r="F89" s="114">
        <v>3</v>
      </c>
      <c r="G89" s="114">
        <v>1</v>
      </c>
      <c r="H89" s="195">
        <f t="shared" si="5"/>
        <v>-66.7</v>
      </c>
      <c r="I89" s="24"/>
      <c r="J89" s="24"/>
      <c r="K89" s="24"/>
    </row>
    <row r="90" spans="1:11" ht="16.5" customHeight="1" x14ac:dyDescent="0.2">
      <c r="A90" s="976"/>
      <c r="B90" s="961"/>
      <c r="C90" s="964"/>
      <c r="D90" s="189" t="s">
        <v>31</v>
      </c>
      <c r="E90" s="113">
        <v>83</v>
      </c>
      <c r="F90" s="114">
        <v>41</v>
      </c>
      <c r="G90" s="114">
        <v>51</v>
      </c>
      <c r="H90" s="195">
        <f t="shared" si="5"/>
        <v>24.4</v>
      </c>
      <c r="I90" s="24"/>
      <c r="J90" s="24"/>
      <c r="K90" s="24"/>
    </row>
    <row r="91" spans="1:11" ht="16.5" customHeight="1" x14ac:dyDescent="0.2">
      <c r="A91" s="976"/>
      <c r="B91" s="961"/>
      <c r="C91" s="963" t="s">
        <v>70</v>
      </c>
      <c r="D91" s="107" t="s">
        <v>210</v>
      </c>
      <c r="E91" s="113">
        <v>84</v>
      </c>
      <c r="F91" s="114">
        <v>82</v>
      </c>
      <c r="G91" s="114">
        <v>78</v>
      </c>
      <c r="H91" s="195">
        <f t="shared" si="5"/>
        <v>-4.9000000000000004</v>
      </c>
      <c r="I91" s="24"/>
      <c r="J91" s="24"/>
      <c r="K91" s="24"/>
    </row>
    <row r="92" spans="1:11" ht="16.5" customHeight="1" x14ac:dyDescent="0.2">
      <c r="A92" s="976"/>
      <c r="B92" s="961"/>
      <c r="C92" s="964"/>
      <c r="D92" s="189" t="s">
        <v>31</v>
      </c>
      <c r="E92" s="113">
        <v>85</v>
      </c>
      <c r="F92" s="114">
        <v>504</v>
      </c>
      <c r="G92" s="114">
        <v>465</v>
      </c>
      <c r="H92" s="195">
        <f t="shared" si="5"/>
        <v>-7.7</v>
      </c>
      <c r="I92" s="24"/>
      <c r="J92" s="24"/>
      <c r="K92" s="24"/>
    </row>
    <row r="93" spans="1:11" ht="16.5" customHeight="1" x14ac:dyDescent="0.2">
      <c r="A93" s="976"/>
      <c r="B93" s="961"/>
      <c r="C93" s="963" t="s">
        <v>71</v>
      </c>
      <c r="D93" s="107" t="s">
        <v>210</v>
      </c>
      <c r="E93" s="113">
        <v>86</v>
      </c>
      <c r="F93" s="114">
        <v>52</v>
      </c>
      <c r="G93" s="114">
        <v>65</v>
      </c>
      <c r="H93" s="195">
        <f t="shared" si="5"/>
        <v>25</v>
      </c>
      <c r="I93" s="24"/>
      <c r="J93" s="24"/>
      <c r="K93" s="24"/>
    </row>
    <row r="94" spans="1:11" ht="16.5" customHeight="1" x14ac:dyDescent="0.2">
      <c r="A94" s="976"/>
      <c r="B94" s="961"/>
      <c r="C94" s="964"/>
      <c r="D94" s="189" t="s">
        <v>31</v>
      </c>
      <c r="E94" s="113">
        <v>87</v>
      </c>
      <c r="F94" s="114">
        <v>211</v>
      </c>
      <c r="G94" s="114">
        <v>141</v>
      </c>
      <c r="H94" s="195">
        <f t="shared" si="5"/>
        <v>-33.200000000000003</v>
      </c>
      <c r="I94" s="24"/>
      <c r="J94" s="24"/>
      <c r="K94" s="24"/>
    </row>
    <row r="95" spans="1:11" ht="16.5" customHeight="1" x14ac:dyDescent="0.2">
      <c r="A95" s="976"/>
      <c r="B95" s="961"/>
      <c r="C95" s="968" t="s">
        <v>72</v>
      </c>
      <c r="D95" s="107" t="s">
        <v>210</v>
      </c>
      <c r="E95" s="113">
        <v>88</v>
      </c>
      <c r="F95" s="114">
        <v>53</v>
      </c>
      <c r="G95" s="114">
        <v>49</v>
      </c>
      <c r="H95" s="195">
        <f t="shared" si="5"/>
        <v>-7.5</v>
      </c>
      <c r="I95" s="24"/>
      <c r="J95" s="24"/>
      <c r="K95" s="24"/>
    </row>
    <row r="96" spans="1:11" ht="16.5" customHeight="1" x14ac:dyDescent="0.2">
      <c r="A96" s="976"/>
      <c r="B96" s="961"/>
      <c r="C96" s="969"/>
      <c r="D96" s="189" t="s">
        <v>31</v>
      </c>
      <c r="E96" s="113">
        <v>89</v>
      </c>
      <c r="F96" s="114">
        <v>199</v>
      </c>
      <c r="G96" s="114">
        <v>238</v>
      </c>
      <c r="H96" s="195">
        <f t="shared" si="5"/>
        <v>19.600000000000001</v>
      </c>
      <c r="I96" s="24"/>
      <c r="J96" s="24"/>
      <c r="K96" s="24"/>
    </row>
    <row r="97" spans="1:11" ht="16.5" customHeight="1" x14ac:dyDescent="0.2">
      <c r="A97" s="976"/>
      <c r="B97" s="961"/>
      <c r="C97" s="968" t="s">
        <v>74</v>
      </c>
      <c r="D97" s="107" t="s">
        <v>210</v>
      </c>
      <c r="E97" s="113">
        <v>90</v>
      </c>
      <c r="F97" s="114">
        <v>11</v>
      </c>
      <c r="G97" s="114">
        <v>3</v>
      </c>
      <c r="H97" s="195">
        <f>IF(F97=0,0,IF(G97=0,"-100,0",IF(G97*100/F97&lt;200,ROUND(G97*100/F97-100,1),ROUND(G97/F97,1)&amp;" р")))</f>
        <v>-72.7</v>
      </c>
      <c r="I97" s="24"/>
      <c r="J97" s="24"/>
      <c r="K97" s="24"/>
    </row>
    <row r="98" spans="1:11" ht="16.5" customHeight="1" x14ac:dyDescent="0.2">
      <c r="A98" s="976"/>
      <c r="B98" s="962"/>
      <c r="C98" s="969"/>
      <c r="D98" s="189" t="s">
        <v>31</v>
      </c>
      <c r="E98" s="113">
        <v>91</v>
      </c>
      <c r="F98" s="114">
        <v>5</v>
      </c>
      <c r="G98" s="114">
        <v>3</v>
      </c>
      <c r="H98" s="195">
        <f>IF(F98=0,0,IF(G98=0,"-100,0",IF(G98*100/F98&lt;200,ROUND(G98*100/F98-100,1),ROUND(G98/F98,1)&amp;" р")))</f>
        <v>-40</v>
      </c>
      <c r="I98" s="24"/>
      <c r="J98" s="24"/>
      <c r="K98" s="24"/>
    </row>
    <row r="99" spans="1:11" ht="16.5" customHeight="1" x14ac:dyDescent="0.2">
      <c r="A99" s="965" t="s">
        <v>142</v>
      </c>
      <c r="B99" s="966"/>
      <c r="C99" s="966"/>
      <c r="D99" s="107" t="s">
        <v>210</v>
      </c>
      <c r="E99" s="113">
        <v>92</v>
      </c>
      <c r="F99" s="114">
        <v>35</v>
      </c>
      <c r="G99" s="114">
        <v>124</v>
      </c>
      <c r="H99" s="195" t="str">
        <f t="shared" ref="H99:H108" si="7">IF(F99=0,0,IF(G99=0,"-100,0",IF(G99*100/F99&lt;200,ROUND(G99*100/F99-100,1),ROUND(G99/F99,1)&amp;" р")))</f>
        <v>3,5 р</v>
      </c>
      <c r="I99" s="24"/>
      <c r="J99" s="24"/>
      <c r="K99" s="24"/>
    </row>
    <row r="100" spans="1:11" ht="16.5" customHeight="1" x14ac:dyDescent="0.2">
      <c r="A100" s="965"/>
      <c r="B100" s="966"/>
      <c r="C100" s="966"/>
      <c r="D100" s="189" t="s">
        <v>31</v>
      </c>
      <c r="E100" s="113">
        <v>93</v>
      </c>
      <c r="F100" s="114">
        <v>367</v>
      </c>
      <c r="G100" s="114">
        <v>332</v>
      </c>
      <c r="H100" s="195">
        <f t="shared" si="7"/>
        <v>-9.5</v>
      </c>
      <c r="I100" s="24"/>
      <c r="J100" s="24"/>
      <c r="K100" s="24"/>
    </row>
    <row r="101" spans="1:11" ht="16.5" customHeight="1" x14ac:dyDescent="0.2">
      <c r="A101" s="970" t="s">
        <v>18</v>
      </c>
      <c r="B101" s="966" t="s">
        <v>144</v>
      </c>
      <c r="C101" s="966"/>
      <c r="D101" s="107" t="s">
        <v>210</v>
      </c>
      <c r="E101" s="113">
        <v>94</v>
      </c>
      <c r="F101" s="114">
        <v>15</v>
      </c>
      <c r="G101" s="114">
        <v>11</v>
      </c>
      <c r="H101" s="195">
        <f t="shared" si="7"/>
        <v>-26.7</v>
      </c>
      <c r="I101" s="24"/>
      <c r="J101" s="24"/>
      <c r="K101" s="24"/>
    </row>
    <row r="102" spans="1:11" ht="16.5" customHeight="1" x14ac:dyDescent="0.2">
      <c r="A102" s="970"/>
      <c r="B102" s="966"/>
      <c r="C102" s="966"/>
      <c r="D102" s="189" t="s">
        <v>31</v>
      </c>
      <c r="E102" s="113">
        <v>95</v>
      </c>
      <c r="F102" s="114">
        <v>358</v>
      </c>
      <c r="G102" s="114">
        <v>316</v>
      </c>
      <c r="H102" s="195">
        <f t="shared" si="7"/>
        <v>-11.7</v>
      </c>
      <c r="I102" s="24"/>
      <c r="J102" s="24"/>
      <c r="K102" s="24"/>
    </row>
    <row r="103" spans="1:11" ht="16.5" customHeight="1" x14ac:dyDescent="0.2">
      <c r="A103" s="970"/>
      <c r="B103" s="982" t="s">
        <v>151</v>
      </c>
      <c r="C103" s="987" t="s">
        <v>145</v>
      </c>
      <c r="D103" s="107" t="s">
        <v>210</v>
      </c>
      <c r="E103" s="113">
        <v>96</v>
      </c>
      <c r="F103" s="114">
        <v>8</v>
      </c>
      <c r="G103" s="114">
        <v>5</v>
      </c>
      <c r="H103" s="195">
        <f t="shared" si="7"/>
        <v>-37.5</v>
      </c>
      <c r="I103" s="24"/>
      <c r="J103" s="24"/>
      <c r="K103" s="24"/>
    </row>
    <row r="104" spans="1:11" ht="16.5" customHeight="1" x14ac:dyDescent="0.2">
      <c r="A104" s="970"/>
      <c r="B104" s="982"/>
      <c r="C104" s="987"/>
      <c r="D104" s="189" t="s">
        <v>31</v>
      </c>
      <c r="E104" s="113">
        <v>97</v>
      </c>
      <c r="F104" s="114">
        <v>278</v>
      </c>
      <c r="G104" s="114">
        <v>225</v>
      </c>
      <c r="H104" s="195">
        <f t="shared" si="7"/>
        <v>-19.100000000000001</v>
      </c>
      <c r="I104" s="24"/>
      <c r="J104" s="24"/>
      <c r="K104" s="24"/>
    </row>
    <row r="105" spans="1:11" ht="16.5" customHeight="1" x14ac:dyDescent="0.2">
      <c r="A105" s="970"/>
      <c r="B105" s="982"/>
      <c r="C105" s="966" t="s">
        <v>63</v>
      </c>
      <c r="D105" s="107" t="s">
        <v>210</v>
      </c>
      <c r="E105" s="113">
        <v>98</v>
      </c>
      <c r="F105" s="114">
        <v>7</v>
      </c>
      <c r="G105" s="114">
        <v>4</v>
      </c>
      <c r="H105" s="195">
        <f t="shared" si="7"/>
        <v>-42.9</v>
      </c>
      <c r="I105" s="24"/>
      <c r="J105" s="24"/>
      <c r="K105" s="24"/>
    </row>
    <row r="106" spans="1:11" ht="16.5" customHeight="1" x14ac:dyDescent="0.2">
      <c r="A106" s="970"/>
      <c r="B106" s="982"/>
      <c r="C106" s="966"/>
      <c r="D106" s="189" t="s">
        <v>31</v>
      </c>
      <c r="E106" s="113">
        <v>99</v>
      </c>
      <c r="F106" s="114">
        <v>23</v>
      </c>
      <c r="G106" s="114">
        <v>15</v>
      </c>
      <c r="H106" s="195">
        <f t="shared" si="7"/>
        <v>-34.799999999999997</v>
      </c>
      <c r="I106" s="24"/>
      <c r="J106" s="24"/>
      <c r="K106" s="24"/>
    </row>
    <row r="107" spans="1:11" ht="16.5" customHeight="1" x14ac:dyDescent="0.2">
      <c r="A107" s="970"/>
      <c r="B107" s="982"/>
      <c r="C107" s="981" t="s">
        <v>213</v>
      </c>
      <c r="D107" s="107" t="s">
        <v>210</v>
      </c>
      <c r="E107" s="113">
        <v>100</v>
      </c>
      <c r="F107" s="114">
        <v>0</v>
      </c>
      <c r="G107" s="114">
        <v>2</v>
      </c>
      <c r="H107" s="195">
        <f t="shared" si="7"/>
        <v>0</v>
      </c>
      <c r="I107" s="24"/>
      <c r="J107" s="24"/>
      <c r="K107" s="24"/>
    </row>
    <row r="108" spans="1:11" ht="16.5" customHeight="1" x14ac:dyDescent="0.2">
      <c r="A108" s="970"/>
      <c r="B108" s="982"/>
      <c r="C108" s="981"/>
      <c r="D108" s="189" t="s">
        <v>31</v>
      </c>
      <c r="E108" s="113">
        <v>101</v>
      </c>
      <c r="F108" s="114">
        <v>57</v>
      </c>
      <c r="G108" s="114">
        <v>76</v>
      </c>
      <c r="H108" s="195">
        <f t="shared" si="7"/>
        <v>33.299999999999997</v>
      </c>
      <c r="I108" s="24"/>
      <c r="J108" s="24"/>
      <c r="K108" s="24"/>
    </row>
    <row r="109" spans="1:11" ht="17.25" customHeight="1" x14ac:dyDescent="0.2">
      <c r="A109" s="965" t="s">
        <v>55</v>
      </c>
      <c r="B109" s="966"/>
      <c r="C109" s="966"/>
      <c r="D109" s="967"/>
      <c r="E109" s="113">
        <v>102</v>
      </c>
      <c r="F109" s="114">
        <v>507</v>
      </c>
      <c r="G109" s="114">
        <v>590</v>
      </c>
      <c r="H109" s="195">
        <f>IF(F109=0,0,IF(G109=0,"-100,0",IF(G109*100/F109&lt;200,ROUND(G109*100/F109-100,1),ROUND(G109/F109,1)&amp;" р")))</f>
        <v>16.399999999999999</v>
      </c>
      <c r="I109" s="24"/>
      <c r="J109" s="24"/>
      <c r="K109" s="24"/>
    </row>
    <row r="110" spans="1:11" ht="17.25" customHeight="1" x14ac:dyDescent="0.2">
      <c r="A110" s="989" t="s">
        <v>136</v>
      </c>
      <c r="B110" s="990"/>
      <c r="C110" s="990"/>
      <c r="D110" s="991"/>
      <c r="E110" s="113">
        <v>103</v>
      </c>
      <c r="F110" s="115">
        <f>IF($F$22=0,0,F109*100/$F$22)</f>
        <v>45.106761565836301</v>
      </c>
      <c r="G110" s="115">
        <f>IF($G$22=0,0,G109*100/$G$22)</f>
        <v>38.663171690694625</v>
      </c>
      <c r="H110" s="195"/>
      <c r="I110" s="24"/>
      <c r="J110" s="24"/>
      <c r="K110" s="24"/>
    </row>
    <row r="111" spans="1:11" ht="17.25" customHeight="1" x14ac:dyDescent="0.2">
      <c r="A111" s="965" t="s">
        <v>54</v>
      </c>
      <c r="B111" s="966"/>
      <c r="C111" s="966"/>
      <c r="D111" s="967"/>
      <c r="E111" s="113">
        <v>104</v>
      </c>
      <c r="F111" s="114">
        <v>624</v>
      </c>
      <c r="G111" s="114">
        <v>749</v>
      </c>
      <c r="H111" s="195">
        <f>IF(F111=0,0,IF(G111=0,"-100,0",IF(G111*100/F111&lt;200,ROUND(G111*100/F111-100,1),ROUND(G111/F111,1)&amp;" р")))</f>
        <v>20</v>
      </c>
      <c r="I111" s="24"/>
      <c r="J111" s="24"/>
      <c r="K111" s="24"/>
    </row>
    <row r="112" spans="1:11" ht="17.25" customHeight="1" x14ac:dyDescent="0.2">
      <c r="A112" s="986" t="s">
        <v>47</v>
      </c>
      <c r="B112" s="987"/>
      <c r="C112" s="987"/>
      <c r="D112" s="988"/>
      <c r="E112" s="113">
        <v>105</v>
      </c>
      <c r="F112" s="114">
        <v>12</v>
      </c>
      <c r="G112" s="114">
        <v>21</v>
      </c>
      <c r="H112" s="195">
        <f>IF(F112=0,0,IF(G112=0,"-100,0",IF(G112*100/F112&lt;200,ROUND(G112*100/F112-100,1),ROUND(G112/F112,1)&amp;" р")))</f>
        <v>75</v>
      </c>
      <c r="I112" s="24"/>
      <c r="J112" s="24"/>
      <c r="K112" s="24"/>
    </row>
    <row r="113" spans="1:11" ht="33" customHeight="1" x14ac:dyDescent="0.2">
      <c r="A113" s="965" t="s">
        <v>48</v>
      </c>
      <c r="B113" s="966"/>
      <c r="C113" s="966"/>
      <c r="D113" s="967"/>
      <c r="E113" s="113">
        <v>106</v>
      </c>
      <c r="F113" s="114">
        <v>22</v>
      </c>
      <c r="G113" s="114">
        <v>40</v>
      </c>
      <c r="H113" s="195">
        <f>IF(F113=0,0,IF(G113=0,"-100,0",IF(G113*100/F113&lt;200,ROUND(G113*100/F113-100,1),ROUND(G113/F113,1)&amp;" р")))</f>
        <v>81.8</v>
      </c>
      <c r="I113" s="24"/>
      <c r="J113" s="24"/>
      <c r="K113" s="24"/>
    </row>
    <row r="114" spans="1:11" ht="33" customHeight="1" thickBot="1" x14ac:dyDescent="0.25">
      <c r="A114" s="983" t="s">
        <v>53</v>
      </c>
      <c r="B114" s="984"/>
      <c r="C114" s="984"/>
      <c r="D114" s="985"/>
      <c r="E114" s="117">
        <v>107</v>
      </c>
      <c r="F114" s="118">
        <v>34</v>
      </c>
      <c r="G114" s="118">
        <v>49</v>
      </c>
      <c r="H114" s="196">
        <f>IF(F114=0,0,IF(G114=0,"-100,0",IF(G114*100/F114&lt;200,ROUND(G114*100/F114-100,1),ROUND(G114/F114,1)&amp;" р")))</f>
        <v>44.1</v>
      </c>
    </row>
  </sheetData>
  <mergeCells count="103">
    <mergeCell ref="A30:D30"/>
    <mergeCell ref="A29:D29"/>
    <mergeCell ref="A45:D45"/>
    <mergeCell ref="B46:D46"/>
    <mergeCell ref="B49:D49"/>
    <mergeCell ref="A21:D21"/>
    <mergeCell ref="A42:D42"/>
    <mergeCell ref="B18:D18"/>
    <mergeCell ref="A10:A20"/>
    <mergeCell ref="B17:D17"/>
    <mergeCell ref="B12:D12"/>
    <mergeCell ref="B20:D20"/>
    <mergeCell ref="A33:A34"/>
    <mergeCell ref="B34:D34"/>
    <mergeCell ref="A38:A39"/>
    <mergeCell ref="B39:D39"/>
    <mergeCell ref="A37:D37"/>
    <mergeCell ref="B24:D24"/>
    <mergeCell ref="B38:D38"/>
    <mergeCell ref="A28:D28"/>
    <mergeCell ref="C19:D19"/>
    <mergeCell ref="A22:A27"/>
    <mergeCell ref="B22:D22"/>
    <mergeCell ref="B36:D36"/>
    <mergeCell ref="A69:C70"/>
    <mergeCell ref="C67:C68"/>
    <mergeCell ref="B63:B68"/>
    <mergeCell ref="A58:D58"/>
    <mergeCell ref="A48:D48"/>
    <mergeCell ref="A54:D54"/>
    <mergeCell ref="A43:A44"/>
    <mergeCell ref="B43:D43"/>
    <mergeCell ref="B44:D44"/>
    <mergeCell ref="B51:D51"/>
    <mergeCell ref="B50:D50"/>
    <mergeCell ref="A57:D57"/>
    <mergeCell ref="B52:D52"/>
    <mergeCell ref="A49:A52"/>
    <mergeCell ref="A47:D47"/>
    <mergeCell ref="A53:D53"/>
    <mergeCell ref="A40:D40"/>
    <mergeCell ref="B41:D41"/>
    <mergeCell ref="A1:H1"/>
    <mergeCell ref="A2:H2"/>
    <mergeCell ref="A3:H3"/>
    <mergeCell ref="A4:H4"/>
    <mergeCell ref="A6:D6"/>
    <mergeCell ref="A7:D7"/>
    <mergeCell ref="A9:D9"/>
    <mergeCell ref="B10:D10"/>
    <mergeCell ref="C15:D15"/>
    <mergeCell ref="C16:D16"/>
    <mergeCell ref="B13:D13"/>
    <mergeCell ref="B11:D11"/>
    <mergeCell ref="A8:D8"/>
    <mergeCell ref="B27:D27"/>
    <mergeCell ref="A32:D32"/>
    <mergeCell ref="A31:D31"/>
    <mergeCell ref="B26:D26"/>
    <mergeCell ref="B23:D23"/>
    <mergeCell ref="B25:D25"/>
    <mergeCell ref="A35:D35"/>
    <mergeCell ref="B33:D33"/>
    <mergeCell ref="C14:D14"/>
    <mergeCell ref="B73:B78"/>
    <mergeCell ref="A114:D114"/>
    <mergeCell ref="A111:D111"/>
    <mergeCell ref="A112:D112"/>
    <mergeCell ref="A113:D113"/>
    <mergeCell ref="A110:D110"/>
    <mergeCell ref="A99:C100"/>
    <mergeCell ref="A101:A108"/>
    <mergeCell ref="B103:B108"/>
    <mergeCell ref="C107:C108"/>
    <mergeCell ref="A109:D109"/>
    <mergeCell ref="C103:C104"/>
    <mergeCell ref="C105:C106"/>
    <mergeCell ref="B101:C102"/>
    <mergeCell ref="C73:C74"/>
    <mergeCell ref="B14:B16"/>
    <mergeCell ref="C85:C86"/>
    <mergeCell ref="A55:D55"/>
    <mergeCell ref="C95:C96"/>
    <mergeCell ref="C65:C66"/>
    <mergeCell ref="A79:C80"/>
    <mergeCell ref="A61:A68"/>
    <mergeCell ref="C93:C94"/>
    <mergeCell ref="C91:C92"/>
    <mergeCell ref="C89:C90"/>
    <mergeCell ref="C87:C88"/>
    <mergeCell ref="B81:C82"/>
    <mergeCell ref="B83:B98"/>
    <mergeCell ref="C97:C98"/>
    <mergeCell ref="A81:A98"/>
    <mergeCell ref="C77:C78"/>
    <mergeCell ref="C83:C84"/>
    <mergeCell ref="A56:D56"/>
    <mergeCell ref="A59:C60"/>
    <mergeCell ref="C75:C76"/>
    <mergeCell ref="C63:C64"/>
    <mergeCell ref="B61:C62"/>
    <mergeCell ref="B71:C72"/>
    <mergeCell ref="A71:A78"/>
  </mergeCells>
  <phoneticPr fontId="0" type="noConversion"/>
  <printOptions horizontalCentered="1"/>
  <pageMargins left="0.39370078740157483" right="0.39370078740157483" top="0.39370078740157483" bottom="0.19685039370078741" header="0.19685039370078741" footer="0.19685039370078741"/>
  <pageSetup paperSize="9" scale="85" fitToHeight="2" orientation="portrait" r:id="rId1"/>
  <headerFooter alignWithMargins="0"/>
  <rowBreaks count="1" manualBreakCount="1">
    <brk id="5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11</vt:i4>
      </vt:variant>
      <vt:variant>
        <vt:lpstr>Диалоговые окна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Титульний</vt:lpstr>
      <vt:lpstr>Таблиця 1</vt:lpstr>
      <vt:lpstr>Таб 1</vt:lpstr>
      <vt:lpstr>Таб 2-3</vt:lpstr>
      <vt:lpstr>Таб 4-6</vt:lpstr>
      <vt:lpstr>Таб 7-9</vt:lpstr>
      <vt:lpstr>Таб 10-11</vt:lpstr>
      <vt:lpstr>Довідки</vt:lpstr>
      <vt:lpstr>Довідки1</vt:lpstr>
      <vt:lpstr>Довідки2</vt:lpstr>
      <vt:lpstr>Довідки3</vt:lpstr>
      <vt:lpstr>Dov</vt:lpstr>
      <vt:lpstr>Довідки!Область_печати</vt:lpstr>
      <vt:lpstr>Довідки1!Область_печати</vt:lpstr>
      <vt:lpstr>Довідки2!Область_печати</vt:lpstr>
      <vt:lpstr>Довідки3!Область_печати</vt:lpstr>
      <vt:lpstr>'Таб 1'!Область_печати</vt:lpstr>
      <vt:lpstr>'Таб 10-11'!Область_печати</vt:lpstr>
      <vt:lpstr>'Таб 2-3'!Область_печати</vt:lpstr>
      <vt:lpstr>'Таблиця 1'!Область_печати</vt:lpstr>
      <vt:lpstr>Титульний!Область_печати</vt:lpstr>
    </vt:vector>
  </TitlesOfParts>
  <Company>GPU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Звіт про роботу органів слідства</dc:title>
  <dc:creator>M Kanivchenko</dc:creator>
  <cp:keywords>Форма 1-СЛ</cp:keywords>
  <cp:lastModifiedBy>Пользователь</cp:lastModifiedBy>
  <cp:lastPrinted>2019-11-22T09:19:45Z</cp:lastPrinted>
  <dcterms:created xsi:type="dcterms:W3CDTF">2001-12-24T15:18:56Z</dcterms:created>
  <dcterms:modified xsi:type="dcterms:W3CDTF">2020-01-03T13:27:25Z</dcterms:modified>
  <cp:category>Статистика</cp:category>
</cp:coreProperties>
</file>