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Mary\Desktop\ФЕДАШ\"/>
    </mc:Choice>
  </mc:AlternateContent>
  <xr:revisionPtr revIDLastSave="0" documentId="13_ncr:1_{3DBA4169-D618-4F56-ADED-2CA12F56E6DF}" xr6:coauthVersionLast="43" xr6:coauthVersionMax="43" xr10:uidLastSave="{00000000-0000-0000-0000-000000000000}"/>
  <bookViews>
    <workbookView xWindow="-120" yWindow="-120" windowWidth="24240" windowHeight="13140" activeTab="1" xr2:uid="{00000000-000D-0000-FFFF-FFFF00000000}"/>
  </bookViews>
  <sheets>
    <sheet name="Лист1" sheetId="1" r:id="rId1"/>
    <sheet name="Лист1 (2)" sheetId="2" r:id="rId2"/>
  </sheets>
  <definedNames>
    <definedName name="_xlnm.Print_Area" localSheetId="0">Лист1!$A$1:$M$100</definedName>
    <definedName name="_xlnm.Print_Area" localSheetId="1">'Лист1 (2)'!$A$1:$K$45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" i="2" l="1"/>
  <c r="K98" i="1" l="1"/>
  <c r="K95" i="1"/>
  <c r="I50" i="1" l="1"/>
  <c r="K82" i="1" l="1"/>
  <c r="K78" i="1"/>
  <c r="K64" i="1"/>
  <c r="K63" i="1"/>
  <c r="K62" i="1"/>
  <c r="K57" i="1"/>
  <c r="K55" i="1" l="1"/>
  <c r="K50" i="1"/>
  <c r="K23" i="1"/>
  <c r="K7" i="1"/>
</calcChain>
</file>

<file path=xl/sharedStrings.xml><?xml version="1.0" encoding="utf-8"?>
<sst xmlns="http://schemas.openxmlformats.org/spreadsheetml/2006/main" count="298" uniqueCount="177">
  <si>
    <t>Бюджетні призначення на 2019 рік</t>
  </si>
  <si>
    <t>Реконструкція міських шляхів</t>
  </si>
  <si>
    <t>Реконструкція вул. Можайського (8 Березня - Минайська)</t>
  </si>
  <si>
    <t>Капітальний ремонт міських шляхів</t>
  </si>
  <si>
    <t>вул. Станційна</t>
  </si>
  <si>
    <t>вул. Одеська від перехрестя з вул. Мукачівською до перехрестя з вул. Франтішека Тіхого</t>
  </si>
  <si>
    <t>вул. Львівська</t>
  </si>
  <si>
    <t>вул. Антонівська</t>
  </si>
  <si>
    <t>вул. Стародоманинська</t>
  </si>
  <si>
    <t>вул. Лобачевського</t>
  </si>
  <si>
    <t>вул. Жатковича</t>
  </si>
  <si>
    <t>вул. Стефаника</t>
  </si>
  <si>
    <t>капітальний ремонт покриття пл. Ш. Петефі</t>
  </si>
  <si>
    <t>вул. Шумна</t>
  </si>
  <si>
    <t>вул. Перемоги (від вул. Легоцького до с.Сторожниця)</t>
  </si>
  <si>
    <t>вул. Капушанська (від перехрестя пр. Свободи до перехрестя вул. Легоцького)</t>
  </si>
  <si>
    <t>Капітальний ремонт  тротуарів</t>
  </si>
  <si>
    <t>вул. Бородіна</t>
  </si>
  <si>
    <t>капітальний ремонт пішохідної зони пл. Ш. Петефі</t>
  </si>
  <si>
    <t>наб. Незалежності від буд. 2 до буд. 4</t>
  </si>
  <si>
    <t>Виготовлення проектно-кошторисної документації та проведення експертизи на капітальний ремонт доріг</t>
  </si>
  <si>
    <t>Виготовлення проектно-кошторисної документації та проведення експертизи на реконструкцію мостів та доріг</t>
  </si>
  <si>
    <t>№ з/п</t>
  </si>
  <si>
    <t>Назва об’єкта</t>
  </si>
  <si>
    <t>Адреса об’єкта</t>
  </si>
  <si>
    <t>Кошторисна вартість</t>
  </si>
  <si>
    <t>Примітка</t>
  </si>
  <si>
    <t>Капітальний ремонт скверу Франтішека Крупки по вул. Гойди</t>
  </si>
  <si>
    <t>Капітальний ремонт внутрішньоквартальних територій</t>
  </si>
  <si>
    <t>вул. 8 Березня, 20 - вул. Грушевського, 37А</t>
  </si>
  <si>
    <t>вул. Тлехаса,93,95</t>
  </si>
  <si>
    <t xml:space="preserve"> пр. Свободи, 40</t>
  </si>
  <si>
    <t>вул. Грушевського,37</t>
  </si>
  <si>
    <t>вул. Володимирська,65</t>
  </si>
  <si>
    <t>вул. Маресьєва,1,3,5</t>
  </si>
  <si>
    <t>вул. Перемоги,163/2</t>
  </si>
  <si>
    <t>вул. 8 Березня, 20</t>
  </si>
  <si>
    <t>вул. І.Франка,56А</t>
  </si>
  <si>
    <t>вул. Закарпатська,28</t>
  </si>
  <si>
    <t>вул. Керченська,7,7А</t>
  </si>
  <si>
    <t>вул. Міцкевича,3-5</t>
  </si>
  <si>
    <t>Виготовлення проектно-кошторисної документації та проведення експертизи на капітальний ремонт об'єктів благоустрою</t>
  </si>
  <si>
    <t>Виготовлення проектно-кошторисної документації та проведення експертизи на реконструкцію об'єктів благоустрою</t>
  </si>
  <si>
    <t>Капітальний ремонт скверу ім. Штефаніка</t>
  </si>
  <si>
    <t>Капітальний ремонт зелених насаджень</t>
  </si>
  <si>
    <t>внутрішньоквартальна територія по вул. Вілмоша Ковача,7-15</t>
  </si>
  <si>
    <t>внутрішньоквартальна територія по вул. Тлехаса,83-85</t>
  </si>
  <si>
    <t>внутрішньоквартальна територія по вул. Міцкевича,5А</t>
  </si>
  <si>
    <t>внутрішньоквартальна територія по вул. Минайська,67</t>
  </si>
  <si>
    <t>вул. Виноградівська</t>
  </si>
  <si>
    <t>Капітальний ремонт святкової ілюмінації</t>
  </si>
  <si>
    <t>Реконструкція інженерних мереж по пл. Ш. Петефі</t>
  </si>
  <si>
    <t>вул. Івана Франка,56</t>
  </si>
  <si>
    <t xml:space="preserve"> вул. Перемоги, 149 (громадський бюджет)</t>
  </si>
  <si>
    <t>вул. Гойди,28- пл. Др. Народів,2</t>
  </si>
  <si>
    <t xml:space="preserve">Капітальний ремонт мережі зовнішнього освітлення міста </t>
  </si>
  <si>
    <t>Відновлення історичного центру міста</t>
  </si>
  <si>
    <t>Будівництво, реконструкція та капітальний ремонт дитячих та спортивних майданчиків міста</t>
  </si>
  <si>
    <t>Капітальний ремонт покрівель</t>
  </si>
  <si>
    <t xml:space="preserve">вул. Коритнянська, 8 блок «Б» </t>
  </si>
  <si>
    <t>вул. М. Заньковецької,3 (ОСББ "Заньковецької,3")</t>
  </si>
  <si>
    <t>пр. Свободи,45 (ОСББ "Проспект-45")</t>
  </si>
  <si>
    <t>вул. М. Заньковецької,7 (ОСББ "Заньковецької,7")</t>
  </si>
  <si>
    <t>вул. Насипна,10 (ОСББ "Насипна 10")</t>
  </si>
  <si>
    <t>вул. Оноківська,2 (ОСББ "Дорожник-Шахта")</t>
  </si>
  <si>
    <t>вул. Андрія Палая,1б</t>
  </si>
  <si>
    <t>вул. Одеська,12</t>
  </si>
  <si>
    <t>вул. Собранецька,152</t>
  </si>
  <si>
    <t>вул. 8 березня,26</t>
  </si>
  <si>
    <t>вул. Шопена,6</t>
  </si>
  <si>
    <t>вул. Шопена,15а</t>
  </si>
  <si>
    <t>вул. Тіхого,17</t>
  </si>
  <si>
    <t>вул. Достоєвського,20</t>
  </si>
  <si>
    <t>вул. Можайського,9А (БК "Можайського,9а")</t>
  </si>
  <si>
    <t>вул. Заньковецької, 13</t>
  </si>
  <si>
    <t>вул. Декабристів, 35/12</t>
  </si>
  <si>
    <t>вул. Срібляста,6</t>
  </si>
  <si>
    <t>вул. Минайська, 3 (ОСББ "Каштан-Минайська 3")</t>
  </si>
  <si>
    <t>Капітальний ремонт електрощитових, мереж електроосвітлення будинків</t>
  </si>
  <si>
    <t>вул. Легоцького,50</t>
  </si>
  <si>
    <t>вул. Канальна,27 (ОСББ "Канальна 27")</t>
  </si>
  <si>
    <t>вул. Годинки, 8</t>
  </si>
  <si>
    <t>Капітальний ремонт водопроводу, каналізації</t>
  </si>
  <si>
    <t>вул. Гулака Артемовського, 14/41 (ОСББ " Г.Артемовського, 14/41")</t>
  </si>
  <si>
    <t>вул. Василя Комендаря, 78 (ОСББ "Василя Комендаря, 78 ")</t>
  </si>
  <si>
    <t>вул. Заньковецької,7 (ОСББ "Заньковецької 7")</t>
  </si>
  <si>
    <t>вул. Минайська, 8</t>
  </si>
  <si>
    <t>наб. Київська,20</t>
  </si>
  <si>
    <t>м. Ужгород, вул. Можайського (8 Березня - Минайська)</t>
  </si>
  <si>
    <t>м. Ужгород, вул. Станційна</t>
  </si>
  <si>
    <t>м. Ужгород, вул. Одеська від перехрестя з вул. Мукачівською до перехрестя з вул. Франтішека Тіхого</t>
  </si>
  <si>
    <t>м. Ужгород, вул. Львівська</t>
  </si>
  <si>
    <t>м. Ужгород, вул. Антонівська</t>
  </si>
  <si>
    <t>м. Ужгород, вул. Стародоманинська</t>
  </si>
  <si>
    <t>м. Ужгород, вул. Лобачевського</t>
  </si>
  <si>
    <t>м. Ужгород, вул. Жатковича</t>
  </si>
  <si>
    <t>м. Ужгород, вул. Стефаника</t>
  </si>
  <si>
    <t>м. Ужгород, вул. Шумна</t>
  </si>
  <si>
    <t>м. Ужгород, вул. Перемоги (від вул. Легоцького до с.Сторожниця)</t>
  </si>
  <si>
    <t>м. Ужгород, вул. Капушанська (від перехрестя пр. Свободи до перехрестя вул. Легоцького)</t>
  </si>
  <si>
    <t>м. Ужгород, вул. Бородіна</t>
  </si>
  <si>
    <t>м. Ужгород, наб. Незалежності від буд. 2 до буд. 4</t>
  </si>
  <si>
    <t>м. Ужгород, вул. Гойди,28- пл. Др. Народів,2</t>
  </si>
  <si>
    <t>м. Ужгород, вул. 8 Березня, 20 - вул. Грушевського, 37А</t>
  </si>
  <si>
    <t>м. Ужгород, вул. Тлехаса,93,95</t>
  </si>
  <si>
    <t>м. Ужгород, пр. Свободи, 40</t>
  </si>
  <si>
    <t>м. Ужгород, вул. Грушевського,37</t>
  </si>
  <si>
    <t>м. Ужгород, вул. Володимирська,65</t>
  </si>
  <si>
    <t>м. Ужгород, вул. Маресьєва,1,3,5</t>
  </si>
  <si>
    <t>м. Ужгород, вул. Перемоги,163/2</t>
  </si>
  <si>
    <t>м. Ужгород, вул. 8 Березня, 20</t>
  </si>
  <si>
    <t>м. Ужгород, вул. І.Франка,56А</t>
  </si>
  <si>
    <t>м. Ужгород, вул. Закарпатська,28</t>
  </si>
  <si>
    <t>м. Ужгород, вул. Керченська,7,7А</t>
  </si>
  <si>
    <t>м. Ужгород, вул. Міцкевича,3-5</t>
  </si>
  <si>
    <t>м. Ужгород, вул. Виноградівська</t>
  </si>
  <si>
    <t>м. Ужгород, вул. Івана Франка,56</t>
  </si>
  <si>
    <t>м. Ужгород, вул. Коритнянська, 8 блок «Б»</t>
  </si>
  <si>
    <t>м. Ужгород, вул. Андрія Палая,1б</t>
  </si>
  <si>
    <t>м. Ужгород, вул. Одеська,12</t>
  </si>
  <si>
    <t>м. Ужгород, вул. Собранецька,152</t>
  </si>
  <si>
    <t>м. Ужгород, вул. 8 березня,26</t>
  </si>
  <si>
    <t>м. Ужгород, вул. Шопена,6</t>
  </si>
  <si>
    <t>м. Ужгород, вул. Шопена,15а</t>
  </si>
  <si>
    <t>м. Ужгород, вул. Тіхого,17</t>
  </si>
  <si>
    <t>м. Ужгород, вул. Достоєвського,20</t>
  </si>
  <si>
    <t>м. Ужгород, вул. Заньковецької, 13</t>
  </si>
  <si>
    <t>м. Ужгород, вул. Декабристів, 35/12</t>
  </si>
  <si>
    <t>м. Ужгород, вул. Срібляста,6</t>
  </si>
  <si>
    <t>м. Ужгород, вул. Легоцького,50</t>
  </si>
  <si>
    <t>м. Ужгород, вул. Годинки, 8</t>
  </si>
  <si>
    <t>м. Ужгород, вул. Минайська, 8</t>
  </si>
  <si>
    <t>м. Ужгород, наб. Київська,20</t>
  </si>
  <si>
    <t>м. Ужгород, пл. Ш. Петефі</t>
  </si>
  <si>
    <t>м. Ужгород, сквер Франтішека Крупки по вул. Гойди</t>
  </si>
  <si>
    <t>м. Ужгород, сквер ім. Штефаніка</t>
  </si>
  <si>
    <t>м. Ужгород, вул. Вілмоша Ковача,7-15</t>
  </si>
  <si>
    <t>м. Ужгород, вул. Тлехаса,83-85</t>
  </si>
  <si>
    <t>м. Ужгород, вул. Міцкевича,5А</t>
  </si>
  <si>
    <t>м. Ужгород, вул. Минайська,67</t>
  </si>
  <si>
    <t xml:space="preserve">м. Ужгород, вул. Перемоги, 149 </t>
  </si>
  <si>
    <t xml:space="preserve">м. Ужгород, вул. М. Заньковецької,3 </t>
  </si>
  <si>
    <t>м. Ужгород, пр. Свободи,45</t>
  </si>
  <si>
    <t xml:space="preserve">м. Ужгород, вул. М. Заньковецької,7 </t>
  </si>
  <si>
    <t xml:space="preserve">м. Ужгород, вул. Насипна,10 </t>
  </si>
  <si>
    <t xml:space="preserve">м. Ужгород, вул. Оноківська,2 </t>
  </si>
  <si>
    <t xml:space="preserve">м. Ужгород, вул. Можайського,9А </t>
  </si>
  <si>
    <t xml:space="preserve">м. Ужгород, вул. Минайська, 3 </t>
  </si>
  <si>
    <t xml:space="preserve">м. Ужгород, вул. Канальна,27 </t>
  </si>
  <si>
    <t xml:space="preserve">м. Ужгород, вул. Гулака Артемовського, 14/41 </t>
  </si>
  <si>
    <t xml:space="preserve">м. Ужгород, вул. Василя Комендаря, 78 </t>
  </si>
  <si>
    <t xml:space="preserve">м. Ужгород, вул. Заньковецької,7 </t>
  </si>
  <si>
    <t>вул. Собранецька (від вул. Митної до міжнародного пункту пропуску Ужгород")</t>
  </si>
  <si>
    <t>Капітальний ремонт міських шляхів за рахунок коштів субвенції</t>
  </si>
  <si>
    <t>м. Ужгород, вул. Собранецька (від вул. Митної до міжнародного пункту пропуску Ужгород")</t>
  </si>
  <si>
    <t>вул. Стрільнична</t>
  </si>
  <si>
    <t>м. Ужгород, вул. Стрільнична</t>
  </si>
  <si>
    <t>вул. Гагаріна</t>
  </si>
  <si>
    <t>м. Ужгород, вул. Гагаріна</t>
  </si>
  <si>
    <t>наб. Незалежності</t>
  </si>
  <si>
    <t>м. Ужгород, наб. Незалежності</t>
  </si>
  <si>
    <t>Субвенція</t>
  </si>
  <si>
    <t>2018-2019</t>
  </si>
  <si>
    <t>2017-2019</t>
  </si>
  <si>
    <t xml:space="preserve">Рік реалізації проекту </t>
  </si>
  <si>
    <t>2019-2020</t>
  </si>
  <si>
    <t>2019</t>
  </si>
  <si>
    <t xml:space="preserve">Реконструкція та капітальний ремонт мережі зовнішнього освітлення міста </t>
  </si>
  <si>
    <t>Послуги з управління проектом</t>
  </si>
  <si>
    <r>
      <t xml:space="preserve">Реконструкція вуличного освітлення м. Ужгород </t>
    </r>
    <r>
      <rPr>
        <sz val="10"/>
        <color indexed="8"/>
        <rFont val="Times New Roman"/>
        <family val="1"/>
        <charset val="204"/>
      </rPr>
      <t>(в т. ч.співфінансування НЕФКО)</t>
    </r>
  </si>
  <si>
    <t xml:space="preserve">Поточний ремонт </t>
  </si>
  <si>
    <t>Нанесення горизонтальної розмітки</t>
  </si>
  <si>
    <t>Поточний ремонт світлофорних об’єктів</t>
  </si>
  <si>
    <t>Поточний ремонт (заміна дорожніх знаків)</t>
  </si>
  <si>
    <t>Поточний ремонт міських шляхів</t>
  </si>
  <si>
    <t>Послуги з прочищення зливоприймальної каналізації вулиць міста</t>
  </si>
  <si>
    <t>Поточний ремонт окремих елементів зливової каналізації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</si>
</sst>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₴"/>
    <numFmt numFmtId="165" formatCode="#,##0.00_₴"/>
    <numFmt numFmtId="166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scheme val="minor"/>
    </font>
    <font>
      <sz val="14"/>
      <color theme="1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7" fillId="0" borderId="0">
      <alignment vertical="top"/>
    </xf>
  </cellStyleXfs>
  <cellXfs count="12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164" fontId="4" fillId="0" borderId="4" xfId="1" applyNumberFormat="1" applyFont="1" applyFill="1" applyBorder="1" applyAlignment="1">
      <alignment horizontal="left" vertical="center" wrapText="1"/>
    </xf>
    <xf numFmtId="164" fontId="4" fillId="0" borderId="4" xfId="2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6" fontId="4" fillId="0" borderId="4" xfId="3" applyNumberFormat="1" applyFont="1" applyFill="1" applyBorder="1" applyAlignment="1">
      <alignment vertical="center" wrapText="1"/>
    </xf>
    <xf numFmtId="0" fontId="8" fillId="0" borderId="4" xfId="2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2" applyFont="1" applyFill="1" applyBorder="1" applyAlignment="1">
      <alignment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166" fontId="4" fillId="2" borderId="4" xfId="3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2" fontId="8" fillId="0" borderId="4" xfId="1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left" vertical="center" wrapText="1"/>
    </xf>
    <xf numFmtId="4" fontId="8" fillId="0" borderId="4" xfId="0" applyNumberFormat="1" applyFont="1" applyFill="1" applyBorder="1" applyAlignment="1">
      <alignment horizontal="center" vertical="center"/>
    </xf>
    <xf numFmtId="4" fontId="8" fillId="0" borderId="4" xfId="1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4" xfId="2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/>
    </xf>
    <xf numFmtId="3" fontId="8" fillId="0" borderId="4" xfId="1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left" vertical="center" wrapText="1"/>
    </xf>
    <xf numFmtId="3" fontId="8" fillId="3" borderId="4" xfId="1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2" applyFont="1" applyFill="1" applyBorder="1" applyAlignment="1">
      <alignment vertical="center" wrapText="1"/>
    </xf>
    <xf numFmtId="0" fontId="5" fillId="2" borderId="4" xfId="1" applyFont="1" applyFill="1" applyBorder="1" applyAlignment="1">
      <alignment horizontal="left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164" fontId="5" fillId="2" borderId="4" xfId="1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2" applyFont="1" applyFill="1" applyBorder="1" applyAlignment="1">
      <alignment vertical="center" wrapText="1"/>
    </xf>
    <xf numFmtId="0" fontId="5" fillId="0" borderId="4" xfId="1" applyFont="1" applyFill="1" applyBorder="1" applyAlignment="1">
      <alignment horizontal="left"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left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164" fontId="5" fillId="0" borderId="4" xfId="2" applyNumberFormat="1" applyFont="1" applyFill="1" applyBorder="1" applyAlignment="1">
      <alignment horizontal="center" vertical="center"/>
    </xf>
    <xf numFmtId="2" fontId="12" fillId="0" borderId="4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4" fontId="12" fillId="0" borderId="4" xfId="1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2" borderId="4" xfId="1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5" fillId="0" borderId="4" xfId="2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/>
    </xf>
    <xf numFmtId="0" fontId="12" fillId="0" borderId="4" xfId="2" applyFont="1" applyFill="1" applyBorder="1" applyAlignment="1">
      <alignment wrapText="1"/>
    </xf>
    <xf numFmtId="0" fontId="5" fillId="0" borderId="4" xfId="0" applyFont="1" applyFill="1" applyBorder="1" applyAlignment="1">
      <alignment horizontal="left" vertical="center" wrapText="1"/>
    </xf>
    <xf numFmtId="164" fontId="12" fillId="0" borderId="4" xfId="1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2" fontId="12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3" fontId="12" fillId="0" borderId="4" xfId="1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center" vertical="center"/>
    </xf>
  </cellXfs>
  <cellStyles count="4">
    <cellStyle name="Звичайний_Додаток _ 3 зм_ни 4575" xfId="3" xr:uid="{00000000-0005-0000-0000-000000000000}"/>
    <cellStyle name="Обычный" xfId="0" builtinId="0"/>
    <cellStyle name="Обычный_Додатки благоустрій" xfId="2" xr:uid="{00000000-0005-0000-0000-000002000000}"/>
    <cellStyle name="Обычный_Річний план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view="pageBreakPreview" topLeftCell="B28" zoomScaleSheetLayoutView="100" workbookViewId="0">
      <selection activeCell="F42" sqref="F42"/>
    </sheetView>
  </sheetViews>
  <sheetFormatPr defaultRowHeight="12.75" x14ac:dyDescent="0.25"/>
  <cols>
    <col min="1" max="1" width="0" style="1" hidden="1" customWidth="1"/>
    <col min="2" max="2" width="0.140625" style="1" customWidth="1"/>
    <col min="3" max="3" width="7.42578125" style="5" customWidth="1"/>
    <col min="4" max="4" width="0.140625" style="5" customWidth="1"/>
    <col min="5" max="5" width="7" style="5" customWidth="1"/>
    <col min="6" max="6" width="34.28515625" style="9" customWidth="1"/>
    <col min="7" max="7" width="31.85546875" style="8" customWidth="1"/>
    <col min="8" max="8" width="14" style="62" customWidth="1"/>
    <col min="9" max="10" width="23.42578125" style="5" customWidth="1"/>
    <col min="11" max="11" width="16.7109375" style="5" customWidth="1"/>
    <col min="12" max="12" width="23.42578125" style="5" customWidth="1"/>
    <col min="13" max="13" width="11.28515625" style="1" customWidth="1"/>
    <col min="14" max="255" width="9.140625" style="1"/>
    <col min="256" max="256" width="0" style="1" hidden="1" customWidth="1"/>
    <col min="257" max="258" width="0.140625" style="1" customWidth="1"/>
    <col min="259" max="259" width="32.28515625" style="1" customWidth="1"/>
    <col min="260" max="260" width="13" style="1" customWidth="1"/>
    <col min="261" max="261" width="17.7109375" style="1" customWidth="1"/>
    <col min="262" max="262" width="10.42578125" style="1" customWidth="1"/>
    <col min="263" max="263" width="13.140625" style="1" customWidth="1"/>
    <col min="264" max="264" width="11.42578125" style="1" customWidth="1"/>
    <col min="265" max="265" width="11" style="1" customWidth="1"/>
    <col min="266" max="266" width="10.85546875" style="1" customWidth="1"/>
    <col min="267" max="267" width="11.5703125" style="1" customWidth="1"/>
    <col min="268" max="268" width="13.42578125" style="1" customWidth="1"/>
    <col min="269" max="511" width="9.140625" style="1"/>
    <col min="512" max="512" width="0" style="1" hidden="1" customWidth="1"/>
    <col min="513" max="514" width="0.140625" style="1" customWidth="1"/>
    <col min="515" max="515" width="32.28515625" style="1" customWidth="1"/>
    <col min="516" max="516" width="13" style="1" customWidth="1"/>
    <col min="517" max="517" width="17.7109375" style="1" customWidth="1"/>
    <col min="518" max="518" width="10.42578125" style="1" customWidth="1"/>
    <col min="519" max="519" width="13.140625" style="1" customWidth="1"/>
    <col min="520" max="520" width="11.42578125" style="1" customWidth="1"/>
    <col min="521" max="521" width="11" style="1" customWidth="1"/>
    <col min="522" max="522" width="10.85546875" style="1" customWidth="1"/>
    <col min="523" max="523" width="11.5703125" style="1" customWidth="1"/>
    <col min="524" max="524" width="13.42578125" style="1" customWidth="1"/>
    <col min="525" max="767" width="9.140625" style="1"/>
    <col min="768" max="768" width="0" style="1" hidden="1" customWidth="1"/>
    <col min="769" max="770" width="0.140625" style="1" customWidth="1"/>
    <col min="771" max="771" width="32.28515625" style="1" customWidth="1"/>
    <col min="772" max="772" width="13" style="1" customWidth="1"/>
    <col min="773" max="773" width="17.7109375" style="1" customWidth="1"/>
    <col min="774" max="774" width="10.42578125" style="1" customWidth="1"/>
    <col min="775" max="775" width="13.140625" style="1" customWidth="1"/>
    <col min="776" max="776" width="11.42578125" style="1" customWidth="1"/>
    <col min="777" max="777" width="11" style="1" customWidth="1"/>
    <col min="778" max="778" width="10.85546875" style="1" customWidth="1"/>
    <col min="779" max="779" width="11.5703125" style="1" customWidth="1"/>
    <col min="780" max="780" width="13.42578125" style="1" customWidth="1"/>
    <col min="781" max="1023" width="9.140625" style="1"/>
    <col min="1024" max="1024" width="0" style="1" hidden="1" customWidth="1"/>
    <col min="1025" max="1026" width="0.140625" style="1" customWidth="1"/>
    <col min="1027" max="1027" width="32.28515625" style="1" customWidth="1"/>
    <col min="1028" max="1028" width="13" style="1" customWidth="1"/>
    <col min="1029" max="1029" width="17.7109375" style="1" customWidth="1"/>
    <col min="1030" max="1030" width="10.42578125" style="1" customWidth="1"/>
    <col min="1031" max="1031" width="13.140625" style="1" customWidth="1"/>
    <col min="1032" max="1032" width="11.42578125" style="1" customWidth="1"/>
    <col min="1033" max="1033" width="11" style="1" customWidth="1"/>
    <col min="1034" max="1034" width="10.85546875" style="1" customWidth="1"/>
    <col min="1035" max="1035" width="11.5703125" style="1" customWidth="1"/>
    <col min="1036" max="1036" width="13.42578125" style="1" customWidth="1"/>
    <col min="1037" max="1279" width="9.140625" style="1"/>
    <col min="1280" max="1280" width="0" style="1" hidden="1" customWidth="1"/>
    <col min="1281" max="1282" width="0.140625" style="1" customWidth="1"/>
    <col min="1283" max="1283" width="32.28515625" style="1" customWidth="1"/>
    <col min="1284" max="1284" width="13" style="1" customWidth="1"/>
    <col min="1285" max="1285" width="17.7109375" style="1" customWidth="1"/>
    <col min="1286" max="1286" width="10.42578125" style="1" customWidth="1"/>
    <col min="1287" max="1287" width="13.140625" style="1" customWidth="1"/>
    <col min="1288" max="1288" width="11.42578125" style="1" customWidth="1"/>
    <col min="1289" max="1289" width="11" style="1" customWidth="1"/>
    <col min="1290" max="1290" width="10.85546875" style="1" customWidth="1"/>
    <col min="1291" max="1291" width="11.5703125" style="1" customWidth="1"/>
    <col min="1292" max="1292" width="13.42578125" style="1" customWidth="1"/>
    <col min="1293" max="1535" width="9.140625" style="1"/>
    <col min="1536" max="1536" width="0" style="1" hidden="1" customWidth="1"/>
    <col min="1537" max="1538" width="0.140625" style="1" customWidth="1"/>
    <col min="1539" max="1539" width="32.28515625" style="1" customWidth="1"/>
    <col min="1540" max="1540" width="13" style="1" customWidth="1"/>
    <col min="1541" max="1541" width="17.7109375" style="1" customWidth="1"/>
    <col min="1542" max="1542" width="10.42578125" style="1" customWidth="1"/>
    <col min="1543" max="1543" width="13.140625" style="1" customWidth="1"/>
    <col min="1544" max="1544" width="11.42578125" style="1" customWidth="1"/>
    <col min="1545" max="1545" width="11" style="1" customWidth="1"/>
    <col min="1546" max="1546" width="10.85546875" style="1" customWidth="1"/>
    <col min="1547" max="1547" width="11.5703125" style="1" customWidth="1"/>
    <col min="1548" max="1548" width="13.42578125" style="1" customWidth="1"/>
    <col min="1549" max="1791" width="9.140625" style="1"/>
    <col min="1792" max="1792" width="0" style="1" hidden="1" customWidth="1"/>
    <col min="1793" max="1794" width="0.140625" style="1" customWidth="1"/>
    <col min="1795" max="1795" width="32.28515625" style="1" customWidth="1"/>
    <col min="1796" max="1796" width="13" style="1" customWidth="1"/>
    <col min="1797" max="1797" width="17.7109375" style="1" customWidth="1"/>
    <col min="1798" max="1798" width="10.42578125" style="1" customWidth="1"/>
    <col min="1799" max="1799" width="13.140625" style="1" customWidth="1"/>
    <col min="1800" max="1800" width="11.42578125" style="1" customWidth="1"/>
    <col min="1801" max="1801" width="11" style="1" customWidth="1"/>
    <col min="1802" max="1802" width="10.85546875" style="1" customWidth="1"/>
    <col min="1803" max="1803" width="11.5703125" style="1" customWidth="1"/>
    <col min="1804" max="1804" width="13.42578125" style="1" customWidth="1"/>
    <col min="1805" max="2047" width="9.140625" style="1"/>
    <col min="2048" max="2048" width="0" style="1" hidden="1" customWidth="1"/>
    <col min="2049" max="2050" width="0.140625" style="1" customWidth="1"/>
    <col min="2051" max="2051" width="32.28515625" style="1" customWidth="1"/>
    <col min="2052" max="2052" width="13" style="1" customWidth="1"/>
    <col min="2053" max="2053" width="17.7109375" style="1" customWidth="1"/>
    <col min="2054" max="2054" width="10.42578125" style="1" customWidth="1"/>
    <col min="2055" max="2055" width="13.140625" style="1" customWidth="1"/>
    <col min="2056" max="2056" width="11.42578125" style="1" customWidth="1"/>
    <col min="2057" max="2057" width="11" style="1" customWidth="1"/>
    <col min="2058" max="2058" width="10.85546875" style="1" customWidth="1"/>
    <col min="2059" max="2059" width="11.5703125" style="1" customWidth="1"/>
    <col min="2060" max="2060" width="13.42578125" style="1" customWidth="1"/>
    <col min="2061" max="2303" width="9.140625" style="1"/>
    <col min="2304" max="2304" width="0" style="1" hidden="1" customWidth="1"/>
    <col min="2305" max="2306" width="0.140625" style="1" customWidth="1"/>
    <col min="2307" max="2307" width="32.28515625" style="1" customWidth="1"/>
    <col min="2308" max="2308" width="13" style="1" customWidth="1"/>
    <col min="2309" max="2309" width="17.7109375" style="1" customWidth="1"/>
    <col min="2310" max="2310" width="10.42578125" style="1" customWidth="1"/>
    <col min="2311" max="2311" width="13.140625" style="1" customWidth="1"/>
    <col min="2312" max="2312" width="11.42578125" style="1" customWidth="1"/>
    <col min="2313" max="2313" width="11" style="1" customWidth="1"/>
    <col min="2314" max="2314" width="10.85546875" style="1" customWidth="1"/>
    <col min="2315" max="2315" width="11.5703125" style="1" customWidth="1"/>
    <col min="2316" max="2316" width="13.42578125" style="1" customWidth="1"/>
    <col min="2317" max="2559" width="9.140625" style="1"/>
    <col min="2560" max="2560" width="0" style="1" hidden="1" customWidth="1"/>
    <col min="2561" max="2562" width="0.140625" style="1" customWidth="1"/>
    <col min="2563" max="2563" width="32.28515625" style="1" customWidth="1"/>
    <col min="2564" max="2564" width="13" style="1" customWidth="1"/>
    <col min="2565" max="2565" width="17.7109375" style="1" customWidth="1"/>
    <col min="2566" max="2566" width="10.42578125" style="1" customWidth="1"/>
    <col min="2567" max="2567" width="13.140625" style="1" customWidth="1"/>
    <col min="2568" max="2568" width="11.42578125" style="1" customWidth="1"/>
    <col min="2569" max="2569" width="11" style="1" customWidth="1"/>
    <col min="2570" max="2570" width="10.85546875" style="1" customWidth="1"/>
    <col min="2571" max="2571" width="11.5703125" style="1" customWidth="1"/>
    <col min="2572" max="2572" width="13.42578125" style="1" customWidth="1"/>
    <col min="2573" max="2815" width="9.140625" style="1"/>
    <col min="2816" max="2816" width="0" style="1" hidden="1" customWidth="1"/>
    <col min="2817" max="2818" width="0.140625" style="1" customWidth="1"/>
    <col min="2819" max="2819" width="32.28515625" style="1" customWidth="1"/>
    <col min="2820" max="2820" width="13" style="1" customWidth="1"/>
    <col min="2821" max="2821" width="17.7109375" style="1" customWidth="1"/>
    <col min="2822" max="2822" width="10.42578125" style="1" customWidth="1"/>
    <col min="2823" max="2823" width="13.140625" style="1" customWidth="1"/>
    <col min="2824" max="2824" width="11.42578125" style="1" customWidth="1"/>
    <col min="2825" max="2825" width="11" style="1" customWidth="1"/>
    <col min="2826" max="2826" width="10.85546875" style="1" customWidth="1"/>
    <col min="2827" max="2827" width="11.5703125" style="1" customWidth="1"/>
    <col min="2828" max="2828" width="13.42578125" style="1" customWidth="1"/>
    <col min="2829" max="3071" width="9.140625" style="1"/>
    <col min="3072" max="3072" width="0" style="1" hidden="1" customWidth="1"/>
    <col min="3073" max="3074" width="0.140625" style="1" customWidth="1"/>
    <col min="3075" max="3075" width="32.28515625" style="1" customWidth="1"/>
    <col min="3076" max="3076" width="13" style="1" customWidth="1"/>
    <col min="3077" max="3077" width="17.7109375" style="1" customWidth="1"/>
    <col min="3078" max="3078" width="10.42578125" style="1" customWidth="1"/>
    <col min="3079" max="3079" width="13.140625" style="1" customWidth="1"/>
    <col min="3080" max="3080" width="11.42578125" style="1" customWidth="1"/>
    <col min="3081" max="3081" width="11" style="1" customWidth="1"/>
    <col min="3082" max="3082" width="10.85546875" style="1" customWidth="1"/>
    <col min="3083" max="3083" width="11.5703125" style="1" customWidth="1"/>
    <col min="3084" max="3084" width="13.42578125" style="1" customWidth="1"/>
    <col min="3085" max="3327" width="9.140625" style="1"/>
    <col min="3328" max="3328" width="0" style="1" hidden="1" customWidth="1"/>
    <col min="3329" max="3330" width="0.140625" style="1" customWidth="1"/>
    <col min="3331" max="3331" width="32.28515625" style="1" customWidth="1"/>
    <col min="3332" max="3332" width="13" style="1" customWidth="1"/>
    <col min="3333" max="3333" width="17.7109375" style="1" customWidth="1"/>
    <col min="3334" max="3334" width="10.42578125" style="1" customWidth="1"/>
    <col min="3335" max="3335" width="13.140625" style="1" customWidth="1"/>
    <col min="3336" max="3336" width="11.42578125" style="1" customWidth="1"/>
    <col min="3337" max="3337" width="11" style="1" customWidth="1"/>
    <col min="3338" max="3338" width="10.85546875" style="1" customWidth="1"/>
    <col min="3339" max="3339" width="11.5703125" style="1" customWidth="1"/>
    <col min="3340" max="3340" width="13.42578125" style="1" customWidth="1"/>
    <col min="3341" max="3583" width="9.140625" style="1"/>
    <col min="3584" max="3584" width="0" style="1" hidden="1" customWidth="1"/>
    <col min="3585" max="3586" width="0.140625" style="1" customWidth="1"/>
    <col min="3587" max="3587" width="32.28515625" style="1" customWidth="1"/>
    <col min="3588" max="3588" width="13" style="1" customWidth="1"/>
    <col min="3589" max="3589" width="17.7109375" style="1" customWidth="1"/>
    <col min="3590" max="3590" width="10.42578125" style="1" customWidth="1"/>
    <col min="3591" max="3591" width="13.140625" style="1" customWidth="1"/>
    <col min="3592" max="3592" width="11.42578125" style="1" customWidth="1"/>
    <col min="3593" max="3593" width="11" style="1" customWidth="1"/>
    <col min="3594" max="3594" width="10.85546875" style="1" customWidth="1"/>
    <col min="3595" max="3595" width="11.5703125" style="1" customWidth="1"/>
    <col min="3596" max="3596" width="13.42578125" style="1" customWidth="1"/>
    <col min="3597" max="3839" width="9.140625" style="1"/>
    <col min="3840" max="3840" width="0" style="1" hidden="1" customWidth="1"/>
    <col min="3841" max="3842" width="0.140625" style="1" customWidth="1"/>
    <col min="3843" max="3843" width="32.28515625" style="1" customWidth="1"/>
    <col min="3844" max="3844" width="13" style="1" customWidth="1"/>
    <col min="3845" max="3845" width="17.7109375" style="1" customWidth="1"/>
    <col min="3846" max="3846" width="10.42578125" style="1" customWidth="1"/>
    <col min="3847" max="3847" width="13.140625" style="1" customWidth="1"/>
    <col min="3848" max="3848" width="11.42578125" style="1" customWidth="1"/>
    <col min="3849" max="3849" width="11" style="1" customWidth="1"/>
    <col min="3850" max="3850" width="10.85546875" style="1" customWidth="1"/>
    <col min="3851" max="3851" width="11.5703125" style="1" customWidth="1"/>
    <col min="3852" max="3852" width="13.42578125" style="1" customWidth="1"/>
    <col min="3853" max="4095" width="9.140625" style="1"/>
    <col min="4096" max="4096" width="0" style="1" hidden="1" customWidth="1"/>
    <col min="4097" max="4098" width="0.140625" style="1" customWidth="1"/>
    <col min="4099" max="4099" width="32.28515625" style="1" customWidth="1"/>
    <col min="4100" max="4100" width="13" style="1" customWidth="1"/>
    <col min="4101" max="4101" width="17.7109375" style="1" customWidth="1"/>
    <col min="4102" max="4102" width="10.42578125" style="1" customWidth="1"/>
    <col min="4103" max="4103" width="13.140625" style="1" customWidth="1"/>
    <col min="4104" max="4104" width="11.42578125" style="1" customWidth="1"/>
    <col min="4105" max="4105" width="11" style="1" customWidth="1"/>
    <col min="4106" max="4106" width="10.85546875" style="1" customWidth="1"/>
    <col min="4107" max="4107" width="11.5703125" style="1" customWidth="1"/>
    <col min="4108" max="4108" width="13.42578125" style="1" customWidth="1"/>
    <col min="4109" max="4351" width="9.140625" style="1"/>
    <col min="4352" max="4352" width="0" style="1" hidden="1" customWidth="1"/>
    <col min="4353" max="4354" width="0.140625" style="1" customWidth="1"/>
    <col min="4355" max="4355" width="32.28515625" style="1" customWidth="1"/>
    <col min="4356" max="4356" width="13" style="1" customWidth="1"/>
    <col min="4357" max="4357" width="17.7109375" style="1" customWidth="1"/>
    <col min="4358" max="4358" width="10.42578125" style="1" customWidth="1"/>
    <col min="4359" max="4359" width="13.140625" style="1" customWidth="1"/>
    <col min="4360" max="4360" width="11.42578125" style="1" customWidth="1"/>
    <col min="4361" max="4361" width="11" style="1" customWidth="1"/>
    <col min="4362" max="4362" width="10.85546875" style="1" customWidth="1"/>
    <col min="4363" max="4363" width="11.5703125" style="1" customWidth="1"/>
    <col min="4364" max="4364" width="13.42578125" style="1" customWidth="1"/>
    <col min="4365" max="4607" width="9.140625" style="1"/>
    <col min="4608" max="4608" width="0" style="1" hidden="1" customWidth="1"/>
    <col min="4609" max="4610" width="0.140625" style="1" customWidth="1"/>
    <col min="4611" max="4611" width="32.28515625" style="1" customWidth="1"/>
    <col min="4612" max="4612" width="13" style="1" customWidth="1"/>
    <col min="4613" max="4613" width="17.7109375" style="1" customWidth="1"/>
    <col min="4614" max="4614" width="10.42578125" style="1" customWidth="1"/>
    <col min="4615" max="4615" width="13.140625" style="1" customWidth="1"/>
    <col min="4616" max="4616" width="11.42578125" style="1" customWidth="1"/>
    <col min="4617" max="4617" width="11" style="1" customWidth="1"/>
    <col min="4618" max="4618" width="10.85546875" style="1" customWidth="1"/>
    <col min="4619" max="4619" width="11.5703125" style="1" customWidth="1"/>
    <col min="4620" max="4620" width="13.42578125" style="1" customWidth="1"/>
    <col min="4621" max="4863" width="9.140625" style="1"/>
    <col min="4864" max="4864" width="0" style="1" hidden="1" customWidth="1"/>
    <col min="4865" max="4866" width="0.140625" style="1" customWidth="1"/>
    <col min="4867" max="4867" width="32.28515625" style="1" customWidth="1"/>
    <col min="4868" max="4868" width="13" style="1" customWidth="1"/>
    <col min="4869" max="4869" width="17.7109375" style="1" customWidth="1"/>
    <col min="4870" max="4870" width="10.42578125" style="1" customWidth="1"/>
    <col min="4871" max="4871" width="13.140625" style="1" customWidth="1"/>
    <col min="4872" max="4872" width="11.42578125" style="1" customWidth="1"/>
    <col min="4873" max="4873" width="11" style="1" customWidth="1"/>
    <col min="4874" max="4874" width="10.85546875" style="1" customWidth="1"/>
    <col min="4875" max="4875" width="11.5703125" style="1" customWidth="1"/>
    <col min="4876" max="4876" width="13.42578125" style="1" customWidth="1"/>
    <col min="4877" max="5119" width="9.140625" style="1"/>
    <col min="5120" max="5120" width="0" style="1" hidden="1" customWidth="1"/>
    <col min="5121" max="5122" width="0.140625" style="1" customWidth="1"/>
    <col min="5123" max="5123" width="32.28515625" style="1" customWidth="1"/>
    <col min="5124" max="5124" width="13" style="1" customWidth="1"/>
    <col min="5125" max="5125" width="17.7109375" style="1" customWidth="1"/>
    <col min="5126" max="5126" width="10.42578125" style="1" customWidth="1"/>
    <col min="5127" max="5127" width="13.140625" style="1" customWidth="1"/>
    <col min="5128" max="5128" width="11.42578125" style="1" customWidth="1"/>
    <col min="5129" max="5129" width="11" style="1" customWidth="1"/>
    <col min="5130" max="5130" width="10.85546875" style="1" customWidth="1"/>
    <col min="5131" max="5131" width="11.5703125" style="1" customWidth="1"/>
    <col min="5132" max="5132" width="13.42578125" style="1" customWidth="1"/>
    <col min="5133" max="5375" width="9.140625" style="1"/>
    <col min="5376" max="5376" width="0" style="1" hidden="1" customWidth="1"/>
    <col min="5377" max="5378" width="0.140625" style="1" customWidth="1"/>
    <col min="5379" max="5379" width="32.28515625" style="1" customWidth="1"/>
    <col min="5380" max="5380" width="13" style="1" customWidth="1"/>
    <col min="5381" max="5381" width="17.7109375" style="1" customWidth="1"/>
    <col min="5382" max="5382" width="10.42578125" style="1" customWidth="1"/>
    <col min="5383" max="5383" width="13.140625" style="1" customWidth="1"/>
    <col min="5384" max="5384" width="11.42578125" style="1" customWidth="1"/>
    <col min="5385" max="5385" width="11" style="1" customWidth="1"/>
    <col min="5386" max="5386" width="10.85546875" style="1" customWidth="1"/>
    <col min="5387" max="5387" width="11.5703125" style="1" customWidth="1"/>
    <col min="5388" max="5388" width="13.42578125" style="1" customWidth="1"/>
    <col min="5389" max="5631" width="9.140625" style="1"/>
    <col min="5632" max="5632" width="0" style="1" hidden="1" customWidth="1"/>
    <col min="5633" max="5634" width="0.140625" style="1" customWidth="1"/>
    <col min="5635" max="5635" width="32.28515625" style="1" customWidth="1"/>
    <col min="5636" max="5636" width="13" style="1" customWidth="1"/>
    <col min="5637" max="5637" width="17.7109375" style="1" customWidth="1"/>
    <col min="5638" max="5638" width="10.42578125" style="1" customWidth="1"/>
    <col min="5639" max="5639" width="13.140625" style="1" customWidth="1"/>
    <col min="5640" max="5640" width="11.42578125" style="1" customWidth="1"/>
    <col min="5641" max="5641" width="11" style="1" customWidth="1"/>
    <col min="5642" max="5642" width="10.85546875" style="1" customWidth="1"/>
    <col min="5643" max="5643" width="11.5703125" style="1" customWidth="1"/>
    <col min="5644" max="5644" width="13.42578125" style="1" customWidth="1"/>
    <col min="5645" max="5887" width="9.140625" style="1"/>
    <col min="5888" max="5888" width="0" style="1" hidden="1" customWidth="1"/>
    <col min="5889" max="5890" width="0.140625" style="1" customWidth="1"/>
    <col min="5891" max="5891" width="32.28515625" style="1" customWidth="1"/>
    <col min="5892" max="5892" width="13" style="1" customWidth="1"/>
    <col min="5893" max="5893" width="17.7109375" style="1" customWidth="1"/>
    <col min="5894" max="5894" width="10.42578125" style="1" customWidth="1"/>
    <col min="5895" max="5895" width="13.140625" style="1" customWidth="1"/>
    <col min="5896" max="5896" width="11.42578125" style="1" customWidth="1"/>
    <col min="5897" max="5897" width="11" style="1" customWidth="1"/>
    <col min="5898" max="5898" width="10.85546875" style="1" customWidth="1"/>
    <col min="5899" max="5899" width="11.5703125" style="1" customWidth="1"/>
    <col min="5900" max="5900" width="13.42578125" style="1" customWidth="1"/>
    <col min="5901" max="6143" width="9.140625" style="1"/>
    <col min="6144" max="6144" width="0" style="1" hidden="1" customWidth="1"/>
    <col min="6145" max="6146" width="0.140625" style="1" customWidth="1"/>
    <col min="6147" max="6147" width="32.28515625" style="1" customWidth="1"/>
    <col min="6148" max="6148" width="13" style="1" customWidth="1"/>
    <col min="6149" max="6149" width="17.7109375" style="1" customWidth="1"/>
    <col min="6150" max="6150" width="10.42578125" style="1" customWidth="1"/>
    <col min="6151" max="6151" width="13.140625" style="1" customWidth="1"/>
    <col min="6152" max="6152" width="11.42578125" style="1" customWidth="1"/>
    <col min="6153" max="6153" width="11" style="1" customWidth="1"/>
    <col min="6154" max="6154" width="10.85546875" style="1" customWidth="1"/>
    <col min="6155" max="6155" width="11.5703125" style="1" customWidth="1"/>
    <col min="6156" max="6156" width="13.42578125" style="1" customWidth="1"/>
    <col min="6157" max="6399" width="9.140625" style="1"/>
    <col min="6400" max="6400" width="0" style="1" hidden="1" customWidth="1"/>
    <col min="6401" max="6402" width="0.140625" style="1" customWidth="1"/>
    <col min="6403" max="6403" width="32.28515625" style="1" customWidth="1"/>
    <col min="6404" max="6404" width="13" style="1" customWidth="1"/>
    <col min="6405" max="6405" width="17.7109375" style="1" customWidth="1"/>
    <col min="6406" max="6406" width="10.42578125" style="1" customWidth="1"/>
    <col min="6407" max="6407" width="13.140625" style="1" customWidth="1"/>
    <col min="6408" max="6408" width="11.42578125" style="1" customWidth="1"/>
    <col min="6409" max="6409" width="11" style="1" customWidth="1"/>
    <col min="6410" max="6410" width="10.85546875" style="1" customWidth="1"/>
    <col min="6411" max="6411" width="11.5703125" style="1" customWidth="1"/>
    <col min="6412" max="6412" width="13.42578125" style="1" customWidth="1"/>
    <col min="6413" max="6655" width="9.140625" style="1"/>
    <col min="6656" max="6656" width="0" style="1" hidden="1" customWidth="1"/>
    <col min="6657" max="6658" width="0.140625" style="1" customWidth="1"/>
    <col min="6659" max="6659" width="32.28515625" style="1" customWidth="1"/>
    <col min="6660" max="6660" width="13" style="1" customWidth="1"/>
    <col min="6661" max="6661" width="17.7109375" style="1" customWidth="1"/>
    <col min="6662" max="6662" width="10.42578125" style="1" customWidth="1"/>
    <col min="6663" max="6663" width="13.140625" style="1" customWidth="1"/>
    <col min="6664" max="6664" width="11.42578125" style="1" customWidth="1"/>
    <col min="6665" max="6665" width="11" style="1" customWidth="1"/>
    <col min="6666" max="6666" width="10.85546875" style="1" customWidth="1"/>
    <col min="6667" max="6667" width="11.5703125" style="1" customWidth="1"/>
    <col min="6668" max="6668" width="13.42578125" style="1" customWidth="1"/>
    <col min="6669" max="6911" width="9.140625" style="1"/>
    <col min="6912" max="6912" width="0" style="1" hidden="1" customWidth="1"/>
    <col min="6913" max="6914" width="0.140625" style="1" customWidth="1"/>
    <col min="6915" max="6915" width="32.28515625" style="1" customWidth="1"/>
    <col min="6916" max="6916" width="13" style="1" customWidth="1"/>
    <col min="6917" max="6917" width="17.7109375" style="1" customWidth="1"/>
    <col min="6918" max="6918" width="10.42578125" style="1" customWidth="1"/>
    <col min="6919" max="6919" width="13.140625" style="1" customWidth="1"/>
    <col min="6920" max="6920" width="11.42578125" style="1" customWidth="1"/>
    <col min="6921" max="6921" width="11" style="1" customWidth="1"/>
    <col min="6922" max="6922" width="10.85546875" style="1" customWidth="1"/>
    <col min="6923" max="6923" width="11.5703125" style="1" customWidth="1"/>
    <col min="6924" max="6924" width="13.42578125" style="1" customWidth="1"/>
    <col min="6925" max="7167" width="9.140625" style="1"/>
    <col min="7168" max="7168" width="0" style="1" hidden="1" customWidth="1"/>
    <col min="7169" max="7170" width="0.140625" style="1" customWidth="1"/>
    <col min="7171" max="7171" width="32.28515625" style="1" customWidth="1"/>
    <col min="7172" max="7172" width="13" style="1" customWidth="1"/>
    <col min="7173" max="7173" width="17.7109375" style="1" customWidth="1"/>
    <col min="7174" max="7174" width="10.42578125" style="1" customWidth="1"/>
    <col min="7175" max="7175" width="13.140625" style="1" customWidth="1"/>
    <col min="7176" max="7176" width="11.42578125" style="1" customWidth="1"/>
    <col min="7177" max="7177" width="11" style="1" customWidth="1"/>
    <col min="7178" max="7178" width="10.85546875" style="1" customWidth="1"/>
    <col min="7179" max="7179" width="11.5703125" style="1" customWidth="1"/>
    <col min="7180" max="7180" width="13.42578125" style="1" customWidth="1"/>
    <col min="7181" max="7423" width="9.140625" style="1"/>
    <col min="7424" max="7424" width="0" style="1" hidden="1" customWidth="1"/>
    <col min="7425" max="7426" width="0.140625" style="1" customWidth="1"/>
    <col min="7427" max="7427" width="32.28515625" style="1" customWidth="1"/>
    <col min="7428" max="7428" width="13" style="1" customWidth="1"/>
    <col min="7429" max="7429" width="17.7109375" style="1" customWidth="1"/>
    <col min="7430" max="7430" width="10.42578125" style="1" customWidth="1"/>
    <col min="7431" max="7431" width="13.140625" style="1" customWidth="1"/>
    <col min="7432" max="7432" width="11.42578125" style="1" customWidth="1"/>
    <col min="7433" max="7433" width="11" style="1" customWidth="1"/>
    <col min="7434" max="7434" width="10.85546875" style="1" customWidth="1"/>
    <col min="7435" max="7435" width="11.5703125" style="1" customWidth="1"/>
    <col min="7436" max="7436" width="13.42578125" style="1" customWidth="1"/>
    <col min="7437" max="7679" width="9.140625" style="1"/>
    <col min="7680" max="7680" width="0" style="1" hidden="1" customWidth="1"/>
    <col min="7681" max="7682" width="0.140625" style="1" customWidth="1"/>
    <col min="7683" max="7683" width="32.28515625" style="1" customWidth="1"/>
    <col min="7684" max="7684" width="13" style="1" customWidth="1"/>
    <col min="7685" max="7685" width="17.7109375" style="1" customWidth="1"/>
    <col min="7686" max="7686" width="10.42578125" style="1" customWidth="1"/>
    <col min="7687" max="7687" width="13.140625" style="1" customWidth="1"/>
    <col min="7688" max="7688" width="11.42578125" style="1" customWidth="1"/>
    <col min="7689" max="7689" width="11" style="1" customWidth="1"/>
    <col min="7690" max="7690" width="10.85546875" style="1" customWidth="1"/>
    <col min="7691" max="7691" width="11.5703125" style="1" customWidth="1"/>
    <col min="7692" max="7692" width="13.42578125" style="1" customWidth="1"/>
    <col min="7693" max="7935" width="9.140625" style="1"/>
    <col min="7936" max="7936" width="0" style="1" hidden="1" customWidth="1"/>
    <col min="7937" max="7938" width="0.140625" style="1" customWidth="1"/>
    <col min="7939" max="7939" width="32.28515625" style="1" customWidth="1"/>
    <col min="7940" max="7940" width="13" style="1" customWidth="1"/>
    <col min="7941" max="7941" width="17.7109375" style="1" customWidth="1"/>
    <col min="7942" max="7942" width="10.42578125" style="1" customWidth="1"/>
    <col min="7943" max="7943" width="13.140625" style="1" customWidth="1"/>
    <col min="7944" max="7944" width="11.42578125" style="1" customWidth="1"/>
    <col min="7945" max="7945" width="11" style="1" customWidth="1"/>
    <col min="7946" max="7946" width="10.85546875" style="1" customWidth="1"/>
    <col min="7947" max="7947" width="11.5703125" style="1" customWidth="1"/>
    <col min="7948" max="7948" width="13.42578125" style="1" customWidth="1"/>
    <col min="7949" max="8191" width="9.140625" style="1"/>
    <col min="8192" max="8192" width="0" style="1" hidden="1" customWidth="1"/>
    <col min="8193" max="8194" width="0.140625" style="1" customWidth="1"/>
    <col min="8195" max="8195" width="32.28515625" style="1" customWidth="1"/>
    <col min="8196" max="8196" width="13" style="1" customWidth="1"/>
    <col min="8197" max="8197" width="17.7109375" style="1" customWidth="1"/>
    <col min="8198" max="8198" width="10.42578125" style="1" customWidth="1"/>
    <col min="8199" max="8199" width="13.140625" style="1" customWidth="1"/>
    <col min="8200" max="8200" width="11.42578125" style="1" customWidth="1"/>
    <col min="8201" max="8201" width="11" style="1" customWidth="1"/>
    <col min="8202" max="8202" width="10.85546875" style="1" customWidth="1"/>
    <col min="8203" max="8203" width="11.5703125" style="1" customWidth="1"/>
    <col min="8204" max="8204" width="13.42578125" style="1" customWidth="1"/>
    <col min="8205" max="8447" width="9.140625" style="1"/>
    <col min="8448" max="8448" width="0" style="1" hidden="1" customWidth="1"/>
    <col min="8449" max="8450" width="0.140625" style="1" customWidth="1"/>
    <col min="8451" max="8451" width="32.28515625" style="1" customWidth="1"/>
    <col min="8452" max="8452" width="13" style="1" customWidth="1"/>
    <col min="8453" max="8453" width="17.7109375" style="1" customWidth="1"/>
    <col min="8454" max="8454" width="10.42578125" style="1" customWidth="1"/>
    <col min="8455" max="8455" width="13.140625" style="1" customWidth="1"/>
    <col min="8456" max="8456" width="11.42578125" style="1" customWidth="1"/>
    <col min="8457" max="8457" width="11" style="1" customWidth="1"/>
    <col min="8458" max="8458" width="10.85546875" style="1" customWidth="1"/>
    <col min="8459" max="8459" width="11.5703125" style="1" customWidth="1"/>
    <col min="8460" max="8460" width="13.42578125" style="1" customWidth="1"/>
    <col min="8461" max="8703" width="9.140625" style="1"/>
    <col min="8704" max="8704" width="0" style="1" hidden="1" customWidth="1"/>
    <col min="8705" max="8706" width="0.140625" style="1" customWidth="1"/>
    <col min="8707" max="8707" width="32.28515625" style="1" customWidth="1"/>
    <col min="8708" max="8708" width="13" style="1" customWidth="1"/>
    <col min="8709" max="8709" width="17.7109375" style="1" customWidth="1"/>
    <col min="8710" max="8710" width="10.42578125" style="1" customWidth="1"/>
    <col min="8711" max="8711" width="13.140625" style="1" customWidth="1"/>
    <col min="8712" max="8712" width="11.42578125" style="1" customWidth="1"/>
    <col min="8713" max="8713" width="11" style="1" customWidth="1"/>
    <col min="8714" max="8714" width="10.85546875" style="1" customWidth="1"/>
    <col min="8715" max="8715" width="11.5703125" style="1" customWidth="1"/>
    <col min="8716" max="8716" width="13.42578125" style="1" customWidth="1"/>
    <col min="8717" max="8959" width="9.140625" style="1"/>
    <col min="8960" max="8960" width="0" style="1" hidden="1" customWidth="1"/>
    <col min="8961" max="8962" width="0.140625" style="1" customWidth="1"/>
    <col min="8963" max="8963" width="32.28515625" style="1" customWidth="1"/>
    <col min="8964" max="8964" width="13" style="1" customWidth="1"/>
    <col min="8965" max="8965" width="17.7109375" style="1" customWidth="1"/>
    <col min="8966" max="8966" width="10.42578125" style="1" customWidth="1"/>
    <col min="8967" max="8967" width="13.140625" style="1" customWidth="1"/>
    <col min="8968" max="8968" width="11.42578125" style="1" customWidth="1"/>
    <col min="8969" max="8969" width="11" style="1" customWidth="1"/>
    <col min="8970" max="8970" width="10.85546875" style="1" customWidth="1"/>
    <col min="8971" max="8971" width="11.5703125" style="1" customWidth="1"/>
    <col min="8972" max="8972" width="13.42578125" style="1" customWidth="1"/>
    <col min="8973" max="9215" width="9.140625" style="1"/>
    <col min="9216" max="9216" width="0" style="1" hidden="1" customWidth="1"/>
    <col min="9217" max="9218" width="0.140625" style="1" customWidth="1"/>
    <col min="9219" max="9219" width="32.28515625" style="1" customWidth="1"/>
    <col min="9220" max="9220" width="13" style="1" customWidth="1"/>
    <col min="9221" max="9221" width="17.7109375" style="1" customWidth="1"/>
    <col min="9222" max="9222" width="10.42578125" style="1" customWidth="1"/>
    <col min="9223" max="9223" width="13.140625" style="1" customWidth="1"/>
    <col min="9224" max="9224" width="11.42578125" style="1" customWidth="1"/>
    <col min="9225" max="9225" width="11" style="1" customWidth="1"/>
    <col min="9226" max="9226" width="10.85546875" style="1" customWidth="1"/>
    <col min="9227" max="9227" width="11.5703125" style="1" customWidth="1"/>
    <col min="9228" max="9228" width="13.42578125" style="1" customWidth="1"/>
    <col min="9229" max="9471" width="9.140625" style="1"/>
    <col min="9472" max="9472" width="0" style="1" hidden="1" customWidth="1"/>
    <col min="9473" max="9474" width="0.140625" style="1" customWidth="1"/>
    <col min="9475" max="9475" width="32.28515625" style="1" customWidth="1"/>
    <col min="9476" max="9476" width="13" style="1" customWidth="1"/>
    <col min="9477" max="9477" width="17.7109375" style="1" customWidth="1"/>
    <col min="9478" max="9478" width="10.42578125" style="1" customWidth="1"/>
    <col min="9479" max="9479" width="13.140625" style="1" customWidth="1"/>
    <col min="9480" max="9480" width="11.42578125" style="1" customWidth="1"/>
    <col min="9481" max="9481" width="11" style="1" customWidth="1"/>
    <col min="9482" max="9482" width="10.85546875" style="1" customWidth="1"/>
    <col min="9483" max="9483" width="11.5703125" style="1" customWidth="1"/>
    <col min="9484" max="9484" width="13.42578125" style="1" customWidth="1"/>
    <col min="9485" max="9727" width="9.140625" style="1"/>
    <col min="9728" max="9728" width="0" style="1" hidden="1" customWidth="1"/>
    <col min="9729" max="9730" width="0.140625" style="1" customWidth="1"/>
    <col min="9731" max="9731" width="32.28515625" style="1" customWidth="1"/>
    <col min="9732" max="9732" width="13" style="1" customWidth="1"/>
    <col min="9733" max="9733" width="17.7109375" style="1" customWidth="1"/>
    <col min="9734" max="9734" width="10.42578125" style="1" customWidth="1"/>
    <col min="9735" max="9735" width="13.140625" style="1" customWidth="1"/>
    <col min="9736" max="9736" width="11.42578125" style="1" customWidth="1"/>
    <col min="9737" max="9737" width="11" style="1" customWidth="1"/>
    <col min="9738" max="9738" width="10.85546875" style="1" customWidth="1"/>
    <col min="9739" max="9739" width="11.5703125" style="1" customWidth="1"/>
    <col min="9740" max="9740" width="13.42578125" style="1" customWidth="1"/>
    <col min="9741" max="9983" width="9.140625" style="1"/>
    <col min="9984" max="9984" width="0" style="1" hidden="1" customWidth="1"/>
    <col min="9985" max="9986" width="0.140625" style="1" customWidth="1"/>
    <col min="9987" max="9987" width="32.28515625" style="1" customWidth="1"/>
    <col min="9988" max="9988" width="13" style="1" customWidth="1"/>
    <col min="9989" max="9989" width="17.7109375" style="1" customWidth="1"/>
    <col min="9990" max="9990" width="10.42578125" style="1" customWidth="1"/>
    <col min="9991" max="9991" width="13.140625" style="1" customWidth="1"/>
    <col min="9992" max="9992" width="11.42578125" style="1" customWidth="1"/>
    <col min="9993" max="9993" width="11" style="1" customWidth="1"/>
    <col min="9994" max="9994" width="10.85546875" style="1" customWidth="1"/>
    <col min="9995" max="9995" width="11.5703125" style="1" customWidth="1"/>
    <col min="9996" max="9996" width="13.42578125" style="1" customWidth="1"/>
    <col min="9997" max="10239" width="9.140625" style="1"/>
    <col min="10240" max="10240" width="0" style="1" hidden="1" customWidth="1"/>
    <col min="10241" max="10242" width="0.140625" style="1" customWidth="1"/>
    <col min="10243" max="10243" width="32.28515625" style="1" customWidth="1"/>
    <col min="10244" max="10244" width="13" style="1" customWidth="1"/>
    <col min="10245" max="10245" width="17.7109375" style="1" customWidth="1"/>
    <col min="10246" max="10246" width="10.42578125" style="1" customWidth="1"/>
    <col min="10247" max="10247" width="13.140625" style="1" customWidth="1"/>
    <col min="10248" max="10248" width="11.42578125" style="1" customWidth="1"/>
    <col min="10249" max="10249" width="11" style="1" customWidth="1"/>
    <col min="10250" max="10250" width="10.85546875" style="1" customWidth="1"/>
    <col min="10251" max="10251" width="11.5703125" style="1" customWidth="1"/>
    <col min="10252" max="10252" width="13.42578125" style="1" customWidth="1"/>
    <col min="10253" max="10495" width="9.140625" style="1"/>
    <col min="10496" max="10496" width="0" style="1" hidden="1" customWidth="1"/>
    <col min="10497" max="10498" width="0.140625" style="1" customWidth="1"/>
    <col min="10499" max="10499" width="32.28515625" style="1" customWidth="1"/>
    <col min="10500" max="10500" width="13" style="1" customWidth="1"/>
    <col min="10501" max="10501" width="17.7109375" style="1" customWidth="1"/>
    <col min="10502" max="10502" width="10.42578125" style="1" customWidth="1"/>
    <col min="10503" max="10503" width="13.140625" style="1" customWidth="1"/>
    <col min="10504" max="10504" width="11.42578125" style="1" customWidth="1"/>
    <col min="10505" max="10505" width="11" style="1" customWidth="1"/>
    <col min="10506" max="10506" width="10.85546875" style="1" customWidth="1"/>
    <col min="10507" max="10507" width="11.5703125" style="1" customWidth="1"/>
    <col min="10508" max="10508" width="13.42578125" style="1" customWidth="1"/>
    <col min="10509" max="10751" width="9.140625" style="1"/>
    <col min="10752" max="10752" width="0" style="1" hidden="1" customWidth="1"/>
    <col min="10753" max="10754" width="0.140625" style="1" customWidth="1"/>
    <col min="10755" max="10755" width="32.28515625" style="1" customWidth="1"/>
    <col min="10756" max="10756" width="13" style="1" customWidth="1"/>
    <col min="10757" max="10757" width="17.7109375" style="1" customWidth="1"/>
    <col min="10758" max="10758" width="10.42578125" style="1" customWidth="1"/>
    <col min="10759" max="10759" width="13.140625" style="1" customWidth="1"/>
    <col min="10760" max="10760" width="11.42578125" style="1" customWidth="1"/>
    <col min="10761" max="10761" width="11" style="1" customWidth="1"/>
    <col min="10762" max="10762" width="10.85546875" style="1" customWidth="1"/>
    <col min="10763" max="10763" width="11.5703125" style="1" customWidth="1"/>
    <col min="10764" max="10764" width="13.42578125" style="1" customWidth="1"/>
    <col min="10765" max="11007" width="9.140625" style="1"/>
    <col min="11008" max="11008" width="0" style="1" hidden="1" customWidth="1"/>
    <col min="11009" max="11010" width="0.140625" style="1" customWidth="1"/>
    <col min="11011" max="11011" width="32.28515625" style="1" customWidth="1"/>
    <col min="11012" max="11012" width="13" style="1" customWidth="1"/>
    <col min="11013" max="11013" width="17.7109375" style="1" customWidth="1"/>
    <col min="11014" max="11014" width="10.42578125" style="1" customWidth="1"/>
    <col min="11015" max="11015" width="13.140625" style="1" customWidth="1"/>
    <col min="11016" max="11016" width="11.42578125" style="1" customWidth="1"/>
    <col min="11017" max="11017" width="11" style="1" customWidth="1"/>
    <col min="11018" max="11018" width="10.85546875" style="1" customWidth="1"/>
    <col min="11019" max="11019" width="11.5703125" style="1" customWidth="1"/>
    <col min="11020" max="11020" width="13.42578125" style="1" customWidth="1"/>
    <col min="11021" max="11263" width="9.140625" style="1"/>
    <col min="11264" max="11264" width="0" style="1" hidden="1" customWidth="1"/>
    <col min="11265" max="11266" width="0.140625" style="1" customWidth="1"/>
    <col min="11267" max="11267" width="32.28515625" style="1" customWidth="1"/>
    <col min="11268" max="11268" width="13" style="1" customWidth="1"/>
    <col min="11269" max="11269" width="17.7109375" style="1" customWidth="1"/>
    <col min="11270" max="11270" width="10.42578125" style="1" customWidth="1"/>
    <col min="11271" max="11271" width="13.140625" style="1" customWidth="1"/>
    <col min="11272" max="11272" width="11.42578125" style="1" customWidth="1"/>
    <col min="11273" max="11273" width="11" style="1" customWidth="1"/>
    <col min="11274" max="11274" width="10.85546875" style="1" customWidth="1"/>
    <col min="11275" max="11275" width="11.5703125" style="1" customWidth="1"/>
    <col min="11276" max="11276" width="13.42578125" style="1" customWidth="1"/>
    <col min="11277" max="11519" width="9.140625" style="1"/>
    <col min="11520" max="11520" width="0" style="1" hidden="1" customWidth="1"/>
    <col min="11521" max="11522" width="0.140625" style="1" customWidth="1"/>
    <col min="11523" max="11523" width="32.28515625" style="1" customWidth="1"/>
    <col min="11524" max="11524" width="13" style="1" customWidth="1"/>
    <col min="11525" max="11525" width="17.7109375" style="1" customWidth="1"/>
    <col min="11526" max="11526" width="10.42578125" style="1" customWidth="1"/>
    <col min="11527" max="11527" width="13.140625" style="1" customWidth="1"/>
    <col min="11528" max="11528" width="11.42578125" style="1" customWidth="1"/>
    <col min="11529" max="11529" width="11" style="1" customWidth="1"/>
    <col min="11530" max="11530" width="10.85546875" style="1" customWidth="1"/>
    <col min="11531" max="11531" width="11.5703125" style="1" customWidth="1"/>
    <col min="11532" max="11532" width="13.42578125" style="1" customWidth="1"/>
    <col min="11533" max="11775" width="9.140625" style="1"/>
    <col min="11776" max="11776" width="0" style="1" hidden="1" customWidth="1"/>
    <col min="11777" max="11778" width="0.140625" style="1" customWidth="1"/>
    <col min="11779" max="11779" width="32.28515625" style="1" customWidth="1"/>
    <col min="11780" max="11780" width="13" style="1" customWidth="1"/>
    <col min="11781" max="11781" width="17.7109375" style="1" customWidth="1"/>
    <col min="11782" max="11782" width="10.42578125" style="1" customWidth="1"/>
    <col min="11783" max="11783" width="13.140625" style="1" customWidth="1"/>
    <col min="11784" max="11784" width="11.42578125" style="1" customWidth="1"/>
    <col min="11785" max="11785" width="11" style="1" customWidth="1"/>
    <col min="11786" max="11786" width="10.85546875" style="1" customWidth="1"/>
    <col min="11787" max="11787" width="11.5703125" style="1" customWidth="1"/>
    <col min="11788" max="11788" width="13.42578125" style="1" customWidth="1"/>
    <col min="11789" max="12031" width="9.140625" style="1"/>
    <col min="12032" max="12032" width="0" style="1" hidden="1" customWidth="1"/>
    <col min="12033" max="12034" width="0.140625" style="1" customWidth="1"/>
    <col min="12035" max="12035" width="32.28515625" style="1" customWidth="1"/>
    <col min="12036" max="12036" width="13" style="1" customWidth="1"/>
    <col min="12037" max="12037" width="17.7109375" style="1" customWidth="1"/>
    <col min="12038" max="12038" width="10.42578125" style="1" customWidth="1"/>
    <col min="12039" max="12039" width="13.140625" style="1" customWidth="1"/>
    <col min="12040" max="12040" width="11.42578125" style="1" customWidth="1"/>
    <col min="12041" max="12041" width="11" style="1" customWidth="1"/>
    <col min="12042" max="12042" width="10.85546875" style="1" customWidth="1"/>
    <col min="12043" max="12043" width="11.5703125" style="1" customWidth="1"/>
    <col min="12044" max="12044" width="13.42578125" style="1" customWidth="1"/>
    <col min="12045" max="12287" width="9.140625" style="1"/>
    <col min="12288" max="12288" width="0" style="1" hidden="1" customWidth="1"/>
    <col min="12289" max="12290" width="0.140625" style="1" customWidth="1"/>
    <col min="12291" max="12291" width="32.28515625" style="1" customWidth="1"/>
    <col min="12292" max="12292" width="13" style="1" customWidth="1"/>
    <col min="12293" max="12293" width="17.7109375" style="1" customWidth="1"/>
    <col min="12294" max="12294" width="10.42578125" style="1" customWidth="1"/>
    <col min="12295" max="12295" width="13.140625" style="1" customWidth="1"/>
    <col min="12296" max="12296" width="11.42578125" style="1" customWidth="1"/>
    <col min="12297" max="12297" width="11" style="1" customWidth="1"/>
    <col min="12298" max="12298" width="10.85546875" style="1" customWidth="1"/>
    <col min="12299" max="12299" width="11.5703125" style="1" customWidth="1"/>
    <col min="12300" max="12300" width="13.42578125" style="1" customWidth="1"/>
    <col min="12301" max="12543" width="9.140625" style="1"/>
    <col min="12544" max="12544" width="0" style="1" hidden="1" customWidth="1"/>
    <col min="12545" max="12546" width="0.140625" style="1" customWidth="1"/>
    <col min="12547" max="12547" width="32.28515625" style="1" customWidth="1"/>
    <col min="12548" max="12548" width="13" style="1" customWidth="1"/>
    <col min="12549" max="12549" width="17.7109375" style="1" customWidth="1"/>
    <col min="12550" max="12550" width="10.42578125" style="1" customWidth="1"/>
    <col min="12551" max="12551" width="13.140625" style="1" customWidth="1"/>
    <col min="12552" max="12552" width="11.42578125" style="1" customWidth="1"/>
    <col min="12553" max="12553" width="11" style="1" customWidth="1"/>
    <col min="12554" max="12554" width="10.85546875" style="1" customWidth="1"/>
    <col min="12555" max="12555" width="11.5703125" style="1" customWidth="1"/>
    <col min="12556" max="12556" width="13.42578125" style="1" customWidth="1"/>
    <col min="12557" max="12799" width="9.140625" style="1"/>
    <col min="12800" max="12800" width="0" style="1" hidden="1" customWidth="1"/>
    <col min="12801" max="12802" width="0.140625" style="1" customWidth="1"/>
    <col min="12803" max="12803" width="32.28515625" style="1" customWidth="1"/>
    <col min="12804" max="12804" width="13" style="1" customWidth="1"/>
    <col min="12805" max="12805" width="17.7109375" style="1" customWidth="1"/>
    <col min="12806" max="12806" width="10.42578125" style="1" customWidth="1"/>
    <col min="12807" max="12807" width="13.140625" style="1" customWidth="1"/>
    <col min="12808" max="12808" width="11.42578125" style="1" customWidth="1"/>
    <col min="12809" max="12809" width="11" style="1" customWidth="1"/>
    <col min="12810" max="12810" width="10.85546875" style="1" customWidth="1"/>
    <col min="12811" max="12811" width="11.5703125" style="1" customWidth="1"/>
    <col min="12812" max="12812" width="13.42578125" style="1" customWidth="1"/>
    <col min="12813" max="13055" width="9.140625" style="1"/>
    <col min="13056" max="13056" width="0" style="1" hidden="1" customWidth="1"/>
    <col min="13057" max="13058" width="0.140625" style="1" customWidth="1"/>
    <col min="13059" max="13059" width="32.28515625" style="1" customWidth="1"/>
    <col min="13060" max="13060" width="13" style="1" customWidth="1"/>
    <col min="13061" max="13061" width="17.7109375" style="1" customWidth="1"/>
    <col min="13062" max="13062" width="10.42578125" style="1" customWidth="1"/>
    <col min="13063" max="13063" width="13.140625" style="1" customWidth="1"/>
    <col min="13064" max="13064" width="11.42578125" style="1" customWidth="1"/>
    <col min="13065" max="13065" width="11" style="1" customWidth="1"/>
    <col min="13066" max="13066" width="10.85546875" style="1" customWidth="1"/>
    <col min="13067" max="13067" width="11.5703125" style="1" customWidth="1"/>
    <col min="13068" max="13068" width="13.42578125" style="1" customWidth="1"/>
    <col min="13069" max="13311" width="9.140625" style="1"/>
    <col min="13312" max="13312" width="0" style="1" hidden="1" customWidth="1"/>
    <col min="13313" max="13314" width="0.140625" style="1" customWidth="1"/>
    <col min="13315" max="13315" width="32.28515625" style="1" customWidth="1"/>
    <col min="13316" max="13316" width="13" style="1" customWidth="1"/>
    <col min="13317" max="13317" width="17.7109375" style="1" customWidth="1"/>
    <col min="13318" max="13318" width="10.42578125" style="1" customWidth="1"/>
    <col min="13319" max="13319" width="13.140625" style="1" customWidth="1"/>
    <col min="13320" max="13320" width="11.42578125" style="1" customWidth="1"/>
    <col min="13321" max="13321" width="11" style="1" customWidth="1"/>
    <col min="13322" max="13322" width="10.85546875" style="1" customWidth="1"/>
    <col min="13323" max="13323" width="11.5703125" style="1" customWidth="1"/>
    <col min="13324" max="13324" width="13.42578125" style="1" customWidth="1"/>
    <col min="13325" max="13567" width="9.140625" style="1"/>
    <col min="13568" max="13568" width="0" style="1" hidden="1" customWidth="1"/>
    <col min="13569" max="13570" width="0.140625" style="1" customWidth="1"/>
    <col min="13571" max="13571" width="32.28515625" style="1" customWidth="1"/>
    <col min="13572" max="13572" width="13" style="1" customWidth="1"/>
    <col min="13573" max="13573" width="17.7109375" style="1" customWidth="1"/>
    <col min="13574" max="13574" width="10.42578125" style="1" customWidth="1"/>
    <col min="13575" max="13575" width="13.140625" style="1" customWidth="1"/>
    <col min="13576" max="13576" width="11.42578125" style="1" customWidth="1"/>
    <col min="13577" max="13577" width="11" style="1" customWidth="1"/>
    <col min="13578" max="13578" width="10.85546875" style="1" customWidth="1"/>
    <col min="13579" max="13579" width="11.5703125" style="1" customWidth="1"/>
    <col min="13580" max="13580" width="13.42578125" style="1" customWidth="1"/>
    <col min="13581" max="13823" width="9.140625" style="1"/>
    <col min="13824" max="13824" width="0" style="1" hidden="1" customWidth="1"/>
    <col min="13825" max="13826" width="0.140625" style="1" customWidth="1"/>
    <col min="13827" max="13827" width="32.28515625" style="1" customWidth="1"/>
    <col min="13828" max="13828" width="13" style="1" customWidth="1"/>
    <col min="13829" max="13829" width="17.7109375" style="1" customWidth="1"/>
    <col min="13830" max="13830" width="10.42578125" style="1" customWidth="1"/>
    <col min="13831" max="13831" width="13.140625" style="1" customWidth="1"/>
    <col min="13832" max="13832" width="11.42578125" style="1" customWidth="1"/>
    <col min="13833" max="13833" width="11" style="1" customWidth="1"/>
    <col min="13834" max="13834" width="10.85546875" style="1" customWidth="1"/>
    <col min="13835" max="13835" width="11.5703125" style="1" customWidth="1"/>
    <col min="13836" max="13836" width="13.42578125" style="1" customWidth="1"/>
    <col min="13837" max="14079" width="9.140625" style="1"/>
    <col min="14080" max="14080" width="0" style="1" hidden="1" customWidth="1"/>
    <col min="14081" max="14082" width="0.140625" style="1" customWidth="1"/>
    <col min="14083" max="14083" width="32.28515625" style="1" customWidth="1"/>
    <col min="14084" max="14084" width="13" style="1" customWidth="1"/>
    <col min="14085" max="14085" width="17.7109375" style="1" customWidth="1"/>
    <col min="14086" max="14086" width="10.42578125" style="1" customWidth="1"/>
    <col min="14087" max="14087" width="13.140625" style="1" customWidth="1"/>
    <col min="14088" max="14088" width="11.42578125" style="1" customWidth="1"/>
    <col min="14089" max="14089" width="11" style="1" customWidth="1"/>
    <col min="14090" max="14090" width="10.85546875" style="1" customWidth="1"/>
    <col min="14091" max="14091" width="11.5703125" style="1" customWidth="1"/>
    <col min="14092" max="14092" width="13.42578125" style="1" customWidth="1"/>
    <col min="14093" max="14335" width="9.140625" style="1"/>
    <col min="14336" max="14336" width="0" style="1" hidden="1" customWidth="1"/>
    <col min="14337" max="14338" width="0.140625" style="1" customWidth="1"/>
    <col min="14339" max="14339" width="32.28515625" style="1" customWidth="1"/>
    <col min="14340" max="14340" width="13" style="1" customWidth="1"/>
    <col min="14341" max="14341" width="17.7109375" style="1" customWidth="1"/>
    <col min="14342" max="14342" width="10.42578125" style="1" customWidth="1"/>
    <col min="14343" max="14343" width="13.140625" style="1" customWidth="1"/>
    <col min="14344" max="14344" width="11.42578125" style="1" customWidth="1"/>
    <col min="14345" max="14345" width="11" style="1" customWidth="1"/>
    <col min="14346" max="14346" width="10.85546875" style="1" customWidth="1"/>
    <col min="14347" max="14347" width="11.5703125" style="1" customWidth="1"/>
    <col min="14348" max="14348" width="13.42578125" style="1" customWidth="1"/>
    <col min="14349" max="14591" width="9.140625" style="1"/>
    <col min="14592" max="14592" width="0" style="1" hidden="1" customWidth="1"/>
    <col min="14593" max="14594" width="0.140625" style="1" customWidth="1"/>
    <col min="14595" max="14595" width="32.28515625" style="1" customWidth="1"/>
    <col min="14596" max="14596" width="13" style="1" customWidth="1"/>
    <col min="14597" max="14597" width="17.7109375" style="1" customWidth="1"/>
    <col min="14598" max="14598" width="10.42578125" style="1" customWidth="1"/>
    <col min="14599" max="14599" width="13.140625" style="1" customWidth="1"/>
    <col min="14600" max="14600" width="11.42578125" style="1" customWidth="1"/>
    <col min="14601" max="14601" width="11" style="1" customWidth="1"/>
    <col min="14602" max="14602" width="10.85546875" style="1" customWidth="1"/>
    <col min="14603" max="14603" width="11.5703125" style="1" customWidth="1"/>
    <col min="14604" max="14604" width="13.42578125" style="1" customWidth="1"/>
    <col min="14605" max="14847" width="9.140625" style="1"/>
    <col min="14848" max="14848" width="0" style="1" hidden="1" customWidth="1"/>
    <col min="14849" max="14850" width="0.140625" style="1" customWidth="1"/>
    <col min="14851" max="14851" width="32.28515625" style="1" customWidth="1"/>
    <col min="14852" max="14852" width="13" style="1" customWidth="1"/>
    <col min="14853" max="14853" width="17.7109375" style="1" customWidth="1"/>
    <col min="14854" max="14854" width="10.42578125" style="1" customWidth="1"/>
    <col min="14855" max="14855" width="13.140625" style="1" customWidth="1"/>
    <col min="14856" max="14856" width="11.42578125" style="1" customWidth="1"/>
    <col min="14857" max="14857" width="11" style="1" customWidth="1"/>
    <col min="14858" max="14858" width="10.85546875" style="1" customWidth="1"/>
    <col min="14859" max="14859" width="11.5703125" style="1" customWidth="1"/>
    <col min="14860" max="14860" width="13.42578125" style="1" customWidth="1"/>
    <col min="14861" max="15103" width="9.140625" style="1"/>
    <col min="15104" max="15104" width="0" style="1" hidden="1" customWidth="1"/>
    <col min="15105" max="15106" width="0.140625" style="1" customWidth="1"/>
    <col min="15107" max="15107" width="32.28515625" style="1" customWidth="1"/>
    <col min="15108" max="15108" width="13" style="1" customWidth="1"/>
    <col min="15109" max="15109" width="17.7109375" style="1" customWidth="1"/>
    <col min="15110" max="15110" width="10.42578125" style="1" customWidth="1"/>
    <col min="15111" max="15111" width="13.140625" style="1" customWidth="1"/>
    <col min="15112" max="15112" width="11.42578125" style="1" customWidth="1"/>
    <col min="15113" max="15113" width="11" style="1" customWidth="1"/>
    <col min="15114" max="15114" width="10.85546875" style="1" customWidth="1"/>
    <col min="15115" max="15115" width="11.5703125" style="1" customWidth="1"/>
    <col min="15116" max="15116" width="13.42578125" style="1" customWidth="1"/>
    <col min="15117" max="15359" width="9.140625" style="1"/>
    <col min="15360" max="15360" width="0" style="1" hidden="1" customWidth="1"/>
    <col min="15361" max="15362" width="0.140625" style="1" customWidth="1"/>
    <col min="15363" max="15363" width="32.28515625" style="1" customWidth="1"/>
    <col min="15364" max="15364" width="13" style="1" customWidth="1"/>
    <col min="15365" max="15365" width="17.7109375" style="1" customWidth="1"/>
    <col min="15366" max="15366" width="10.42578125" style="1" customWidth="1"/>
    <col min="15367" max="15367" width="13.140625" style="1" customWidth="1"/>
    <col min="15368" max="15368" width="11.42578125" style="1" customWidth="1"/>
    <col min="15369" max="15369" width="11" style="1" customWidth="1"/>
    <col min="15370" max="15370" width="10.85546875" style="1" customWidth="1"/>
    <col min="15371" max="15371" width="11.5703125" style="1" customWidth="1"/>
    <col min="15372" max="15372" width="13.42578125" style="1" customWidth="1"/>
    <col min="15373" max="15615" width="9.140625" style="1"/>
    <col min="15616" max="15616" width="0" style="1" hidden="1" customWidth="1"/>
    <col min="15617" max="15618" width="0.140625" style="1" customWidth="1"/>
    <col min="15619" max="15619" width="32.28515625" style="1" customWidth="1"/>
    <col min="15620" max="15620" width="13" style="1" customWidth="1"/>
    <col min="15621" max="15621" width="17.7109375" style="1" customWidth="1"/>
    <col min="15622" max="15622" width="10.42578125" style="1" customWidth="1"/>
    <col min="15623" max="15623" width="13.140625" style="1" customWidth="1"/>
    <col min="15624" max="15624" width="11.42578125" style="1" customWidth="1"/>
    <col min="15625" max="15625" width="11" style="1" customWidth="1"/>
    <col min="15626" max="15626" width="10.85546875" style="1" customWidth="1"/>
    <col min="15627" max="15627" width="11.5703125" style="1" customWidth="1"/>
    <col min="15628" max="15628" width="13.42578125" style="1" customWidth="1"/>
    <col min="15629" max="15871" width="9.140625" style="1"/>
    <col min="15872" max="15872" width="0" style="1" hidden="1" customWidth="1"/>
    <col min="15873" max="15874" width="0.140625" style="1" customWidth="1"/>
    <col min="15875" max="15875" width="32.28515625" style="1" customWidth="1"/>
    <col min="15876" max="15876" width="13" style="1" customWidth="1"/>
    <col min="15877" max="15877" width="17.7109375" style="1" customWidth="1"/>
    <col min="15878" max="15878" width="10.42578125" style="1" customWidth="1"/>
    <col min="15879" max="15879" width="13.140625" style="1" customWidth="1"/>
    <col min="15880" max="15880" width="11.42578125" style="1" customWidth="1"/>
    <col min="15881" max="15881" width="11" style="1" customWidth="1"/>
    <col min="15882" max="15882" width="10.85546875" style="1" customWidth="1"/>
    <col min="15883" max="15883" width="11.5703125" style="1" customWidth="1"/>
    <col min="15884" max="15884" width="13.42578125" style="1" customWidth="1"/>
    <col min="15885" max="16127" width="9.140625" style="1"/>
    <col min="16128" max="16128" width="0" style="1" hidden="1" customWidth="1"/>
    <col min="16129" max="16130" width="0.140625" style="1" customWidth="1"/>
    <col min="16131" max="16131" width="32.28515625" style="1" customWidth="1"/>
    <col min="16132" max="16132" width="13" style="1" customWidth="1"/>
    <col min="16133" max="16133" width="17.7109375" style="1" customWidth="1"/>
    <col min="16134" max="16134" width="10.42578125" style="1" customWidth="1"/>
    <col min="16135" max="16135" width="13.140625" style="1" customWidth="1"/>
    <col min="16136" max="16136" width="11.42578125" style="1" customWidth="1"/>
    <col min="16137" max="16137" width="11" style="1" customWidth="1"/>
    <col min="16138" max="16138" width="10.85546875" style="1" customWidth="1"/>
    <col min="16139" max="16139" width="11.5703125" style="1" customWidth="1"/>
    <col min="16140" max="16140" width="13.42578125" style="1" customWidth="1"/>
    <col min="16141" max="16384" width="9.140625" style="1"/>
  </cols>
  <sheetData>
    <row r="1" spans="5:12" ht="18.75" x14ac:dyDescent="0.25">
      <c r="E1" s="17"/>
      <c r="F1" s="18"/>
      <c r="G1" s="19"/>
      <c r="H1" s="55"/>
      <c r="I1" s="10"/>
      <c r="J1" s="10"/>
      <c r="K1" s="10"/>
      <c r="L1" s="10"/>
    </row>
    <row r="2" spans="5:12" s="5" customFormat="1" ht="85.5" customHeight="1" x14ac:dyDescent="0.25">
      <c r="E2" s="12" t="s">
        <v>22</v>
      </c>
      <c r="F2" s="2" t="s">
        <v>23</v>
      </c>
      <c r="G2" s="6" t="s">
        <v>24</v>
      </c>
      <c r="H2" s="56" t="s">
        <v>164</v>
      </c>
      <c r="I2" s="6" t="s">
        <v>25</v>
      </c>
      <c r="J2" s="6" t="s">
        <v>161</v>
      </c>
      <c r="K2" s="6" t="s">
        <v>0</v>
      </c>
      <c r="L2" s="13" t="s">
        <v>26</v>
      </c>
    </row>
    <row r="3" spans="5:12" s="53" customFormat="1" x14ac:dyDescent="0.25">
      <c r="E3" s="12">
        <v>1</v>
      </c>
      <c r="F3" s="2">
        <v>2</v>
      </c>
      <c r="G3" s="14">
        <v>3</v>
      </c>
      <c r="H3" s="57">
        <v>4</v>
      </c>
      <c r="I3" s="2">
        <v>5</v>
      </c>
      <c r="J3" s="15"/>
      <c r="K3" s="14">
        <v>6</v>
      </c>
      <c r="L3" s="12">
        <v>7</v>
      </c>
    </row>
    <row r="4" spans="5:12" s="5" customFormat="1" ht="0.75" customHeight="1" x14ac:dyDescent="0.25">
      <c r="E4" s="26"/>
      <c r="F4" s="27" t="s">
        <v>1</v>
      </c>
      <c r="G4" s="28"/>
      <c r="H4" s="58"/>
      <c r="I4" s="29"/>
      <c r="J4" s="30"/>
      <c r="K4" s="30"/>
      <c r="L4" s="29"/>
    </row>
    <row r="5" spans="5:12" s="5" customFormat="1" ht="25.5" x14ac:dyDescent="0.25">
      <c r="E5" s="7">
        <v>1</v>
      </c>
      <c r="F5" s="16" t="s">
        <v>2</v>
      </c>
      <c r="G5" s="42" t="s">
        <v>88</v>
      </c>
      <c r="H5" s="59" t="s">
        <v>163</v>
      </c>
      <c r="I5" s="43">
        <v>21981247</v>
      </c>
      <c r="J5" s="4"/>
      <c r="K5" s="4">
        <v>15974203</v>
      </c>
      <c r="L5" s="3"/>
    </row>
    <row r="6" spans="5:12" s="5" customFormat="1" ht="27.75" customHeight="1" x14ac:dyDescent="0.25">
      <c r="E6" s="26"/>
      <c r="F6" s="27" t="s">
        <v>3</v>
      </c>
      <c r="G6" s="28"/>
      <c r="H6" s="58"/>
      <c r="I6" s="29"/>
      <c r="J6" s="30"/>
      <c r="K6" s="30"/>
      <c r="L6" s="30"/>
    </row>
    <row r="7" spans="5:12" s="5" customFormat="1" ht="22.5" customHeight="1" x14ac:dyDescent="0.25">
      <c r="E7" s="7">
        <v>2</v>
      </c>
      <c r="F7" s="16" t="s">
        <v>4</v>
      </c>
      <c r="G7" s="20" t="s">
        <v>89</v>
      </c>
      <c r="H7" s="59">
        <v>2019</v>
      </c>
      <c r="I7" s="39">
        <v>8295307</v>
      </c>
      <c r="J7" s="4"/>
      <c r="K7" s="4">
        <f>3000000+1100000</f>
        <v>4100000</v>
      </c>
      <c r="L7" s="3"/>
    </row>
    <row r="8" spans="5:12" s="5" customFormat="1" ht="57" customHeight="1" x14ac:dyDescent="0.25">
      <c r="E8" s="7">
        <v>3</v>
      </c>
      <c r="F8" s="16" t="s">
        <v>5</v>
      </c>
      <c r="G8" s="20" t="s">
        <v>90</v>
      </c>
      <c r="H8" s="59">
        <v>2019</v>
      </c>
      <c r="I8" s="43">
        <v>1649917</v>
      </c>
      <c r="J8" s="4"/>
      <c r="K8" s="4">
        <v>1649917</v>
      </c>
      <c r="L8" s="3"/>
    </row>
    <row r="9" spans="5:12" s="5" customFormat="1" ht="22.5" customHeight="1" x14ac:dyDescent="0.25">
      <c r="E9" s="7">
        <v>4</v>
      </c>
      <c r="F9" s="16" t="s">
        <v>6</v>
      </c>
      <c r="G9" s="20" t="s">
        <v>91</v>
      </c>
      <c r="H9" s="59" t="s">
        <v>165</v>
      </c>
      <c r="I9" s="43">
        <v>3865132</v>
      </c>
      <c r="J9" s="21"/>
      <c r="K9" s="21">
        <v>700000</v>
      </c>
      <c r="L9" s="3"/>
    </row>
    <row r="10" spans="5:12" s="5" customFormat="1" ht="22.5" customHeight="1" x14ac:dyDescent="0.25">
      <c r="E10" s="7">
        <v>5</v>
      </c>
      <c r="F10" s="16" t="s">
        <v>7</v>
      </c>
      <c r="G10" s="20" t="s">
        <v>92</v>
      </c>
      <c r="H10" s="59" t="s">
        <v>165</v>
      </c>
      <c r="I10" s="43">
        <v>3291522</v>
      </c>
      <c r="J10" s="21"/>
      <c r="K10" s="21">
        <v>700000</v>
      </c>
      <c r="L10" s="3"/>
    </row>
    <row r="11" spans="5:12" s="5" customFormat="1" ht="22.5" customHeight="1" x14ac:dyDescent="0.25">
      <c r="E11" s="7">
        <v>6</v>
      </c>
      <c r="F11" s="16" t="s">
        <v>8</v>
      </c>
      <c r="G11" s="20" t="s">
        <v>93</v>
      </c>
      <c r="H11" s="59">
        <v>2019</v>
      </c>
      <c r="I11" s="40">
        <v>1080358</v>
      </c>
      <c r="J11" s="21"/>
      <c r="K11" s="21">
        <v>700000</v>
      </c>
      <c r="L11" s="3"/>
    </row>
    <row r="12" spans="5:12" s="5" customFormat="1" ht="22.5" customHeight="1" x14ac:dyDescent="0.25">
      <c r="E12" s="7">
        <v>7</v>
      </c>
      <c r="F12" s="16" t="s">
        <v>9</v>
      </c>
      <c r="G12" s="20" t="s">
        <v>94</v>
      </c>
      <c r="H12" s="59">
        <v>2019</v>
      </c>
      <c r="I12" s="3"/>
      <c r="J12" s="21"/>
      <c r="K12" s="21">
        <v>650000</v>
      </c>
      <c r="L12" s="3"/>
    </row>
    <row r="13" spans="5:12" s="5" customFormat="1" ht="22.5" customHeight="1" x14ac:dyDescent="0.25">
      <c r="E13" s="7">
        <v>8</v>
      </c>
      <c r="F13" s="16" t="s">
        <v>10</v>
      </c>
      <c r="G13" s="20" t="s">
        <v>95</v>
      </c>
      <c r="H13" s="59">
        <v>2019</v>
      </c>
      <c r="I13" s="39">
        <v>1062534</v>
      </c>
      <c r="J13" s="21"/>
      <c r="K13" s="21">
        <v>650000</v>
      </c>
      <c r="L13" s="3"/>
    </row>
    <row r="14" spans="5:12" s="5" customFormat="1" ht="18" customHeight="1" x14ac:dyDescent="0.25">
      <c r="E14" s="7">
        <v>9</v>
      </c>
      <c r="F14" s="16" t="s">
        <v>11</v>
      </c>
      <c r="G14" s="20" t="s">
        <v>96</v>
      </c>
      <c r="H14" s="59" t="s">
        <v>163</v>
      </c>
      <c r="I14" s="44">
        <v>3349693</v>
      </c>
      <c r="J14" s="45"/>
      <c r="K14" s="45">
        <v>1913405</v>
      </c>
      <c r="L14" s="3"/>
    </row>
    <row r="15" spans="5:12" s="5" customFormat="1" ht="29.25" customHeight="1" x14ac:dyDescent="0.25">
      <c r="E15" s="7">
        <v>10</v>
      </c>
      <c r="F15" s="16" t="s">
        <v>12</v>
      </c>
      <c r="G15" s="20" t="s">
        <v>133</v>
      </c>
      <c r="H15" s="59" t="s">
        <v>162</v>
      </c>
      <c r="I15" s="39">
        <v>32284945</v>
      </c>
      <c r="J15" s="45"/>
      <c r="K15" s="45">
        <v>27284945</v>
      </c>
      <c r="L15" s="3"/>
    </row>
    <row r="16" spans="5:12" s="5" customFormat="1" ht="16.5" customHeight="1" x14ac:dyDescent="0.25">
      <c r="E16" s="7">
        <v>11</v>
      </c>
      <c r="F16" s="16" t="s">
        <v>13</v>
      </c>
      <c r="G16" s="20" t="s">
        <v>97</v>
      </c>
      <c r="H16" s="59" t="s">
        <v>162</v>
      </c>
      <c r="I16" s="39">
        <v>21222438</v>
      </c>
      <c r="J16" s="4"/>
      <c r="K16" s="4">
        <v>8722438</v>
      </c>
      <c r="L16" s="4"/>
    </row>
    <row r="17" spans="5:12" s="5" customFormat="1" ht="27" customHeight="1" x14ac:dyDescent="0.25">
      <c r="E17" s="7">
        <v>12</v>
      </c>
      <c r="F17" s="16" t="s">
        <v>14</v>
      </c>
      <c r="G17" s="20" t="s">
        <v>98</v>
      </c>
      <c r="H17" s="59" t="s">
        <v>163</v>
      </c>
      <c r="I17" s="43">
        <v>11373290</v>
      </c>
      <c r="J17" s="21"/>
      <c r="K17" s="21">
        <v>5874103</v>
      </c>
      <c r="L17" s="4"/>
    </row>
    <row r="18" spans="5:12" s="5" customFormat="1" ht="47.25" customHeight="1" x14ac:dyDescent="0.25">
      <c r="E18" s="7">
        <v>13</v>
      </c>
      <c r="F18" s="16" t="s">
        <v>15</v>
      </c>
      <c r="G18" s="20" t="s">
        <v>99</v>
      </c>
      <c r="H18" s="59" t="s">
        <v>165</v>
      </c>
      <c r="I18" s="43">
        <v>34178736</v>
      </c>
      <c r="J18" s="4"/>
      <c r="K18" s="4">
        <v>2000000</v>
      </c>
      <c r="L18" s="3"/>
    </row>
    <row r="19" spans="5:12" s="5" customFormat="1" ht="27" customHeight="1" x14ac:dyDescent="0.25">
      <c r="E19" s="26"/>
      <c r="F19" s="27" t="s">
        <v>16</v>
      </c>
      <c r="G19" s="31"/>
      <c r="H19" s="58"/>
      <c r="I19" s="29"/>
      <c r="J19" s="30"/>
      <c r="K19" s="30"/>
      <c r="L19" s="29"/>
    </row>
    <row r="20" spans="5:12" s="5" customFormat="1" ht="15.75" customHeight="1" x14ac:dyDescent="0.25">
      <c r="E20" s="7">
        <v>14</v>
      </c>
      <c r="F20" s="46" t="s">
        <v>17</v>
      </c>
      <c r="G20" s="20" t="s">
        <v>100</v>
      </c>
      <c r="H20" s="59">
        <v>2019</v>
      </c>
      <c r="I20" s="39">
        <v>160000</v>
      </c>
      <c r="J20" s="4"/>
      <c r="K20" s="4">
        <v>160000</v>
      </c>
      <c r="L20" s="3"/>
    </row>
    <row r="21" spans="5:12" s="5" customFormat="1" ht="33" customHeight="1" x14ac:dyDescent="0.25">
      <c r="E21" s="7">
        <v>15</v>
      </c>
      <c r="F21" s="46" t="s">
        <v>18</v>
      </c>
      <c r="G21" s="20" t="s">
        <v>133</v>
      </c>
      <c r="H21" s="59" t="s">
        <v>162</v>
      </c>
      <c r="I21" s="39">
        <v>13769425</v>
      </c>
      <c r="J21" s="45"/>
      <c r="K21" s="45">
        <v>1427961.37</v>
      </c>
      <c r="L21" s="47"/>
    </row>
    <row r="22" spans="5:12" s="5" customFormat="1" ht="26.25" customHeight="1" x14ac:dyDescent="0.25">
      <c r="E22" s="7">
        <v>16</v>
      </c>
      <c r="F22" s="16" t="s">
        <v>19</v>
      </c>
      <c r="G22" s="20" t="s">
        <v>101</v>
      </c>
      <c r="H22" s="63">
        <v>2019</v>
      </c>
      <c r="I22" s="39">
        <v>691194</v>
      </c>
      <c r="J22" s="45"/>
      <c r="K22" s="45">
        <v>691194</v>
      </c>
      <c r="L22" s="47"/>
    </row>
    <row r="23" spans="5:12" s="5" customFormat="1" ht="57.75" customHeight="1" x14ac:dyDescent="0.25">
      <c r="E23" s="7">
        <v>17</v>
      </c>
      <c r="F23" s="16" t="s">
        <v>20</v>
      </c>
      <c r="G23" s="20"/>
      <c r="H23" s="63">
        <v>2019</v>
      </c>
      <c r="I23" s="45"/>
      <c r="J23" s="45"/>
      <c r="K23" s="45">
        <f>700000+90000</f>
        <v>790000</v>
      </c>
      <c r="L23" s="3"/>
    </row>
    <row r="24" spans="5:12" s="5" customFormat="1" ht="57" customHeight="1" x14ac:dyDescent="0.25">
      <c r="E24" s="7">
        <v>18</v>
      </c>
      <c r="F24" s="16" t="s">
        <v>21</v>
      </c>
      <c r="G24" s="20"/>
      <c r="H24" s="63">
        <v>2019</v>
      </c>
      <c r="I24" s="45"/>
      <c r="J24" s="45"/>
      <c r="K24" s="45">
        <v>600000</v>
      </c>
      <c r="L24" s="3"/>
    </row>
    <row r="25" spans="5:12" s="5" customFormat="1" ht="25.5" x14ac:dyDescent="0.25">
      <c r="E25" s="26"/>
      <c r="F25" s="32" t="s">
        <v>28</v>
      </c>
      <c r="G25" s="31"/>
      <c r="H25" s="60"/>
      <c r="I25" s="26"/>
      <c r="J25" s="33"/>
      <c r="K25" s="33"/>
      <c r="L25" s="26"/>
    </row>
    <row r="26" spans="5:12" s="5" customFormat="1" ht="25.5" x14ac:dyDescent="0.25">
      <c r="E26" s="7">
        <v>19</v>
      </c>
      <c r="F26" s="22" t="s">
        <v>54</v>
      </c>
      <c r="G26" s="20" t="s">
        <v>102</v>
      </c>
      <c r="H26" s="61" t="s">
        <v>166</v>
      </c>
      <c r="I26" s="7"/>
      <c r="J26" s="48"/>
      <c r="K26" s="48">
        <v>250000</v>
      </c>
      <c r="L26" s="7"/>
    </row>
    <row r="27" spans="5:12" s="5" customFormat="1" ht="25.5" x14ac:dyDescent="0.25">
      <c r="E27" s="7">
        <v>20</v>
      </c>
      <c r="F27" s="23" t="s">
        <v>29</v>
      </c>
      <c r="G27" s="20" t="s">
        <v>103</v>
      </c>
      <c r="H27" s="61">
        <v>2019</v>
      </c>
      <c r="I27" s="44">
        <v>1102435</v>
      </c>
      <c r="J27" s="48"/>
      <c r="K27" s="48">
        <v>602435</v>
      </c>
      <c r="L27" s="7"/>
    </row>
    <row r="28" spans="5:12" s="5" customFormat="1" x14ac:dyDescent="0.25">
      <c r="E28" s="7">
        <v>21</v>
      </c>
      <c r="F28" s="23" t="s">
        <v>30</v>
      </c>
      <c r="G28" s="20" t="s">
        <v>104</v>
      </c>
      <c r="H28" s="61">
        <v>2019</v>
      </c>
      <c r="I28" s="7"/>
      <c r="J28" s="48"/>
      <c r="K28" s="48">
        <v>280000</v>
      </c>
      <c r="L28" s="7"/>
    </row>
    <row r="29" spans="5:12" s="5" customFormat="1" x14ac:dyDescent="0.25">
      <c r="E29" s="7">
        <v>22</v>
      </c>
      <c r="F29" s="23" t="s">
        <v>31</v>
      </c>
      <c r="G29" s="20" t="s">
        <v>105</v>
      </c>
      <c r="H29" s="61">
        <v>2019</v>
      </c>
      <c r="I29" s="39">
        <v>1738799</v>
      </c>
      <c r="J29" s="48"/>
      <c r="K29" s="48">
        <v>550000</v>
      </c>
      <c r="L29" s="7"/>
    </row>
    <row r="30" spans="5:12" s="5" customFormat="1" x14ac:dyDescent="0.25">
      <c r="E30" s="7">
        <v>23</v>
      </c>
      <c r="F30" s="23" t="s">
        <v>32</v>
      </c>
      <c r="G30" s="20" t="s">
        <v>106</v>
      </c>
      <c r="H30" s="61">
        <v>2019</v>
      </c>
      <c r="I30" s="39">
        <v>1556270</v>
      </c>
      <c r="J30" s="48"/>
      <c r="K30" s="48">
        <v>700000</v>
      </c>
      <c r="L30" s="7"/>
    </row>
    <row r="31" spans="5:12" s="5" customFormat="1" x14ac:dyDescent="0.25">
      <c r="E31" s="7">
        <v>24</v>
      </c>
      <c r="F31" s="23" t="s">
        <v>33</v>
      </c>
      <c r="G31" s="20" t="s">
        <v>107</v>
      </c>
      <c r="H31" s="61">
        <v>2019</v>
      </c>
      <c r="I31" s="39">
        <v>994254</v>
      </c>
      <c r="J31" s="48"/>
      <c r="K31" s="48">
        <v>295000</v>
      </c>
      <c r="L31" s="7"/>
    </row>
    <row r="32" spans="5:12" s="5" customFormat="1" x14ac:dyDescent="0.25">
      <c r="E32" s="7">
        <v>25</v>
      </c>
      <c r="F32" s="23" t="s">
        <v>34</v>
      </c>
      <c r="G32" s="20" t="s">
        <v>108</v>
      </c>
      <c r="H32" s="61">
        <v>2019</v>
      </c>
      <c r="I32" s="39">
        <v>2468443</v>
      </c>
      <c r="J32" s="48"/>
      <c r="K32" s="48">
        <v>280000</v>
      </c>
      <c r="L32" s="7"/>
    </row>
    <row r="33" spans="5:12" s="5" customFormat="1" x14ac:dyDescent="0.25">
      <c r="E33" s="7">
        <v>26</v>
      </c>
      <c r="F33" s="23" t="s">
        <v>35</v>
      </c>
      <c r="G33" s="20" t="s">
        <v>109</v>
      </c>
      <c r="H33" s="61">
        <v>2019</v>
      </c>
      <c r="I33" s="7"/>
      <c r="J33" s="48"/>
      <c r="K33" s="48">
        <v>280000</v>
      </c>
      <c r="L33" s="7"/>
    </row>
    <row r="34" spans="5:12" s="5" customFormat="1" x14ac:dyDescent="0.25">
      <c r="E34" s="7">
        <v>27</v>
      </c>
      <c r="F34" s="23" t="s">
        <v>36</v>
      </c>
      <c r="G34" s="20" t="s">
        <v>110</v>
      </c>
      <c r="H34" s="61">
        <v>2019</v>
      </c>
      <c r="I34" s="39">
        <v>1493849</v>
      </c>
      <c r="J34" s="48"/>
      <c r="K34" s="48">
        <v>250000</v>
      </c>
      <c r="L34" s="7"/>
    </row>
    <row r="35" spans="5:12" s="5" customFormat="1" x14ac:dyDescent="0.25">
      <c r="E35" s="7">
        <v>28</v>
      </c>
      <c r="F35" s="23" t="s">
        <v>37</v>
      </c>
      <c r="G35" s="20" t="s">
        <v>111</v>
      </c>
      <c r="H35" s="61">
        <v>2019</v>
      </c>
      <c r="I35" s="7"/>
      <c r="J35" s="48"/>
      <c r="K35" s="48">
        <v>290000</v>
      </c>
      <c r="L35" s="7"/>
    </row>
    <row r="36" spans="5:12" s="5" customFormat="1" x14ac:dyDescent="0.25">
      <c r="E36" s="7">
        <v>29</v>
      </c>
      <c r="F36" s="23" t="s">
        <v>38</v>
      </c>
      <c r="G36" s="20" t="s">
        <v>112</v>
      </c>
      <c r="H36" s="61">
        <v>2019</v>
      </c>
      <c r="I36" s="39">
        <v>1209259</v>
      </c>
      <c r="J36" s="48"/>
      <c r="K36" s="48">
        <v>290000</v>
      </c>
      <c r="L36" s="7"/>
    </row>
    <row r="37" spans="5:12" s="5" customFormat="1" x14ac:dyDescent="0.25">
      <c r="E37" s="7">
        <v>30</v>
      </c>
      <c r="F37" s="23" t="s">
        <v>39</v>
      </c>
      <c r="G37" s="20" t="s">
        <v>113</v>
      </c>
      <c r="H37" s="61">
        <v>2019</v>
      </c>
      <c r="I37" s="7"/>
      <c r="J37" s="48"/>
      <c r="K37" s="48">
        <v>295000</v>
      </c>
      <c r="L37" s="7"/>
    </row>
    <row r="38" spans="5:12" s="5" customFormat="1" x14ac:dyDescent="0.25">
      <c r="E38" s="7">
        <v>31</v>
      </c>
      <c r="F38" s="23" t="s">
        <v>40</v>
      </c>
      <c r="G38" s="20" t="s">
        <v>114</v>
      </c>
      <c r="H38" s="61">
        <v>2019</v>
      </c>
      <c r="I38" s="39">
        <v>470086</v>
      </c>
      <c r="J38" s="48"/>
      <c r="K38" s="48">
        <v>150000</v>
      </c>
      <c r="L38" s="7"/>
    </row>
    <row r="39" spans="5:12" s="5" customFormat="1" ht="51" x14ac:dyDescent="0.25">
      <c r="E39" s="7">
        <v>32</v>
      </c>
      <c r="F39" s="22" t="s">
        <v>41</v>
      </c>
      <c r="G39" s="20"/>
      <c r="H39" s="61">
        <v>2019</v>
      </c>
      <c r="I39" s="7"/>
      <c r="J39" s="48"/>
      <c r="K39" s="48">
        <v>1000000</v>
      </c>
      <c r="L39" s="7"/>
    </row>
    <row r="40" spans="5:12" s="5" customFormat="1" ht="38.25" x14ac:dyDescent="0.25">
      <c r="E40" s="7">
        <v>33</v>
      </c>
      <c r="F40" s="22" t="s">
        <v>42</v>
      </c>
      <c r="G40" s="20"/>
      <c r="H40" s="61">
        <v>2019</v>
      </c>
      <c r="I40" s="7"/>
      <c r="J40" s="48"/>
      <c r="K40" s="48">
        <v>500000</v>
      </c>
      <c r="L40" s="7"/>
    </row>
    <row r="41" spans="5:12" s="5" customFormat="1" ht="25.5" x14ac:dyDescent="0.25">
      <c r="E41" s="7">
        <v>34</v>
      </c>
      <c r="F41" s="22" t="s">
        <v>27</v>
      </c>
      <c r="G41" s="20" t="s">
        <v>134</v>
      </c>
      <c r="H41" s="61">
        <v>2019</v>
      </c>
      <c r="I41" s="39">
        <v>4039814</v>
      </c>
      <c r="J41" s="48"/>
      <c r="K41" s="48">
        <v>1000000</v>
      </c>
      <c r="L41" s="7"/>
    </row>
    <row r="42" spans="5:12" s="5" customFormat="1" ht="25.5" x14ac:dyDescent="0.25">
      <c r="E42" s="7">
        <v>35</v>
      </c>
      <c r="F42" s="22" t="s">
        <v>43</v>
      </c>
      <c r="G42" s="20" t="s">
        <v>135</v>
      </c>
      <c r="H42" s="61">
        <v>2019</v>
      </c>
      <c r="I42" s="39">
        <v>269212</v>
      </c>
      <c r="J42" s="48"/>
      <c r="K42" s="48">
        <v>264905</v>
      </c>
      <c r="L42" s="7"/>
    </row>
    <row r="43" spans="5:12" s="5" customFormat="1" x14ac:dyDescent="0.25">
      <c r="E43" s="7">
        <v>36</v>
      </c>
      <c r="F43" s="22" t="s">
        <v>44</v>
      </c>
      <c r="G43" s="20"/>
      <c r="H43" s="61">
        <v>2019</v>
      </c>
      <c r="I43" s="7"/>
      <c r="J43" s="48"/>
      <c r="K43" s="48">
        <v>500000</v>
      </c>
      <c r="L43" s="7"/>
    </row>
    <row r="44" spans="5:12" s="5" customFormat="1" ht="25.5" x14ac:dyDescent="0.25">
      <c r="E44" s="26"/>
      <c r="F44" s="34" t="s">
        <v>55</v>
      </c>
      <c r="G44" s="31"/>
      <c r="H44" s="60"/>
      <c r="I44" s="26"/>
      <c r="J44" s="33"/>
      <c r="K44" s="33"/>
      <c r="L44" s="26"/>
    </row>
    <row r="45" spans="5:12" s="5" customFormat="1" ht="25.5" x14ac:dyDescent="0.25">
      <c r="E45" s="7">
        <v>37</v>
      </c>
      <c r="F45" s="23" t="s">
        <v>45</v>
      </c>
      <c r="G45" s="20" t="s">
        <v>136</v>
      </c>
      <c r="H45" s="61">
        <v>2019</v>
      </c>
      <c r="I45" s="39">
        <v>124024</v>
      </c>
      <c r="J45" s="49"/>
      <c r="K45" s="49">
        <v>120000</v>
      </c>
      <c r="L45" s="7"/>
    </row>
    <row r="46" spans="5:12" s="5" customFormat="1" ht="25.5" x14ac:dyDescent="0.25">
      <c r="E46" s="7">
        <v>38</v>
      </c>
      <c r="F46" s="23" t="s">
        <v>46</v>
      </c>
      <c r="G46" s="20" t="s">
        <v>137</v>
      </c>
      <c r="H46" s="61">
        <v>2019</v>
      </c>
      <c r="I46" s="39">
        <v>199676</v>
      </c>
      <c r="J46" s="49"/>
      <c r="K46" s="49">
        <v>200000</v>
      </c>
      <c r="L46" s="7"/>
    </row>
    <row r="47" spans="5:12" s="5" customFormat="1" ht="25.5" x14ac:dyDescent="0.25">
      <c r="E47" s="7">
        <v>39</v>
      </c>
      <c r="F47" s="23" t="s">
        <v>47</v>
      </c>
      <c r="G47" s="20" t="s">
        <v>138</v>
      </c>
      <c r="H47" s="61">
        <v>2019</v>
      </c>
      <c r="I47" s="39">
        <v>83583.039999999994</v>
      </c>
      <c r="J47" s="49"/>
      <c r="K47" s="49">
        <v>80000</v>
      </c>
      <c r="L47" s="7"/>
    </row>
    <row r="48" spans="5:12" s="5" customFormat="1" ht="25.5" x14ac:dyDescent="0.25">
      <c r="E48" s="7">
        <v>40</v>
      </c>
      <c r="F48" s="23" t="s">
        <v>48</v>
      </c>
      <c r="G48" s="20" t="s">
        <v>139</v>
      </c>
      <c r="H48" s="61">
        <v>2019</v>
      </c>
      <c r="I48" s="39">
        <v>62122</v>
      </c>
      <c r="J48" s="21"/>
      <c r="K48" s="21">
        <v>61045</v>
      </c>
      <c r="L48" s="7"/>
    </row>
    <row r="49" spans="1:12" s="5" customFormat="1" x14ac:dyDescent="0.25">
      <c r="E49" s="7">
        <v>41</v>
      </c>
      <c r="F49" s="23" t="s">
        <v>49</v>
      </c>
      <c r="G49" s="20" t="s">
        <v>115</v>
      </c>
      <c r="H49" s="61">
        <v>2019</v>
      </c>
      <c r="I49" s="39">
        <v>52296</v>
      </c>
      <c r="J49" s="21"/>
      <c r="K49" s="21">
        <v>50000</v>
      </c>
      <c r="L49" s="7"/>
    </row>
    <row r="50" spans="1:12" s="5" customFormat="1" x14ac:dyDescent="0.25">
      <c r="E50" s="7">
        <v>42</v>
      </c>
      <c r="F50" s="23" t="s">
        <v>50</v>
      </c>
      <c r="G50" s="20"/>
      <c r="H50" s="61" t="s">
        <v>166</v>
      </c>
      <c r="I50" s="49">
        <f>1440980+500000+500000</f>
        <v>2440980</v>
      </c>
      <c r="J50" s="49"/>
      <c r="K50" s="49">
        <f>1440980+500000+500000</f>
        <v>2440980</v>
      </c>
      <c r="L50" s="7"/>
    </row>
    <row r="51" spans="1:12" s="5" customFormat="1" x14ac:dyDescent="0.25">
      <c r="E51" s="26"/>
      <c r="F51" s="32" t="s">
        <v>56</v>
      </c>
      <c r="G51" s="31"/>
      <c r="H51" s="60"/>
      <c r="I51" s="26"/>
      <c r="J51" s="33"/>
      <c r="K51" s="33"/>
      <c r="L51" s="26"/>
    </row>
    <row r="52" spans="1:12" s="5" customFormat="1" ht="25.5" x14ac:dyDescent="0.25">
      <c r="E52" s="7">
        <v>43</v>
      </c>
      <c r="F52" s="23" t="s">
        <v>51</v>
      </c>
      <c r="G52" s="20" t="s">
        <v>133</v>
      </c>
      <c r="H52" s="61" t="s">
        <v>163</v>
      </c>
      <c r="I52" s="44">
        <v>13081501</v>
      </c>
      <c r="J52" s="21"/>
      <c r="K52" s="21">
        <v>1145577</v>
      </c>
      <c r="L52" s="7"/>
    </row>
    <row r="53" spans="1:12" s="5" customFormat="1" ht="38.25" x14ac:dyDescent="0.25">
      <c r="E53" s="26"/>
      <c r="F53" s="35" t="s">
        <v>57</v>
      </c>
      <c r="G53" s="31"/>
      <c r="H53" s="60"/>
      <c r="I53" s="26"/>
      <c r="J53" s="33"/>
      <c r="K53" s="33"/>
      <c r="L53" s="26"/>
    </row>
    <row r="54" spans="1:12" s="5" customFormat="1" x14ac:dyDescent="0.25">
      <c r="E54" s="7">
        <v>44</v>
      </c>
      <c r="F54" s="24" t="s">
        <v>52</v>
      </c>
      <c r="G54" s="20" t="s">
        <v>116</v>
      </c>
      <c r="H54" s="61">
        <v>2019</v>
      </c>
      <c r="I54" s="7"/>
      <c r="J54" s="21"/>
      <c r="K54" s="21">
        <v>150175</v>
      </c>
      <c r="L54" s="7"/>
    </row>
    <row r="55" spans="1:12" s="5" customFormat="1" ht="25.5" x14ac:dyDescent="0.25">
      <c r="E55" s="7">
        <v>45</v>
      </c>
      <c r="F55" s="24" t="s">
        <v>53</v>
      </c>
      <c r="G55" s="20" t="s">
        <v>140</v>
      </c>
      <c r="H55" s="61">
        <v>2019</v>
      </c>
      <c r="I55" s="7"/>
      <c r="J55" s="21"/>
      <c r="K55" s="21">
        <f>259809+99191</f>
        <v>359000</v>
      </c>
      <c r="L55" s="7"/>
    </row>
    <row r="56" spans="1:12" s="5" customFormat="1" ht="22.5" customHeight="1" x14ac:dyDescent="0.25">
      <c r="A56" s="7"/>
      <c r="B56" s="7"/>
      <c r="C56" s="7"/>
      <c r="D56" s="7"/>
      <c r="E56" s="26"/>
      <c r="F56" s="32" t="s">
        <v>58</v>
      </c>
      <c r="G56" s="31"/>
      <c r="H56" s="60"/>
      <c r="I56" s="26"/>
      <c r="J56" s="30"/>
      <c r="K56" s="30"/>
      <c r="L56" s="26"/>
    </row>
    <row r="57" spans="1:12" s="5" customFormat="1" ht="25.5" x14ac:dyDescent="0.25">
      <c r="A57" s="7"/>
      <c r="B57" s="7"/>
      <c r="C57" s="7"/>
      <c r="D57" s="7"/>
      <c r="E57" s="7">
        <v>46</v>
      </c>
      <c r="F57" s="23" t="s">
        <v>59</v>
      </c>
      <c r="G57" s="20" t="s">
        <v>117</v>
      </c>
      <c r="H57" s="61">
        <v>2019</v>
      </c>
      <c r="I57" s="7"/>
      <c r="J57" s="4"/>
      <c r="K57" s="4">
        <f>100000+139998</f>
        <v>239998</v>
      </c>
      <c r="L57" s="7"/>
    </row>
    <row r="58" spans="1:12" s="5" customFormat="1" ht="25.5" x14ac:dyDescent="0.25">
      <c r="A58" s="7"/>
      <c r="B58" s="7"/>
      <c r="C58" s="7"/>
      <c r="D58" s="7"/>
      <c r="E58" s="7">
        <v>47</v>
      </c>
      <c r="F58" s="23" t="s">
        <v>60</v>
      </c>
      <c r="G58" s="20" t="s">
        <v>141</v>
      </c>
      <c r="H58" s="61">
        <v>2019</v>
      </c>
      <c r="I58" s="7"/>
      <c r="J58" s="4"/>
      <c r="K58" s="4">
        <v>100000</v>
      </c>
      <c r="L58" s="7"/>
    </row>
    <row r="59" spans="1:12" s="5" customFormat="1" x14ac:dyDescent="0.25">
      <c r="A59" s="7"/>
      <c r="B59" s="7"/>
      <c r="C59" s="7"/>
      <c r="D59" s="7"/>
      <c r="E59" s="7">
        <v>48</v>
      </c>
      <c r="F59" s="23" t="s">
        <v>61</v>
      </c>
      <c r="G59" s="20" t="s">
        <v>142</v>
      </c>
      <c r="H59" s="61">
        <v>2019</v>
      </c>
      <c r="I59" s="39">
        <v>520306</v>
      </c>
      <c r="J59" s="4"/>
      <c r="K59" s="4">
        <v>100000</v>
      </c>
      <c r="L59" s="7"/>
    </row>
    <row r="60" spans="1:12" s="5" customFormat="1" ht="25.5" x14ac:dyDescent="0.25">
      <c r="A60" s="7"/>
      <c r="B60" s="7"/>
      <c r="C60" s="7"/>
      <c r="D60" s="7"/>
      <c r="E60" s="7">
        <v>49</v>
      </c>
      <c r="F60" s="23" t="s">
        <v>62</v>
      </c>
      <c r="G60" s="20" t="s">
        <v>143</v>
      </c>
      <c r="H60" s="61">
        <v>2019</v>
      </c>
      <c r="I60" s="7"/>
      <c r="J60" s="4"/>
      <c r="K60" s="4">
        <v>100000</v>
      </c>
      <c r="L60" s="7"/>
    </row>
    <row r="61" spans="1:12" s="5" customFormat="1" x14ac:dyDescent="0.25">
      <c r="A61" s="7"/>
      <c r="B61" s="7"/>
      <c r="C61" s="7"/>
      <c r="D61" s="7"/>
      <c r="E61" s="7">
        <v>50</v>
      </c>
      <c r="F61" s="22" t="s">
        <v>63</v>
      </c>
      <c r="G61" s="20" t="s">
        <v>144</v>
      </c>
      <c r="H61" s="61">
        <v>2019</v>
      </c>
      <c r="I61" s="39">
        <v>299980</v>
      </c>
      <c r="J61" s="4"/>
      <c r="K61" s="4">
        <v>238400</v>
      </c>
      <c r="L61" s="7"/>
    </row>
    <row r="62" spans="1:12" s="5" customFormat="1" ht="25.5" x14ac:dyDescent="0.25">
      <c r="A62" s="7"/>
      <c r="B62" s="7"/>
      <c r="C62" s="7"/>
      <c r="D62" s="7"/>
      <c r="E62" s="7">
        <v>51</v>
      </c>
      <c r="F62" s="22" t="s">
        <v>64</v>
      </c>
      <c r="G62" s="20" t="s">
        <v>145</v>
      </c>
      <c r="H62" s="61">
        <v>2019</v>
      </c>
      <c r="I62" s="39">
        <v>299998</v>
      </c>
      <c r="J62" s="4"/>
      <c r="K62" s="4">
        <f>236000+40000</f>
        <v>276000</v>
      </c>
      <c r="L62" s="7"/>
    </row>
    <row r="63" spans="1:12" s="5" customFormat="1" x14ac:dyDescent="0.25">
      <c r="A63" s="7"/>
      <c r="B63" s="7"/>
      <c r="C63" s="7"/>
      <c r="D63" s="7"/>
      <c r="E63" s="7">
        <v>52</v>
      </c>
      <c r="F63" s="22" t="s">
        <v>65</v>
      </c>
      <c r="G63" s="20" t="s">
        <v>118</v>
      </c>
      <c r="H63" s="61">
        <v>2019</v>
      </c>
      <c r="I63" s="39">
        <v>299999</v>
      </c>
      <c r="J63" s="4"/>
      <c r="K63" s="4">
        <f>236000+124000</f>
        <v>360000</v>
      </c>
      <c r="L63" s="7"/>
    </row>
    <row r="64" spans="1:12" s="5" customFormat="1" x14ac:dyDescent="0.25">
      <c r="A64" s="7"/>
      <c r="B64" s="7"/>
      <c r="C64" s="7"/>
      <c r="D64" s="7"/>
      <c r="E64" s="7">
        <v>53</v>
      </c>
      <c r="F64" s="22" t="s">
        <v>66</v>
      </c>
      <c r="G64" s="20" t="s">
        <v>119</v>
      </c>
      <c r="H64" s="61">
        <v>2019</v>
      </c>
      <c r="I64" s="39">
        <v>718170</v>
      </c>
      <c r="J64" s="4"/>
      <c r="K64" s="4">
        <f>312000+262536</f>
        <v>574536</v>
      </c>
      <c r="L64" s="7"/>
    </row>
    <row r="65" spans="1:12" s="5" customFormat="1" x14ac:dyDescent="0.25">
      <c r="A65" s="7"/>
      <c r="B65" s="7"/>
      <c r="C65" s="7"/>
      <c r="D65" s="7"/>
      <c r="E65" s="7">
        <v>54</v>
      </c>
      <c r="F65" s="22" t="s">
        <v>67</v>
      </c>
      <c r="G65" s="20" t="s">
        <v>120</v>
      </c>
      <c r="H65" s="61">
        <v>2019</v>
      </c>
      <c r="I65" s="39">
        <v>299744</v>
      </c>
      <c r="J65" s="4"/>
      <c r="K65" s="4">
        <v>239200</v>
      </c>
      <c r="L65" s="7"/>
    </row>
    <row r="66" spans="1:12" s="5" customFormat="1" x14ac:dyDescent="0.25">
      <c r="A66" s="7"/>
      <c r="B66" s="7"/>
      <c r="C66" s="7"/>
      <c r="D66" s="7"/>
      <c r="E66" s="7">
        <v>55</v>
      </c>
      <c r="F66" s="22" t="s">
        <v>68</v>
      </c>
      <c r="G66" s="20" t="s">
        <v>121</v>
      </c>
      <c r="H66" s="61">
        <v>2019</v>
      </c>
      <c r="I66" s="39">
        <v>299996</v>
      </c>
      <c r="J66" s="4"/>
      <c r="K66" s="4">
        <v>236000</v>
      </c>
      <c r="L66" s="7"/>
    </row>
    <row r="67" spans="1:12" s="5" customFormat="1" x14ac:dyDescent="0.25">
      <c r="A67" s="7"/>
      <c r="B67" s="7"/>
      <c r="C67" s="7"/>
      <c r="D67" s="7"/>
      <c r="E67" s="7">
        <v>56</v>
      </c>
      <c r="F67" s="22" t="s">
        <v>69</v>
      </c>
      <c r="G67" s="20" t="s">
        <v>122</v>
      </c>
      <c r="H67" s="61">
        <v>2019</v>
      </c>
      <c r="I67" s="39">
        <v>299766</v>
      </c>
      <c r="J67" s="4"/>
      <c r="K67" s="4">
        <v>232000</v>
      </c>
      <c r="L67" s="7"/>
    </row>
    <row r="68" spans="1:12" s="5" customFormat="1" x14ac:dyDescent="0.25">
      <c r="A68" s="7"/>
      <c r="B68" s="7"/>
      <c r="C68" s="7"/>
      <c r="D68" s="7"/>
      <c r="E68" s="7">
        <v>57</v>
      </c>
      <c r="F68" s="22" t="s">
        <v>70</v>
      </c>
      <c r="G68" s="20" t="s">
        <v>123</v>
      </c>
      <c r="H68" s="61">
        <v>2019</v>
      </c>
      <c r="I68" s="7"/>
      <c r="J68" s="4"/>
      <c r="K68" s="4">
        <v>44800</v>
      </c>
      <c r="L68" s="7"/>
    </row>
    <row r="69" spans="1:12" s="5" customFormat="1" x14ac:dyDescent="0.25">
      <c r="A69" s="7"/>
      <c r="B69" s="7"/>
      <c r="C69" s="7"/>
      <c r="D69" s="7"/>
      <c r="E69" s="7">
        <v>58</v>
      </c>
      <c r="F69" s="22" t="s">
        <v>71</v>
      </c>
      <c r="G69" s="20" t="s">
        <v>124</v>
      </c>
      <c r="H69" s="61">
        <v>2019</v>
      </c>
      <c r="I69" s="39">
        <v>100000</v>
      </c>
      <c r="J69" s="4"/>
      <c r="K69" s="4">
        <v>40000</v>
      </c>
      <c r="L69" s="7"/>
    </row>
    <row r="70" spans="1:12" s="5" customFormat="1" x14ac:dyDescent="0.25">
      <c r="A70" s="7"/>
      <c r="B70" s="7"/>
      <c r="C70" s="7"/>
      <c r="D70" s="7"/>
      <c r="E70" s="7">
        <v>59</v>
      </c>
      <c r="F70" s="22" t="s">
        <v>72</v>
      </c>
      <c r="G70" s="20" t="s">
        <v>125</v>
      </c>
      <c r="H70" s="61">
        <v>2019</v>
      </c>
      <c r="I70" s="7"/>
      <c r="J70" s="4"/>
      <c r="K70" s="4">
        <v>292000</v>
      </c>
      <c r="L70" s="7"/>
    </row>
    <row r="71" spans="1:12" s="5" customFormat="1" ht="25.5" x14ac:dyDescent="0.25">
      <c r="A71" s="7"/>
      <c r="B71" s="7"/>
      <c r="C71" s="7"/>
      <c r="D71" s="7"/>
      <c r="E71" s="7">
        <v>60</v>
      </c>
      <c r="F71" s="22" t="s">
        <v>73</v>
      </c>
      <c r="G71" s="20" t="s">
        <v>146</v>
      </c>
      <c r="H71" s="61">
        <v>2019</v>
      </c>
      <c r="I71" s="39">
        <v>299995</v>
      </c>
      <c r="J71" s="4"/>
      <c r="K71" s="4">
        <v>239920</v>
      </c>
      <c r="L71" s="7"/>
    </row>
    <row r="72" spans="1:12" s="5" customFormat="1" x14ac:dyDescent="0.25">
      <c r="A72" s="7"/>
      <c r="B72" s="7"/>
      <c r="C72" s="7"/>
      <c r="D72" s="7"/>
      <c r="E72" s="7">
        <v>61</v>
      </c>
      <c r="F72" s="23" t="s">
        <v>74</v>
      </c>
      <c r="G72" s="20" t="s">
        <v>126</v>
      </c>
      <c r="H72" s="61">
        <v>2019</v>
      </c>
      <c r="I72" s="39">
        <v>299912</v>
      </c>
      <c r="J72" s="4"/>
      <c r="K72" s="4">
        <v>239840</v>
      </c>
      <c r="L72" s="7"/>
    </row>
    <row r="73" spans="1:12" s="5" customFormat="1" x14ac:dyDescent="0.25">
      <c r="A73" s="7"/>
      <c r="B73" s="7"/>
      <c r="C73" s="7"/>
      <c r="D73" s="7"/>
      <c r="E73" s="7">
        <v>62</v>
      </c>
      <c r="F73" s="23" t="s">
        <v>75</v>
      </c>
      <c r="G73" s="20" t="s">
        <v>127</v>
      </c>
      <c r="H73" s="61">
        <v>2019</v>
      </c>
      <c r="I73" s="39">
        <v>299999</v>
      </c>
      <c r="J73" s="4"/>
      <c r="K73" s="4">
        <v>239840</v>
      </c>
      <c r="L73" s="7"/>
    </row>
    <row r="74" spans="1:12" s="5" customFormat="1" x14ac:dyDescent="0.25">
      <c r="A74" s="7"/>
      <c r="B74" s="7"/>
      <c r="C74" s="7"/>
      <c r="D74" s="7"/>
      <c r="E74" s="7">
        <v>63</v>
      </c>
      <c r="F74" s="23" t="s">
        <v>76</v>
      </c>
      <c r="G74" s="20" t="s">
        <v>128</v>
      </c>
      <c r="H74" s="61">
        <v>2019</v>
      </c>
      <c r="I74" s="39">
        <v>206246</v>
      </c>
      <c r="J74" s="4"/>
      <c r="K74" s="4">
        <v>160000</v>
      </c>
      <c r="L74" s="7"/>
    </row>
    <row r="75" spans="1:12" s="5" customFormat="1" ht="25.5" x14ac:dyDescent="0.25">
      <c r="A75" s="7"/>
      <c r="B75" s="7"/>
      <c r="C75" s="7"/>
      <c r="D75" s="7"/>
      <c r="E75" s="7">
        <v>64</v>
      </c>
      <c r="F75" s="23" t="s">
        <v>77</v>
      </c>
      <c r="G75" s="20" t="s">
        <v>147</v>
      </c>
      <c r="H75" s="61">
        <v>2019</v>
      </c>
      <c r="I75" s="54">
        <v>138431</v>
      </c>
      <c r="J75" s="4"/>
      <c r="K75" s="4">
        <v>40000</v>
      </c>
      <c r="L75" s="7"/>
    </row>
    <row r="76" spans="1:12" s="5" customFormat="1" ht="25.5" x14ac:dyDescent="0.25">
      <c r="A76" s="7"/>
      <c r="B76" s="7"/>
      <c r="C76" s="7"/>
      <c r="D76" s="7"/>
      <c r="E76" s="26"/>
      <c r="F76" s="32" t="s">
        <v>78</v>
      </c>
      <c r="G76" s="31"/>
      <c r="H76" s="60"/>
      <c r="I76" s="26"/>
      <c r="J76" s="30"/>
      <c r="K76" s="30"/>
      <c r="L76" s="26"/>
    </row>
    <row r="77" spans="1:12" s="5" customFormat="1" x14ac:dyDescent="0.25">
      <c r="A77" s="7"/>
      <c r="B77" s="7"/>
      <c r="C77" s="7"/>
      <c r="D77" s="7"/>
      <c r="E77" s="7">
        <v>65</v>
      </c>
      <c r="F77" s="22" t="s">
        <v>79</v>
      </c>
      <c r="G77" s="20" t="s">
        <v>129</v>
      </c>
      <c r="H77" s="61">
        <v>2019</v>
      </c>
      <c r="I77" s="39">
        <v>110918</v>
      </c>
      <c r="J77" s="4"/>
      <c r="K77" s="4">
        <v>80000</v>
      </c>
      <c r="L77" s="7"/>
    </row>
    <row r="78" spans="1:12" s="5" customFormat="1" x14ac:dyDescent="0.25">
      <c r="A78" s="7"/>
      <c r="B78" s="7"/>
      <c r="C78" s="7"/>
      <c r="D78" s="7"/>
      <c r="E78" s="7">
        <v>66</v>
      </c>
      <c r="F78" s="22" t="s">
        <v>80</v>
      </c>
      <c r="G78" s="20" t="s">
        <v>148</v>
      </c>
      <c r="H78" s="61">
        <v>2019</v>
      </c>
      <c r="I78" s="39">
        <v>168439</v>
      </c>
      <c r="J78" s="4"/>
      <c r="K78" s="4">
        <f>80000+40000</f>
        <v>120000</v>
      </c>
      <c r="L78" s="7"/>
    </row>
    <row r="79" spans="1:12" s="5" customFormat="1" x14ac:dyDescent="0.25">
      <c r="A79" s="7"/>
      <c r="B79" s="7"/>
      <c r="C79" s="7"/>
      <c r="D79" s="7"/>
      <c r="E79" s="7">
        <v>67</v>
      </c>
      <c r="F79" s="23" t="s">
        <v>81</v>
      </c>
      <c r="G79" s="20" t="s">
        <v>130</v>
      </c>
      <c r="H79" s="61">
        <v>2019</v>
      </c>
      <c r="I79" s="39">
        <v>281497</v>
      </c>
      <c r="J79" s="4"/>
      <c r="K79" s="4">
        <v>160000</v>
      </c>
      <c r="L79" s="7"/>
    </row>
    <row r="80" spans="1:12" s="5" customFormat="1" ht="25.5" x14ac:dyDescent="0.25">
      <c r="A80" s="7"/>
      <c r="B80" s="7"/>
      <c r="C80" s="7"/>
      <c r="D80" s="7"/>
      <c r="E80" s="26"/>
      <c r="F80" s="32" t="s">
        <v>82</v>
      </c>
      <c r="G80" s="31"/>
      <c r="H80" s="60"/>
      <c r="I80" s="26"/>
      <c r="J80" s="30"/>
      <c r="K80" s="30"/>
      <c r="L80" s="26"/>
    </row>
    <row r="81" spans="1:12" s="5" customFormat="1" ht="25.5" x14ac:dyDescent="0.25">
      <c r="A81" s="7"/>
      <c r="B81" s="7"/>
      <c r="C81" s="7"/>
      <c r="D81" s="7"/>
      <c r="E81" s="7">
        <v>68</v>
      </c>
      <c r="F81" s="22" t="s">
        <v>83</v>
      </c>
      <c r="G81" s="20" t="s">
        <v>149</v>
      </c>
      <c r="H81" s="61">
        <v>2019</v>
      </c>
      <c r="I81" s="39">
        <v>164610</v>
      </c>
      <c r="J81" s="4"/>
      <c r="K81" s="4">
        <v>100000</v>
      </c>
      <c r="L81" s="7"/>
    </row>
    <row r="82" spans="1:12" s="5" customFormat="1" ht="25.5" x14ac:dyDescent="0.25">
      <c r="A82" s="7"/>
      <c r="B82" s="7"/>
      <c r="C82" s="7"/>
      <c r="D82" s="7"/>
      <c r="E82" s="7">
        <v>69</v>
      </c>
      <c r="F82" s="22" t="s">
        <v>84</v>
      </c>
      <c r="G82" s="20" t="s">
        <v>150</v>
      </c>
      <c r="H82" s="61">
        <v>2019</v>
      </c>
      <c r="I82" s="7"/>
      <c r="J82" s="4"/>
      <c r="K82" s="4">
        <f>100000+139500</f>
        <v>239500</v>
      </c>
      <c r="L82" s="7"/>
    </row>
    <row r="83" spans="1:12" s="5" customFormat="1" ht="25.5" x14ac:dyDescent="0.25">
      <c r="A83" s="7"/>
      <c r="B83" s="7"/>
      <c r="C83" s="7"/>
      <c r="D83" s="7"/>
      <c r="E83" s="7">
        <v>70</v>
      </c>
      <c r="F83" s="23" t="s">
        <v>85</v>
      </c>
      <c r="G83" s="20" t="s">
        <v>151</v>
      </c>
      <c r="H83" s="61">
        <v>2019</v>
      </c>
      <c r="I83" s="39">
        <v>299999</v>
      </c>
      <c r="J83" s="4"/>
      <c r="K83" s="4">
        <v>239200</v>
      </c>
      <c r="L83" s="7"/>
    </row>
    <row r="84" spans="1:12" s="5" customFormat="1" x14ac:dyDescent="0.25">
      <c r="A84" s="7"/>
      <c r="B84" s="7"/>
      <c r="C84" s="7"/>
      <c r="D84" s="7"/>
      <c r="E84" s="7">
        <v>71</v>
      </c>
      <c r="F84" s="23" t="s">
        <v>86</v>
      </c>
      <c r="G84" s="20" t="s">
        <v>131</v>
      </c>
      <c r="H84" s="61">
        <v>2019</v>
      </c>
      <c r="I84" s="39">
        <v>299995</v>
      </c>
      <c r="J84" s="49"/>
      <c r="K84" s="49">
        <v>239000</v>
      </c>
      <c r="L84" s="7"/>
    </row>
    <row r="85" spans="1:12" s="5" customFormat="1" x14ac:dyDescent="0.25">
      <c r="A85" s="7"/>
      <c r="B85" s="7"/>
      <c r="C85" s="7"/>
      <c r="D85" s="7"/>
      <c r="E85" s="7">
        <v>72</v>
      </c>
      <c r="F85" s="23" t="s">
        <v>87</v>
      </c>
      <c r="G85" s="20" t="s">
        <v>132</v>
      </c>
      <c r="H85" s="61">
        <v>2019</v>
      </c>
      <c r="I85" s="7"/>
      <c r="J85" s="21"/>
      <c r="K85" s="21">
        <v>60000</v>
      </c>
      <c r="L85" s="7"/>
    </row>
    <row r="86" spans="1:12" s="5" customFormat="1" ht="27" customHeight="1" x14ac:dyDescent="0.25">
      <c r="E86" s="26"/>
      <c r="F86" s="32" t="s">
        <v>153</v>
      </c>
      <c r="G86" s="36"/>
      <c r="H86" s="60"/>
      <c r="I86" s="26"/>
      <c r="J86" s="26"/>
      <c r="K86" s="26"/>
      <c r="L86" s="26"/>
    </row>
    <row r="87" spans="1:12" s="5" customFormat="1" ht="38.25" x14ac:dyDescent="0.2">
      <c r="E87" s="7">
        <v>73</v>
      </c>
      <c r="F87" s="25" t="s">
        <v>152</v>
      </c>
      <c r="G87" s="50" t="s">
        <v>154</v>
      </c>
      <c r="H87" s="61" t="s">
        <v>165</v>
      </c>
      <c r="I87" s="43">
        <v>38335560</v>
      </c>
      <c r="J87" s="41">
        <v>5000000</v>
      </c>
      <c r="K87" s="7"/>
      <c r="L87" s="7"/>
    </row>
    <row r="88" spans="1:12" s="5" customFormat="1" x14ac:dyDescent="0.2">
      <c r="E88" s="7">
        <v>74</v>
      </c>
      <c r="F88" s="25" t="s">
        <v>155</v>
      </c>
      <c r="G88" s="11" t="s">
        <v>156</v>
      </c>
      <c r="H88" s="61" t="s">
        <v>166</v>
      </c>
      <c r="I88" s="38">
        <v>1580000</v>
      </c>
      <c r="J88" s="7">
        <v>749000</v>
      </c>
      <c r="K88" s="7"/>
      <c r="L88" s="7"/>
    </row>
    <row r="89" spans="1:12" s="5" customFormat="1" x14ac:dyDescent="0.25">
      <c r="E89" s="7">
        <v>75</v>
      </c>
      <c r="F89" s="51" t="s">
        <v>157</v>
      </c>
      <c r="G89" s="11" t="s">
        <v>158</v>
      </c>
      <c r="H89" s="61" t="s">
        <v>165</v>
      </c>
      <c r="I89" s="39">
        <v>37142046</v>
      </c>
      <c r="J89" s="7"/>
      <c r="K89" s="7">
        <v>2200000</v>
      </c>
      <c r="L89" s="7"/>
    </row>
    <row r="90" spans="1:12" s="5" customFormat="1" ht="12.75" customHeight="1" x14ac:dyDescent="0.2">
      <c r="E90" s="7">
        <v>76</v>
      </c>
      <c r="F90" s="11" t="s">
        <v>159</v>
      </c>
      <c r="G90" s="11" t="s">
        <v>160</v>
      </c>
      <c r="H90" s="61" t="s">
        <v>162</v>
      </c>
      <c r="I90" s="39">
        <v>21016726.969999999</v>
      </c>
      <c r="J90" s="52">
        <v>7263697.0300000003</v>
      </c>
      <c r="K90" s="52">
        <v>217911</v>
      </c>
      <c r="L90" s="7"/>
    </row>
    <row r="91" spans="1:12" s="5" customFormat="1" ht="36.75" customHeight="1" x14ac:dyDescent="0.25">
      <c r="E91" s="26"/>
      <c r="F91" s="37" t="s">
        <v>167</v>
      </c>
      <c r="G91" s="36"/>
      <c r="H91" s="60"/>
      <c r="I91" s="26"/>
      <c r="J91" s="26"/>
      <c r="K91" s="26"/>
      <c r="L91" s="26"/>
    </row>
    <row r="92" spans="1:12" s="5" customFormat="1" ht="38.25" customHeight="1" x14ac:dyDescent="0.25">
      <c r="E92" s="7">
        <v>77</v>
      </c>
      <c r="F92" s="65" t="s">
        <v>169</v>
      </c>
      <c r="G92" s="51"/>
      <c r="H92" s="61" t="s">
        <v>166</v>
      </c>
      <c r="I92" s="7"/>
      <c r="J92" s="7"/>
      <c r="K92" s="66">
        <v>14650500</v>
      </c>
      <c r="L92" s="64"/>
    </row>
    <row r="93" spans="1:12" s="5" customFormat="1" ht="21" customHeight="1" x14ac:dyDescent="0.25">
      <c r="E93" s="7">
        <v>78</v>
      </c>
      <c r="F93" s="67" t="s">
        <v>168</v>
      </c>
      <c r="G93" s="51"/>
      <c r="H93" s="61" t="s">
        <v>166</v>
      </c>
      <c r="I93" s="7"/>
      <c r="J93" s="7"/>
      <c r="K93" s="66">
        <v>199500</v>
      </c>
      <c r="L93" s="7"/>
    </row>
    <row r="94" spans="1:12" ht="26.25" customHeight="1" x14ac:dyDescent="0.25">
      <c r="E94" s="26"/>
      <c r="F94" s="37" t="s">
        <v>170</v>
      </c>
      <c r="G94" s="36"/>
      <c r="H94" s="26"/>
      <c r="I94" s="26"/>
      <c r="J94" s="26"/>
      <c r="K94" s="26"/>
      <c r="L94" s="26"/>
    </row>
    <row r="95" spans="1:12" x14ac:dyDescent="0.25">
      <c r="E95" s="68">
        <v>79</v>
      </c>
      <c r="F95" s="69" t="s">
        <v>171</v>
      </c>
      <c r="G95" s="70"/>
      <c r="H95" s="61" t="s">
        <v>166</v>
      </c>
      <c r="I95" s="68"/>
      <c r="J95" s="71"/>
      <c r="K95" s="71">
        <f>399700+1300000</f>
        <v>1699700</v>
      </c>
      <c r="L95" s="68"/>
    </row>
    <row r="96" spans="1:12" x14ac:dyDescent="0.25">
      <c r="E96" s="68">
        <v>80</v>
      </c>
      <c r="F96" s="69" t="s">
        <v>172</v>
      </c>
      <c r="G96" s="70"/>
      <c r="H96" s="61" t="s">
        <v>166</v>
      </c>
      <c r="I96" s="68"/>
      <c r="J96" s="71"/>
      <c r="K96" s="71">
        <v>189300</v>
      </c>
      <c r="L96" s="68"/>
    </row>
    <row r="97" spans="5:12" ht="25.5" x14ac:dyDescent="0.25">
      <c r="E97" s="68">
        <v>81</v>
      </c>
      <c r="F97" s="69" t="s">
        <v>173</v>
      </c>
      <c r="G97" s="70"/>
      <c r="H97" s="61" t="s">
        <v>166</v>
      </c>
      <c r="I97" s="68"/>
      <c r="J97" s="71"/>
      <c r="K97" s="71">
        <v>199000</v>
      </c>
      <c r="L97" s="68"/>
    </row>
    <row r="98" spans="5:12" x14ac:dyDescent="0.25">
      <c r="E98" s="68">
        <v>82</v>
      </c>
      <c r="F98" s="69" t="s">
        <v>174</v>
      </c>
      <c r="G98" s="70"/>
      <c r="H98" s="61" t="s">
        <v>166</v>
      </c>
      <c r="I98" s="68"/>
      <c r="J98" s="71"/>
      <c r="K98" s="71">
        <f>8262900+2800000</f>
        <v>11062900</v>
      </c>
      <c r="L98" s="68"/>
    </row>
    <row r="99" spans="5:12" ht="38.25" x14ac:dyDescent="0.25">
      <c r="E99" s="68">
        <v>83</v>
      </c>
      <c r="F99" s="69" t="s">
        <v>175</v>
      </c>
      <c r="G99" s="70"/>
      <c r="H99" s="61" t="s">
        <v>166</v>
      </c>
      <c r="I99" s="68"/>
      <c r="J99" s="71"/>
      <c r="K99" s="71">
        <v>191000</v>
      </c>
      <c r="L99" s="68"/>
    </row>
    <row r="100" spans="5:12" ht="25.5" x14ac:dyDescent="0.25">
      <c r="E100" s="68">
        <v>84</v>
      </c>
      <c r="F100" s="69" t="s">
        <v>176</v>
      </c>
      <c r="G100" s="70"/>
      <c r="H100" s="61" t="s">
        <v>166</v>
      </c>
      <c r="I100" s="68"/>
      <c r="J100" s="72"/>
      <c r="K100" s="72">
        <v>74500</v>
      </c>
      <c r="L100" s="68"/>
    </row>
  </sheetData>
  <phoneticPr fontId="10" type="noConversion"/>
  <pageMargins left="0.7" right="0.7" top="0.75" bottom="0.75" header="0.3" footer="0.3"/>
  <pageSetup paperSize="9" scale="66" orientation="landscape" r:id="rId1"/>
  <rowBreaks count="1" manualBreakCount="1">
    <brk id="6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4AF8F-F752-4740-936D-76826D99C254}">
  <dimension ref="C1:K45"/>
  <sheetViews>
    <sheetView tabSelected="1" view="pageBreakPreview" topLeftCell="B37" zoomScaleSheetLayoutView="100" workbookViewId="0">
      <selection activeCell="F42" sqref="F42"/>
    </sheetView>
  </sheetViews>
  <sheetFormatPr defaultRowHeight="18.75" x14ac:dyDescent="0.25"/>
  <cols>
    <col min="1" max="1" width="0" style="73" hidden="1" customWidth="1"/>
    <col min="2" max="2" width="0.140625" style="73" customWidth="1"/>
    <col min="3" max="3" width="7.42578125" style="17" customWidth="1"/>
    <col min="4" max="4" width="0.140625" style="17" customWidth="1"/>
    <col min="5" max="5" width="7" style="17" customWidth="1"/>
    <col min="6" max="6" width="34.28515625" style="119" customWidth="1"/>
    <col min="7" max="7" width="31.85546875" style="120" customWidth="1"/>
    <col min="8" max="8" width="14" style="121" customWidth="1"/>
    <col min="9" max="9" width="23.42578125" style="17" customWidth="1"/>
    <col min="10" max="10" width="18.5703125" style="17" customWidth="1"/>
    <col min="11" max="11" width="16.7109375" style="17" customWidth="1"/>
    <col min="12" max="12" width="11.28515625" style="73" customWidth="1"/>
    <col min="13" max="254" width="9.140625" style="73"/>
    <col min="255" max="255" width="0" style="73" hidden="1" customWidth="1"/>
    <col min="256" max="257" width="0.140625" style="73" customWidth="1"/>
    <col min="258" max="258" width="32.28515625" style="73" customWidth="1"/>
    <col min="259" max="259" width="13" style="73" customWidth="1"/>
    <col min="260" max="260" width="17.7109375" style="73" customWidth="1"/>
    <col min="261" max="261" width="10.42578125" style="73" customWidth="1"/>
    <col min="262" max="262" width="13.140625" style="73" customWidth="1"/>
    <col min="263" max="263" width="11.42578125" style="73" customWidth="1"/>
    <col min="264" max="264" width="11" style="73" customWidth="1"/>
    <col min="265" max="265" width="10.85546875" style="73" customWidth="1"/>
    <col min="266" max="266" width="11.5703125" style="73" customWidth="1"/>
    <col min="267" max="267" width="13.42578125" style="73" customWidth="1"/>
    <col min="268" max="510" width="9.140625" style="73"/>
    <col min="511" max="511" width="0" style="73" hidden="1" customWidth="1"/>
    <col min="512" max="513" width="0.140625" style="73" customWidth="1"/>
    <col min="514" max="514" width="32.28515625" style="73" customWidth="1"/>
    <col min="515" max="515" width="13" style="73" customWidth="1"/>
    <col min="516" max="516" width="17.7109375" style="73" customWidth="1"/>
    <col min="517" max="517" width="10.42578125" style="73" customWidth="1"/>
    <col min="518" max="518" width="13.140625" style="73" customWidth="1"/>
    <col min="519" max="519" width="11.42578125" style="73" customWidth="1"/>
    <col min="520" max="520" width="11" style="73" customWidth="1"/>
    <col min="521" max="521" width="10.85546875" style="73" customWidth="1"/>
    <col min="522" max="522" width="11.5703125" style="73" customWidth="1"/>
    <col min="523" max="523" width="13.42578125" style="73" customWidth="1"/>
    <col min="524" max="766" width="9.140625" style="73"/>
    <col min="767" max="767" width="0" style="73" hidden="1" customWidth="1"/>
    <col min="768" max="769" width="0.140625" style="73" customWidth="1"/>
    <col min="770" max="770" width="32.28515625" style="73" customWidth="1"/>
    <col min="771" max="771" width="13" style="73" customWidth="1"/>
    <col min="772" max="772" width="17.7109375" style="73" customWidth="1"/>
    <col min="773" max="773" width="10.42578125" style="73" customWidth="1"/>
    <col min="774" max="774" width="13.140625" style="73" customWidth="1"/>
    <col min="775" max="775" width="11.42578125" style="73" customWidth="1"/>
    <col min="776" max="776" width="11" style="73" customWidth="1"/>
    <col min="777" max="777" width="10.85546875" style="73" customWidth="1"/>
    <col min="778" max="778" width="11.5703125" style="73" customWidth="1"/>
    <col min="779" max="779" width="13.42578125" style="73" customWidth="1"/>
    <col min="780" max="1022" width="9.140625" style="73"/>
    <col min="1023" max="1023" width="0" style="73" hidden="1" customWidth="1"/>
    <col min="1024" max="1025" width="0.140625" style="73" customWidth="1"/>
    <col min="1026" max="1026" width="32.28515625" style="73" customWidth="1"/>
    <col min="1027" max="1027" width="13" style="73" customWidth="1"/>
    <col min="1028" max="1028" width="17.7109375" style="73" customWidth="1"/>
    <col min="1029" max="1029" width="10.42578125" style="73" customWidth="1"/>
    <col min="1030" max="1030" width="13.140625" style="73" customWidth="1"/>
    <col min="1031" max="1031" width="11.42578125" style="73" customWidth="1"/>
    <col min="1032" max="1032" width="11" style="73" customWidth="1"/>
    <col min="1033" max="1033" width="10.85546875" style="73" customWidth="1"/>
    <col min="1034" max="1034" width="11.5703125" style="73" customWidth="1"/>
    <col min="1035" max="1035" width="13.42578125" style="73" customWidth="1"/>
    <col min="1036" max="1278" width="9.140625" style="73"/>
    <col min="1279" max="1279" width="0" style="73" hidden="1" customWidth="1"/>
    <col min="1280" max="1281" width="0.140625" style="73" customWidth="1"/>
    <col min="1282" max="1282" width="32.28515625" style="73" customWidth="1"/>
    <col min="1283" max="1283" width="13" style="73" customWidth="1"/>
    <col min="1284" max="1284" width="17.7109375" style="73" customWidth="1"/>
    <col min="1285" max="1285" width="10.42578125" style="73" customWidth="1"/>
    <col min="1286" max="1286" width="13.140625" style="73" customWidth="1"/>
    <col min="1287" max="1287" width="11.42578125" style="73" customWidth="1"/>
    <col min="1288" max="1288" width="11" style="73" customWidth="1"/>
    <col min="1289" max="1289" width="10.85546875" style="73" customWidth="1"/>
    <col min="1290" max="1290" width="11.5703125" style="73" customWidth="1"/>
    <col min="1291" max="1291" width="13.42578125" style="73" customWidth="1"/>
    <col min="1292" max="1534" width="9.140625" style="73"/>
    <col min="1535" max="1535" width="0" style="73" hidden="1" customWidth="1"/>
    <col min="1536" max="1537" width="0.140625" style="73" customWidth="1"/>
    <col min="1538" max="1538" width="32.28515625" style="73" customWidth="1"/>
    <col min="1539" max="1539" width="13" style="73" customWidth="1"/>
    <col min="1540" max="1540" width="17.7109375" style="73" customWidth="1"/>
    <col min="1541" max="1541" width="10.42578125" style="73" customWidth="1"/>
    <col min="1542" max="1542" width="13.140625" style="73" customWidth="1"/>
    <col min="1543" max="1543" width="11.42578125" style="73" customWidth="1"/>
    <col min="1544" max="1544" width="11" style="73" customWidth="1"/>
    <col min="1545" max="1545" width="10.85546875" style="73" customWidth="1"/>
    <col min="1546" max="1546" width="11.5703125" style="73" customWidth="1"/>
    <col min="1547" max="1547" width="13.42578125" style="73" customWidth="1"/>
    <col min="1548" max="1790" width="9.140625" style="73"/>
    <col min="1791" max="1791" width="0" style="73" hidden="1" customWidth="1"/>
    <col min="1792" max="1793" width="0.140625" style="73" customWidth="1"/>
    <col min="1794" max="1794" width="32.28515625" style="73" customWidth="1"/>
    <col min="1795" max="1795" width="13" style="73" customWidth="1"/>
    <col min="1796" max="1796" width="17.7109375" style="73" customWidth="1"/>
    <col min="1797" max="1797" width="10.42578125" style="73" customWidth="1"/>
    <col min="1798" max="1798" width="13.140625" style="73" customWidth="1"/>
    <col min="1799" max="1799" width="11.42578125" style="73" customWidth="1"/>
    <col min="1800" max="1800" width="11" style="73" customWidth="1"/>
    <col min="1801" max="1801" width="10.85546875" style="73" customWidth="1"/>
    <col min="1802" max="1802" width="11.5703125" style="73" customWidth="1"/>
    <col min="1803" max="1803" width="13.42578125" style="73" customWidth="1"/>
    <col min="1804" max="2046" width="9.140625" style="73"/>
    <col min="2047" max="2047" width="0" style="73" hidden="1" customWidth="1"/>
    <col min="2048" max="2049" width="0.140625" style="73" customWidth="1"/>
    <col min="2050" max="2050" width="32.28515625" style="73" customWidth="1"/>
    <col min="2051" max="2051" width="13" style="73" customWidth="1"/>
    <col min="2052" max="2052" width="17.7109375" style="73" customWidth="1"/>
    <col min="2053" max="2053" width="10.42578125" style="73" customWidth="1"/>
    <col min="2054" max="2054" width="13.140625" style="73" customWidth="1"/>
    <col min="2055" max="2055" width="11.42578125" style="73" customWidth="1"/>
    <col min="2056" max="2056" width="11" style="73" customWidth="1"/>
    <col min="2057" max="2057" width="10.85546875" style="73" customWidth="1"/>
    <col min="2058" max="2058" width="11.5703125" style="73" customWidth="1"/>
    <col min="2059" max="2059" width="13.42578125" style="73" customWidth="1"/>
    <col min="2060" max="2302" width="9.140625" style="73"/>
    <col min="2303" max="2303" width="0" style="73" hidden="1" customWidth="1"/>
    <col min="2304" max="2305" width="0.140625" style="73" customWidth="1"/>
    <col min="2306" max="2306" width="32.28515625" style="73" customWidth="1"/>
    <col min="2307" max="2307" width="13" style="73" customWidth="1"/>
    <col min="2308" max="2308" width="17.7109375" style="73" customWidth="1"/>
    <col min="2309" max="2309" width="10.42578125" style="73" customWidth="1"/>
    <col min="2310" max="2310" width="13.140625" style="73" customWidth="1"/>
    <col min="2311" max="2311" width="11.42578125" style="73" customWidth="1"/>
    <col min="2312" max="2312" width="11" style="73" customWidth="1"/>
    <col min="2313" max="2313" width="10.85546875" style="73" customWidth="1"/>
    <col min="2314" max="2314" width="11.5703125" style="73" customWidth="1"/>
    <col min="2315" max="2315" width="13.42578125" style="73" customWidth="1"/>
    <col min="2316" max="2558" width="9.140625" style="73"/>
    <col min="2559" max="2559" width="0" style="73" hidden="1" customWidth="1"/>
    <col min="2560" max="2561" width="0.140625" style="73" customWidth="1"/>
    <col min="2562" max="2562" width="32.28515625" style="73" customWidth="1"/>
    <col min="2563" max="2563" width="13" style="73" customWidth="1"/>
    <col min="2564" max="2564" width="17.7109375" style="73" customWidth="1"/>
    <col min="2565" max="2565" width="10.42578125" style="73" customWidth="1"/>
    <col min="2566" max="2566" width="13.140625" style="73" customWidth="1"/>
    <col min="2567" max="2567" width="11.42578125" style="73" customWidth="1"/>
    <col min="2568" max="2568" width="11" style="73" customWidth="1"/>
    <col min="2569" max="2569" width="10.85546875" style="73" customWidth="1"/>
    <col min="2570" max="2570" width="11.5703125" style="73" customWidth="1"/>
    <col min="2571" max="2571" width="13.42578125" style="73" customWidth="1"/>
    <col min="2572" max="2814" width="9.140625" style="73"/>
    <col min="2815" max="2815" width="0" style="73" hidden="1" customWidth="1"/>
    <col min="2816" max="2817" width="0.140625" style="73" customWidth="1"/>
    <col min="2818" max="2818" width="32.28515625" style="73" customWidth="1"/>
    <col min="2819" max="2819" width="13" style="73" customWidth="1"/>
    <col min="2820" max="2820" width="17.7109375" style="73" customWidth="1"/>
    <col min="2821" max="2821" width="10.42578125" style="73" customWidth="1"/>
    <col min="2822" max="2822" width="13.140625" style="73" customWidth="1"/>
    <col min="2823" max="2823" width="11.42578125" style="73" customWidth="1"/>
    <col min="2824" max="2824" width="11" style="73" customWidth="1"/>
    <col min="2825" max="2825" width="10.85546875" style="73" customWidth="1"/>
    <col min="2826" max="2826" width="11.5703125" style="73" customWidth="1"/>
    <col min="2827" max="2827" width="13.42578125" style="73" customWidth="1"/>
    <col min="2828" max="3070" width="9.140625" style="73"/>
    <col min="3071" max="3071" width="0" style="73" hidden="1" customWidth="1"/>
    <col min="3072" max="3073" width="0.140625" style="73" customWidth="1"/>
    <col min="3074" max="3074" width="32.28515625" style="73" customWidth="1"/>
    <col min="3075" max="3075" width="13" style="73" customWidth="1"/>
    <col min="3076" max="3076" width="17.7109375" style="73" customWidth="1"/>
    <col min="3077" max="3077" width="10.42578125" style="73" customWidth="1"/>
    <col min="3078" max="3078" width="13.140625" style="73" customWidth="1"/>
    <col min="3079" max="3079" width="11.42578125" style="73" customWidth="1"/>
    <col min="3080" max="3080" width="11" style="73" customWidth="1"/>
    <col min="3081" max="3081" width="10.85546875" style="73" customWidth="1"/>
    <col min="3082" max="3082" width="11.5703125" style="73" customWidth="1"/>
    <col min="3083" max="3083" width="13.42578125" style="73" customWidth="1"/>
    <col min="3084" max="3326" width="9.140625" style="73"/>
    <col min="3327" max="3327" width="0" style="73" hidden="1" customWidth="1"/>
    <col min="3328" max="3329" width="0.140625" style="73" customWidth="1"/>
    <col min="3330" max="3330" width="32.28515625" style="73" customWidth="1"/>
    <col min="3331" max="3331" width="13" style="73" customWidth="1"/>
    <col min="3332" max="3332" width="17.7109375" style="73" customWidth="1"/>
    <col min="3333" max="3333" width="10.42578125" style="73" customWidth="1"/>
    <col min="3334" max="3334" width="13.140625" style="73" customWidth="1"/>
    <col min="3335" max="3335" width="11.42578125" style="73" customWidth="1"/>
    <col min="3336" max="3336" width="11" style="73" customWidth="1"/>
    <col min="3337" max="3337" width="10.85546875" style="73" customWidth="1"/>
    <col min="3338" max="3338" width="11.5703125" style="73" customWidth="1"/>
    <col min="3339" max="3339" width="13.42578125" style="73" customWidth="1"/>
    <col min="3340" max="3582" width="9.140625" style="73"/>
    <col min="3583" max="3583" width="0" style="73" hidden="1" customWidth="1"/>
    <col min="3584" max="3585" width="0.140625" style="73" customWidth="1"/>
    <col min="3586" max="3586" width="32.28515625" style="73" customWidth="1"/>
    <col min="3587" max="3587" width="13" style="73" customWidth="1"/>
    <col min="3588" max="3588" width="17.7109375" style="73" customWidth="1"/>
    <col min="3589" max="3589" width="10.42578125" style="73" customWidth="1"/>
    <col min="3590" max="3590" width="13.140625" style="73" customWidth="1"/>
    <col min="3591" max="3591" width="11.42578125" style="73" customWidth="1"/>
    <col min="3592" max="3592" width="11" style="73" customWidth="1"/>
    <col min="3593" max="3593" width="10.85546875" style="73" customWidth="1"/>
    <col min="3594" max="3594" width="11.5703125" style="73" customWidth="1"/>
    <col min="3595" max="3595" width="13.42578125" style="73" customWidth="1"/>
    <col min="3596" max="3838" width="9.140625" style="73"/>
    <col min="3839" max="3839" width="0" style="73" hidden="1" customWidth="1"/>
    <col min="3840" max="3841" width="0.140625" style="73" customWidth="1"/>
    <col min="3842" max="3842" width="32.28515625" style="73" customWidth="1"/>
    <col min="3843" max="3843" width="13" style="73" customWidth="1"/>
    <col min="3844" max="3844" width="17.7109375" style="73" customWidth="1"/>
    <col min="3845" max="3845" width="10.42578125" style="73" customWidth="1"/>
    <col min="3846" max="3846" width="13.140625" style="73" customWidth="1"/>
    <col min="3847" max="3847" width="11.42578125" style="73" customWidth="1"/>
    <col min="3848" max="3848" width="11" style="73" customWidth="1"/>
    <col min="3849" max="3849" width="10.85546875" style="73" customWidth="1"/>
    <col min="3850" max="3850" width="11.5703125" style="73" customWidth="1"/>
    <col min="3851" max="3851" width="13.42578125" style="73" customWidth="1"/>
    <col min="3852" max="4094" width="9.140625" style="73"/>
    <col min="4095" max="4095" width="0" style="73" hidden="1" customWidth="1"/>
    <col min="4096" max="4097" width="0.140625" style="73" customWidth="1"/>
    <col min="4098" max="4098" width="32.28515625" style="73" customWidth="1"/>
    <col min="4099" max="4099" width="13" style="73" customWidth="1"/>
    <col min="4100" max="4100" width="17.7109375" style="73" customWidth="1"/>
    <col min="4101" max="4101" width="10.42578125" style="73" customWidth="1"/>
    <col min="4102" max="4102" width="13.140625" style="73" customWidth="1"/>
    <col min="4103" max="4103" width="11.42578125" style="73" customWidth="1"/>
    <col min="4104" max="4104" width="11" style="73" customWidth="1"/>
    <col min="4105" max="4105" width="10.85546875" style="73" customWidth="1"/>
    <col min="4106" max="4106" width="11.5703125" style="73" customWidth="1"/>
    <col min="4107" max="4107" width="13.42578125" style="73" customWidth="1"/>
    <col min="4108" max="4350" width="9.140625" style="73"/>
    <col min="4351" max="4351" width="0" style="73" hidden="1" customWidth="1"/>
    <col min="4352" max="4353" width="0.140625" style="73" customWidth="1"/>
    <col min="4354" max="4354" width="32.28515625" style="73" customWidth="1"/>
    <col min="4355" max="4355" width="13" style="73" customWidth="1"/>
    <col min="4356" max="4356" width="17.7109375" style="73" customWidth="1"/>
    <col min="4357" max="4357" width="10.42578125" style="73" customWidth="1"/>
    <col min="4358" max="4358" width="13.140625" style="73" customWidth="1"/>
    <col min="4359" max="4359" width="11.42578125" style="73" customWidth="1"/>
    <col min="4360" max="4360" width="11" style="73" customWidth="1"/>
    <col min="4361" max="4361" width="10.85546875" style="73" customWidth="1"/>
    <col min="4362" max="4362" width="11.5703125" style="73" customWidth="1"/>
    <col min="4363" max="4363" width="13.42578125" style="73" customWidth="1"/>
    <col min="4364" max="4606" width="9.140625" style="73"/>
    <col min="4607" max="4607" width="0" style="73" hidden="1" customWidth="1"/>
    <col min="4608" max="4609" width="0.140625" style="73" customWidth="1"/>
    <col min="4610" max="4610" width="32.28515625" style="73" customWidth="1"/>
    <col min="4611" max="4611" width="13" style="73" customWidth="1"/>
    <col min="4612" max="4612" width="17.7109375" style="73" customWidth="1"/>
    <col min="4613" max="4613" width="10.42578125" style="73" customWidth="1"/>
    <col min="4614" max="4614" width="13.140625" style="73" customWidth="1"/>
    <col min="4615" max="4615" width="11.42578125" style="73" customWidth="1"/>
    <col min="4616" max="4616" width="11" style="73" customWidth="1"/>
    <col min="4617" max="4617" width="10.85546875" style="73" customWidth="1"/>
    <col min="4618" max="4618" width="11.5703125" style="73" customWidth="1"/>
    <col min="4619" max="4619" width="13.42578125" style="73" customWidth="1"/>
    <col min="4620" max="4862" width="9.140625" style="73"/>
    <col min="4863" max="4863" width="0" style="73" hidden="1" customWidth="1"/>
    <col min="4864" max="4865" width="0.140625" style="73" customWidth="1"/>
    <col min="4866" max="4866" width="32.28515625" style="73" customWidth="1"/>
    <col min="4867" max="4867" width="13" style="73" customWidth="1"/>
    <col min="4868" max="4868" width="17.7109375" style="73" customWidth="1"/>
    <col min="4869" max="4869" width="10.42578125" style="73" customWidth="1"/>
    <col min="4870" max="4870" width="13.140625" style="73" customWidth="1"/>
    <col min="4871" max="4871" width="11.42578125" style="73" customWidth="1"/>
    <col min="4872" max="4872" width="11" style="73" customWidth="1"/>
    <col min="4873" max="4873" width="10.85546875" style="73" customWidth="1"/>
    <col min="4874" max="4874" width="11.5703125" style="73" customWidth="1"/>
    <col min="4875" max="4875" width="13.42578125" style="73" customWidth="1"/>
    <col min="4876" max="5118" width="9.140625" style="73"/>
    <col min="5119" max="5119" width="0" style="73" hidden="1" customWidth="1"/>
    <col min="5120" max="5121" width="0.140625" style="73" customWidth="1"/>
    <col min="5122" max="5122" width="32.28515625" style="73" customWidth="1"/>
    <col min="5123" max="5123" width="13" style="73" customWidth="1"/>
    <col min="5124" max="5124" width="17.7109375" style="73" customWidth="1"/>
    <col min="5125" max="5125" width="10.42578125" style="73" customWidth="1"/>
    <col min="5126" max="5126" width="13.140625" style="73" customWidth="1"/>
    <col min="5127" max="5127" width="11.42578125" style="73" customWidth="1"/>
    <col min="5128" max="5128" width="11" style="73" customWidth="1"/>
    <col min="5129" max="5129" width="10.85546875" style="73" customWidth="1"/>
    <col min="5130" max="5130" width="11.5703125" style="73" customWidth="1"/>
    <col min="5131" max="5131" width="13.42578125" style="73" customWidth="1"/>
    <col min="5132" max="5374" width="9.140625" style="73"/>
    <col min="5375" max="5375" width="0" style="73" hidden="1" customWidth="1"/>
    <col min="5376" max="5377" width="0.140625" style="73" customWidth="1"/>
    <col min="5378" max="5378" width="32.28515625" style="73" customWidth="1"/>
    <col min="5379" max="5379" width="13" style="73" customWidth="1"/>
    <col min="5380" max="5380" width="17.7109375" style="73" customWidth="1"/>
    <col min="5381" max="5381" width="10.42578125" style="73" customWidth="1"/>
    <col min="5382" max="5382" width="13.140625" style="73" customWidth="1"/>
    <col min="5383" max="5383" width="11.42578125" style="73" customWidth="1"/>
    <col min="5384" max="5384" width="11" style="73" customWidth="1"/>
    <col min="5385" max="5385" width="10.85546875" style="73" customWidth="1"/>
    <col min="5386" max="5386" width="11.5703125" style="73" customWidth="1"/>
    <col min="5387" max="5387" width="13.42578125" style="73" customWidth="1"/>
    <col min="5388" max="5630" width="9.140625" style="73"/>
    <col min="5631" max="5631" width="0" style="73" hidden="1" customWidth="1"/>
    <col min="5632" max="5633" width="0.140625" style="73" customWidth="1"/>
    <col min="5634" max="5634" width="32.28515625" style="73" customWidth="1"/>
    <col min="5635" max="5635" width="13" style="73" customWidth="1"/>
    <col min="5636" max="5636" width="17.7109375" style="73" customWidth="1"/>
    <col min="5637" max="5637" width="10.42578125" style="73" customWidth="1"/>
    <col min="5638" max="5638" width="13.140625" style="73" customWidth="1"/>
    <col min="5639" max="5639" width="11.42578125" style="73" customWidth="1"/>
    <col min="5640" max="5640" width="11" style="73" customWidth="1"/>
    <col min="5641" max="5641" width="10.85546875" style="73" customWidth="1"/>
    <col min="5642" max="5642" width="11.5703125" style="73" customWidth="1"/>
    <col min="5643" max="5643" width="13.42578125" style="73" customWidth="1"/>
    <col min="5644" max="5886" width="9.140625" style="73"/>
    <col min="5887" max="5887" width="0" style="73" hidden="1" customWidth="1"/>
    <col min="5888" max="5889" width="0.140625" style="73" customWidth="1"/>
    <col min="5890" max="5890" width="32.28515625" style="73" customWidth="1"/>
    <col min="5891" max="5891" width="13" style="73" customWidth="1"/>
    <col min="5892" max="5892" width="17.7109375" style="73" customWidth="1"/>
    <col min="5893" max="5893" width="10.42578125" style="73" customWidth="1"/>
    <col min="5894" max="5894" width="13.140625" style="73" customWidth="1"/>
    <col min="5895" max="5895" width="11.42578125" style="73" customWidth="1"/>
    <col min="5896" max="5896" width="11" style="73" customWidth="1"/>
    <col min="5897" max="5897" width="10.85546875" style="73" customWidth="1"/>
    <col min="5898" max="5898" width="11.5703125" style="73" customWidth="1"/>
    <col min="5899" max="5899" width="13.42578125" style="73" customWidth="1"/>
    <col min="5900" max="6142" width="9.140625" style="73"/>
    <col min="6143" max="6143" width="0" style="73" hidden="1" customWidth="1"/>
    <col min="6144" max="6145" width="0.140625" style="73" customWidth="1"/>
    <col min="6146" max="6146" width="32.28515625" style="73" customWidth="1"/>
    <col min="6147" max="6147" width="13" style="73" customWidth="1"/>
    <col min="6148" max="6148" width="17.7109375" style="73" customWidth="1"/>
    <col min="6149" max="6149" width="10.42578125" style="73" customWidth="1"/>
    <col min="6150" max="6150" width="13.140625" style="73" customWidth="1"/>
    <col min="6151" max="6151" width="11.42578125" style="73" customWidth="1"/>
    <col min="6152" max="6152" width="11" style="73" customWidth="1"/>
    <col min="6153" max="6153" width="10.85546875" style="73" customWidth="1"/>
    <col min="6154" max="6154" width="11.5703125" style="73" customWidth="1"/>
    <col min="6155" max="6155" width="13.42578125" style="73" customWidth="1"/>
    <col min="6156" max="6398" width="9.140625" style="73"/>
    <col min="6399" max="6399" width="0" style="73" hidden="1" customWidth="1"/>
    <col min="6400" max="6401" width="0.140625" style="73" customWidth="1"/>
    <col min="6402" max="6402" width="32.28515625" style="73" customWidth="1"/>
    <col min="6403" max="6403" width="13" style="73" customWidth="1"/>
    <col min="6404" max="6404" width="17.7109375" style="73" customWidth="1"/>
    <col min="6405" max="6405" width="10.42578125" style="73" customWidth="1"/>
    <col min="6406" max="6406" width="13.140625" style="73" customWidth="1"/>
    <col min="6407" max="6407" width="11.42578125" style="73" customWidth="1"/>
    <col min="6408" max="6408" width="11" style="73" customWidth="1"/>
    <col min="6409" max="6409" width="10.85546875" style="73" customWidth="1"/>
    <col min="6410" max="6410" width="11.5703125" style="73" customWidth="1"/>
    <col min="6411" max="6411" width="13.42578125" style="73" customWidth="1"/>
    <col min="6412" max="6654" width="9.140625" style="73"/>
    <col min="6655" max="6655" width="0" style="73" hidden="1" customWidth="1"/>
    <col min="6656" max="6657" width="0.140625" style="73" customWidth="1"/>
    <col min="6658" max="6658" width="32.28515625" style="73" customWidth="1"/>
    <col min="6659" max="6659" width="13" style="73" customWidth="1"/>
    <col min="6660" max="6660" width="17.7109375" style="73" customWidth="1"/>
    <col min="6661" max="6661" width="10.42578125" style="73" customWidth="1"/>
    <col min="6662" max="6662" width="13.140625" style="73" customWidth="1"/>
    <col min="6663" max="6663" width="11.42578125" style="73" customWidth="1"/>
    <col min="6664" max="6664" width="11" style="73" customWidth="1"/>
    <col min="6665" max="6665" width="10.85546875" style="73" customWidth="1"/>
    <col min="6666" max="6666" width="11.5703125" style="73" customWidth="1"/>
    <col min="6667" max="6667" width="13.42578125" style="73" customWidth="1"/>
    <col min="6668" max="6910" width="9.140625" style="73"/>
    <col min="6911" max="6911" width="0" style="73" hidden="1" customWidth="1"/>
    <col min="6912" max="6913" width="0.140625" style="73" customWidth="1"/>
    <col min="6914" max="6914" width="32.28515625" style="73" customWidth="1"/>
    <col min="6915" max="6915" width="13" style="73" customWidth="1"/>
    <col min="6916" max="6916" width="17.7109375" style="73" customWidth="1"/>
    <col min="6917" max="6917" width="10.42578125" style="73" customWidth="1"/>
    <col min="6918" max="6918" width="13.140625" style="73" customWidth="1"/>
    <col min="6919" max="6919" width="11.42578125" style="73" customWidth="1"/>
    <col min="6920" max="6920" width="11" style="73" customWidth="1"/>
    <col min="6921" max="6921" width="10.85546875" style="73" customWidth="1"/>
    <col min="6922" max="6922" width="11.5703125" style="73" customWidth="1"/>
    <col min="6923" max="6923" width="13.42578125" style="73" customWidth="1"/>
    <col min="6924" max="7166" width="9.140625" style="73"/>
    <col min="7167" max="7167" width="0" style="73" hidden="1" customWidth="1"/>
    <col min="7168" max="7169" width="0.140625" style="73" customWidth="1"/>
    <col min="7170" max="7170" width="32.28515625" style="73" customWidth="1"/>
    <col min="7171" max="7171" width="13" style="73" customWidth="1"/>
    <col min="7172" max="7172" width="17.7109375" style="73" customWidth="1"/>
    <col min="7173" max="7173" width="10.42578125" style="73" customWidth="1"/>
    <col min="7174" max="7174" width="13.140625" style="73" customWidth="1"/>
    <col min="7175" max="7175" width="11.42578125" style="73" customWidth="1"/>
    <col min="7176" max="7176" width="11" style="73" customWidth="1"/>
    <col min="7177" max="7177" width="10.85546875" style="73" customWidth="1"/>
    <col min="7178" max="7178" width="11.5703125" style="73" customWidth="1"/>
    <col min="7179" max="7179" width="13.42578125" style="73" customWidth="1"/>
    <col min="7180" max="7422" width="9.140625" style="73"/>
    <col min="7423" max="7423" width="0" style="73" hidden="1" customWidth="1"/>
    <col min="7424" max="7425" width="0.140625" style="73" customWidth="1"/>
    <col min="7426" max="7426" width="32.28515625" style="73" customWidth="1"/>
    <col min="7427" max="7427" width="13" style="73" customWidth="1"/>
    <col min="7428" max="7428" width="17.7109375" style="73" customWidth="1"/>
    <col min="7429" max="7429" width="10.42578125" style="73" customWidth="1"/>
    <col min="7430" max="7430" width="13.140625" style="73" customWidth="1"/>
    <col min="7431" max="7431" width="11.42578125" style="73" customWidth="1"/>
    <col min="7432" max="7432" width="11" style="73" customWidth="1"/>
    <col min="7433" max="7433" width="10.85546875" style="73" customWidth="1"/>
    <col min="7434" max="7434" width="11.5703125" style="73" customWidth="1"/>
    <col min="7435" max="7435" width="13.42578125" style="73" customWidth="1"/>
    <col min="7436" max="7678" width="9.140625" style="73"/>
    <col min="7679" max="7679" width="0" style="73" hidden="1" customWidth="1"/>
    <col min="7680" max="7681" width="0.140625" style="73" customWidth="1"/>
    <col min="7682" max="7682" width="32.28515625" style="73" customWidth="1"/>
    <col min="7683" max="7683" width="13" style="73" customWidth="1"/>
    <col min="7684" max="7684" width="17.7109375" style="73" customWidth="1"/>
    <col min="7685" max="7685" width="10.42578125" style="73" customWidth="1"/>
    <col min="7686" max="7686" width="13.140625" style="73" customWidth="1"/>
    <col min="7687" max="7687" width="11.42578125" style="73" customWidth="1"/>
    <col min="7688" max="7688" width="11" style="73" customWidth="1"/>
    <col min="7689" max="7689" width="10.85546875" style="73" customWidth="1"/>
    <col min="7690" max="7690" width="11.5703125" style="73" customWidth="1"/>
    <col min="7691" max="7691" width="13.42578125" style="73" customWidth="1"/>
    <col min="7692" max="7934" width="9.140625" style="73"/>
    <col min="7935" max="7935" width="0" style="73" hidden="1" customWidth="1"/>
    <col min="7936" max="7937" width="0.140625" style="73" customWidth="1"/>
    <col min="7938" max="7938" width="32.28515625" style="73" customWidth="1"/>
    <col min="7939" max="7939" width="13" style="73" customWidth="1"/>
    <col min="7940" max="7940" width="17.7109375" style="73" customWidth="1"/>
    <col min="7941" max="7941" width="10.42578125" style="73" customWidth="1"/>
    <col min="7942" max="7942" width="13.140625" style="73" customWidth="1"/>
    <col min="7943" max="7943" width="11.42578125" style="73" customWidth="1"/>
    <col min="7944" max="7944" width="11" style="73" customWidth="1"/>
    <col min="7945" max="7945" width="10.85546875" style="73" customWidth="1"/>
    <col min="7946" max="7946" width="11.5703125" style="73" customWidth="1"/>
    <col min="7947" max="7947" width="13.42578125" style="73" customWidth="1"/>
    <col min="7948" max="8190" width="9.140625" style="73"/>
    <col min="8191" max="8191" width="0" style="73" hidden="1" customWidth="1"/>
    <col min="8192" max="8193" width="0.140625" style="73" customWidth="1"/>
    <col min="8194" max="8194" width="32.28515625" style="73" customWidth="1"/>
    <col min="8195" max="8195" width="13" style="73" customWidth="1"/>
    <col min="8196" max="8196" width="17.7109375" style="73" customWidth="1"/>
    <col min="8197" max="8197" width="10.42578125" style="73" customWidth="1"/>
    <col min="8198" max="8198" width="13.140625" style="73" customWidth="1"/>
    <col min="8199" max="8199" width="11.42578125" style="73" customWidth="1"/>
    <col min="8200" max="8200" width="11" style="73" customWidth="1"/>
    <col min="8201" max="8201" width="10.85546875" style="73" customWidth="1"/>
    <col min="8202" max="8202" width="11.5703125" style="73" customWidth="1"/>
    <col min="8203" max="8203" width="13.42578125" style="73" customWidth="1"/>
    <col min="8204" max="8446" width="9.140625" style="73"/>
    <col min="8447" max="8447" width="0" style="73" hidden="1" customWidth="1"/>
    <col min="8448" max="8449" width="0.140625" style="73" customWidth="1"/>
    <col min="8450" max="8450" width="32.28515625" style="73" customWidth="1"/>
    <col min="8451" max="8451" width="13" style="73" customWidth="1"/>
    <col min="8452" max="8452" width="17.7109375" style="73" customWidth="1"/>
    <col min="8453" max="8453" width="10.42578125" style="73" customWidth="1"/>
    <col min="8454" max="8454" width="13.140625" style="73" customWidth="1"/>
    <col min="8455" max="8455" width="11.42578125" style="73" customWidth="1"/>
    <col min="8456" max="8456" width="11" style="73" customWidth="1"/>
    <col min="8457" max="8457" width="10.85546875" style="73" customWidth="1"/>
    <col min="8458" max="8458" width="11.5703125" style="73" customWidth="1"/>
    <col min="8459" max="8459" width="13.42578125" style="73" customWidth="1"/>
    <col min="8460" max="8702" width="9.140625" style="73"/>
    <col min="8703" max="8703" width="0" style="73" hidden="1" customWidth="1"/>
    <col min="8704" max="8705" width="0.140625" style="73" customWidth="1"/>
    <col min="8706" max="8706" width="32.28515625" style="73" customWidth="1"/>
    <col min="8707" max="8707" width="13" style="73" customWidth="1"/>
    <col min="8708" max="8708" width="17.7109375" style="73" customWidth="1"/>
    <col min="8709" max="8709" width="10.42578125" style="73" customWidth="1"/>
    <col min="8710" max="8710" width="13.140625" style="73" customWidth="1"/>
    <col min="8711" max="8711" width="11.42578125" style="73" customWidth="1"/>
    <col min="8712" max="8712" width="11" style="73" customWidth="1"/>
    <col min="8713" max="8713" width="10.85546875" style="73" customWidth="1"/>
    <col min="8714" max="8714" width="11.5703125" style="73" customWidth="1"/>
    <col min="8715" max="8715" width="13.42578125" style="73" customWidth="1"/>
    <col min="8716" max="8958" width="9.140625" style="73"/>
    <col min="8959" max="8959" width="0" style="73" hidden="1" customWidth="1"/>
    <col min="8960" max="8961" width="0.140625" style="73" customWidth="1"/>
    <col min="8962" max="8962" width="32.28515625" style="73" customWidth="1"/>
    <col min="8963" max="8963" width="13" style="73" customWidth="1"/>
    <col min="8964" max="8964" width="17.7109375" style="73" customWidth="1"/>
    <col min="8965" max="8965" width="10.42578125" style="73" customWidth="1"/>
    <col min="8966" max="8966" width="13.140625" style="73" customWidth="1"/>
    <col min="8967" max="8967" width="11.42578125" style="73" customWidth="1"/>
    <col min="8968" max="8968" width="11" style="73" customWidth="1"/>
    <col min="8969" max="8969" width="10.85546875" style="73" customWidth="1"/>
    <col min="8970" max="8970" width="11.5703125" style="73" customWidth="1"/>
    <col min="8971" max="8971" width="13.42578125" style="73" customWidth="1"/>
    <col min="8972" max="9214" width="9.140625" style="73"/>
    <col min="9215" max="9215" width="0" style="73" hidden="1" customWidth="1"/>
    <col min="9216" max="9217" width="0.140625" style="73" customWidth="1"/>
    <col min="9218" max="9218" width="32.28515625" style="73" customWidth="1"/>
    <col min="9219" max="9219" width="13" style="73" customWidth="1"/>
    <col min="9220" max="9220" width="17.7109375" style="73" customWidth="1"/>
    <col min="9221" max="9221" width="10.42578125" style="73" customWidth="1"/>
    <col min="9222" max="9222" width="13.140625" style="73" customWidth="1"/>
    <col min="9223" max="9223" width="11.42578125" style="73" customWidth="1"/>
    <col min="9224" max="9224" width="11" style="73" customWidth="1"/>
    <col min="9225" max="9225" width="10.85546875" style="73" customWidth="1"/>
    <col min="9226" max="9226" width="11.5703125" style="73" customWidth="1"/>
    <col min="9227" max="9227" width="13.42578125" style="73" customWidth="1"/>
    <col min="9228" max="9470" width="9.140625" style="73"/>
    <col min="9471" max="9471" width="0" style="73" hidden="1" customWidth="1"/>
    <col min="9472" max="9473" width="0.140625" style="73" customWidth="1"/>
    <col min="9474" max="9474" width="32.28515625" style="73" customWidth="1"/>
    <col min="9475" max="9475" width="13" style="73" customWidth="1"/>
    <col min="9476" max="9476" width="17.7109375" style="73" customWidth="1"/>
    <col min="9477" max="9477" width="10.42578125" style="73" customWidth="1"/>
    <col min="9478" max="9478" width="13.140625" style="73" customWidth="1"/>
    <col min="9479" max="9479" width="11.42578125" style="73" customWidth="1"/>
    <col min="9480" max="9480" width="11" style="73" customWidth="1"/>
    <col min="9481" max="9481" width="10.85546875" style="73" customWidth="1"/>
    <col min="9482" max="9482" width="11.5703125" style="73" customWidth="1"/>
    <col min="9483" max="9483" width="13.42578125" style="73" customWidth="1"/>
    <col min="9484" max="9726" width="9.140625" style="73"/>
    <col min="9727" max="9727" width="0" style="73" hidden="1" customWidth="1"/>
    <col min="9728" max="9729" width="0.140625" style="73" customWidth="1"/>
    <col min="9730" max="9730" width="32.28515625" style="73" customWidth="1"/>
    <col min="9731" max="9731" width="13" style="73" customWidth="1"/>
    <col min="9732" max="9732" width="17.7109375" style="73" customWidth="1"/>
    <col min="9733" max="9733" width="10.42578125" style="73" customWidth="1"/>
    <col min="9734" max="9734" width="13.140625" style="73" customWidth="1"/>
    <col min="9735" max="9735" width="11.42578125" style="73" customWidth="1"/>
    <col min="9736" max="9736" width="11" style="73" customWidth="1"/>
    <col min="9737" max="9737" width="10.85546875" style="73" customWidth="1"/>
    <col min="9738" max="9738" width="11.5703125" style="73" customWidth="1"/>
    <col min="9739" max="9739" width="13.42578125" style="73" customWidth="1"/>
    <col min="9740" max="9982" width="9.140625" style="73"/>
    <col min="9983" max="9983" width="0" style="73" hidden="1" customWidth="1"/>
    <col min="9984" max="9985" width="0.140625" style="73" customWidth="1"/>
    <col min="9986" max="9986" width="32.28515625" style="73" customWidth="1"/>
    <col min="9987" max="9987" width="13" style="73" customWidth="1"/>
    <col min="9988" max="9988" width="17.7109375" style="73" customWidth="1"/>
    <col min="9989" max="9989" width="10.42578125" style="73" customWidth="1"/>
    <col min="9990" max="9990" width="13.140625" style="73" customWidth="1"/>
    <col min="9991" max="9991" width="11.42578125" style="73" customWidth="1"/>
    <col min="9992" max="9992" width="11" style="73" customWidth="1"/>
    <col min="9993" max="9993" width="10.85546875" style="73" customWidth="1"/>
    <col min="9994" max="9994" width="11.5703125" style="73" customWidth="1"/>
    <col min="9995" max="9995" width="13.42578125" style="73" customWidth="1"/>
    <col min="9996" max="10238" width="9.140625" style="73"/>
    <col min="10239" max="10239" width="0" style="73" hidden="1" customWidth="1"/>
    <col min="10240" max="10241" width="0.140625" style="73" customWidth="1"/>
    <col min="10242" max="10242" width="32.28515625" style="73" customWidth="1"/>
    <col min="10243" max="10243" width="13" style="73" customWidth="1"/>
    <col min="10244" max="10244" width="17.7109375" style="73" customWidth="1"/>
    <col min="10245" max="10245" width="10.42578125" style="73" customWidth="1"/>
    <col min="10246" max="10246" width="13.140625" style="73" customWidth="1"/>
    <col min="10247" max="10247" width="11.42578125" style="73" customWidth="1"/>
    <col min="10248" max="10248" width="11" style="73" customWidth="1"/>
    <col min="10249" max="10249" width="10.85546875" style="73" customWidth="1"/>
    <col min="10250" max="10250" width="11.5703125" style="73" customWidth="1"/>
    <col min="10251" max="10251" width="13.42578125" style="73" customWidth="1"/>
    <col min="10252" max="10494" width="9.140625" style="73"/>
    <col min="10495" max="10495" width="0" style="73" hidden="1" customWidth="1"/>
    <col min="10496" max="10497" width="0.140625" style="73" customWidth="1"/>
    <col min="10498" max="10498" width="32.28515625" style="73" customWidth="1"/>
    <col min="10499" max="10499" width="13" style="73" customWidth="1"/>
    <col min="10500" max="10500" width="17.7109375" style="73" customWidth="1"/>
    <col min="10501" max="10501" width="10.42578125" style="73" customWidth="1"/>
    <col min="10502" max="10502" width="13.140625" style="73" customWidth="1"/>
    <col min="10503" max="10503" width="11.42578125" style="73" customWidth="1"/>
    <col min="10504" max="10504" width="11" style="73" customWidth="1"/>
    <col min="10505" max="10505" width="10.85546875" style="73" customWidth="1"/>
    <col min="10506" max="10506" width="11.5703125" style="73" customWidth="1"/>
    <col min="10507" max="10507" width="13.42578125" style="73" customWidth="1"/>
    <col min="10508" max="10750" width="9.140625" style="73"/>
    <col min="10751" max="10751" width="0" style="73" hidden="1" customWidth="1"/>
    <col min="10752" max="10753" width="0.140625" style="73" customWidth="1"/>
    <col min="10754" max="10754" width="32.28515625" style="73" customWidth="1"/>
    <col min="10755" max="10755" width="13" style="73" customWidth="1"/>
    <col min="10756" max="10756" width="17.7109375" style="73" customWidth="1"/>
    <col min="10757" max="10757" width="10.42578125" style="73" customWidth="1"/>
    <col min="10758" max="10758" width="13.140625" style="73" customWidth="1"/>
    <col min="10759" max="10759" width="11.42578125" style="73" customWidth="1"/>
    <col min="10760" max="10760" width="11" style="73" customWidth="1"/>
    <col min="10761" max="10761" width="10.85546875" style="73" customWidth="1"/>
    <col min="10762" max="10762" width="11.5703125" style="73" customWidth="1"/>
    <col min="10763" max="10763" width="13.42578125" style="73" customWidth="1"/>
    <col min="10764" max="11006" width="9.140625" style="73"/>
    <col min="11007" max="11007" width="0" style="73" hidden="1" customWidth="1"/>
    <col min="11008" max="11009" width="0.140625" style="73" customWidth="1"/>
    <col min="11010" max="11010" width="32.28515625" style="73" customWidth="1"/>
    <col min="11011" max="11011" width="13" style="73" customWidth="1"/>
    <col min="11012" max="11012" width="17.7109375" style="73" customWidth="1"/>
    <col min="11013" max="11013" width="10.42578125" style="73" customWidth="1"/>
    <col min="11014" max="11014" width="13.140625" style="73" customWidth="1"/>
    <col min="11015" max="11015" width="11.42578125" style="73" customWidth="1"/>
    <col min="11016" max="11016" width="11" style="73" customWidth="1"/>
    <col min="11017" max="11017" width="10.85546875" style="73" customWidth="1"/>
    <col min="11018" max="11018" width="11.5703125" style="73" customWidth="1"/>
    <col min="11019" max="11019" width="13.42578125" style="73" customWidth="1"/>
    <col min="11020" max="11262" width="9.140625" style="73"/>
    <col min="11263" max="11263" width="0" style="73" hidden="1" customWidth="1"/>
    <col min="11264" max="11265" width="0.140625" style="73" customWidth="1"/>
    <col min="11266" max="11266" width="32.28515625" style="73" customWidth="1"/>
    <col min="11267" max="11267" width="13" style="73" customWidth="1"/>
    <col min="11268" max="11268" width="17.7109375" style="73" customWidth="1"/>
    <col min="11269" max="11269" width="10.42578125" style="73" customWidth="1"/>
    <col min="11270" max="11270" width="13.140625" style="73" customWidth="1"/>
    <col min="11271" max="11271" width="11.42578125" style="73" customWidth="1"/>
    <col min="11272" max="11272" width="11" style="73" customWidth="1"/>
    <col min="11273" max="11273" width="10.85546875" style="73" customWidth="1"/>
    <col min="11274" max="11274" width="11.5703125" style="73" customWidth="1"/>
    <col min="11275" max="11275" width="13.42578125" style="73" customWidth="1"/>
    <col min="11276" max="11518" width="9.140625" style="73"/>
    <col min="11519" max="11519" width="0" style="73" hidden="1" customWidth="1"/>
    <col min="11520" max="11521" width="0.140625" style="73" customWidth="1"/>
    <col min="11522" max="11522" width="32.28515625" style="73" customWidth="1"/>
    <col min="11523" max="11523" width="13" style="73" customWidth="1"/>
    <col min="11524" max="11524" width="17.7109375" style="73" customWidth="1"/>
    <col min="11525" max="11525" width="10.42578125" style="73" customWidth="1"/>
    <col min="11526" max="11526" width="13.140625" style="73" customWidth="1"/>
    <col min="11527" max="11527" width="11.42578125" style="73" customWidth="1"/>
    <col min="11528" max="11528" width="11" style="73" customWidth="1"/>
    <col min="11529" max="11529" width="10.85546875" style="73" customWidth="1"/>
    <col min="11530" max="11530" width="11.5703125" style="73" customWidth="1"/>
    <col min="11531" max="11531" width="13.42578125" style="73" customWidth="1"/>
    <col min="11532" max="11774" width="9.140625" style="73"/>
    <col min="11775" max="11775" width="0" style="73" hidden="1" customWidth="1"/>
    <col min="11776" max="11777" width="0.140625" style="73" customWidth="1"/>
    <col min="11778" max="11778" width="32.28515625" style="73" customWidth="1"/>
    <col min="11779" max="11779" width="13" style="73" customWidth="1"/>
    <col min="11780" max="11780" width="17.7109375" style="73" customWidth="1"/>
    <col min="11781" max="11781" width="10.42578125" style="73" customWidth="1"/>
    <col min="11782" max="11782" width="13.140625" style="73" customWidth="1"/>
    <col min="11783" max="11783" width="11.42578125" style="73" customWidth="1"/>
    <col min="11784" max="11784" width="11" style="73" customWidth="1"/>
    <col min="11785" max="11785" width="10.85546875" style="73" customWidth="1"/>
    <col min="11786" max="11786" width="11.5703125" style="73" customWidth="1"/>
    <col min="11787" max="11787" width="13.42578125" style="73" customWidth="1"/>
    <col min="11788" max="12030" width="9.140625" style="73"/>
    <col min="12031" max="12031" width="0" style="73" hidden="1" customWidth="1"/>
    <col min="12032" max="12033" width="0.140625" style="73" customWidth="1"/>
    <col min="12034" max="12034" width="32.28515625" style="73" customWidth="1"/>
    <col min="12035" max="12035" width="13" style="73" customWidth="1"/>
    <col min="12036" max="12036" width="17.7109375" style="73" customWidth="1"/>
    <col min="12037" max="12037" width="10.42578125" style="73" customWidth="1"/>
    <col min="12038" max="12038" width="13.140625" style="73" customWidth="1"/>
    <col min="12039" max="12039" width="11.42578125" style="73" customWidth="1"/>
    <col min="12040" max="12040" width="11" style="73" customWidth="1"/>
    <col min="12041" max="12041" width="10.85546875" style="73" customWidth="1"/>
    <col min="12042" max="12042" width="11.5703125" style="73" customWidth="1"/>
    <col min="12043" max="12043" width="13.42578125" style="73" customWidth="1"/>
    <col min="12044" max="12286" width="9.140625" style="73"/>
    <col min="12287" max="12287" width="0" style="73" hidden="1" customWidth="1"/>
    <col min="12288" max="12289" width="0.140625" style="73" customWidth="1"/>
    <col min="12290" max="12290" width="32.28515625" style="73" customWidth="1"/>
    <col min="12291" max="12291" width="13" style="73" customWidth="1"/>
    <col min="12292" max="12292" width="17.7109375" style="73" customWidth="1"/>
    <col min="12293" max="12293" width="10.42578125" style="73" customWidth="1"/>
    <col min="12294" max="12294" width="13.140625" style="73" customWidth="1"/>
    <col min="12295" max="12295" width="11.42578125" style="73" customWidth="1"/>
    <col min="12296" max="12296" width="11" style="73" customWidth="1"/>
    <col min="12297" max="12297" width="10.85546875" style="73" customWidth="1"/>
    <col min="12298" max="12298" width="11.5703125" style="73" customWidth="1"/>
    <col min="12299" max="12299" width="13.42578125" style="73" customWidth="1"/>
    <col min="12300" max="12542" width="9.140625" style="73"/>
    <col min="12543" max="12543" width="0" style="73" hidden="1" customWidth="1"/>
    <col min="12544" max="12545" width="0.140625" style="73" customWidth="1"/>
    <col min="12546" max="12546" width="32.28515625" style="73" customWidth="1"/>
    <col min="12547" max="12547" width="13" style="73" customWidth="1"/>
    <col min="12548" max="12548" width="17.7109375" style="73" customWidth="1"/>
    <col min="12549" max="12549" width="10.42578125" style="73" customWidth="1"/>
    <col min="12550" max="12550" width="13.140625" style="73" customWidth="1"/>
    <col min="12551" max="12551" width="11.42578125" style="73" customWidth="1"/>
    <col min="12552" max="12552" width="11" style="73" customWidth="1"/>
    <col min="12553" max="12553" width="10.85546875" style="73" customWidth="1"/>
    <col min="12554" max="12554" width="11.5703125" style="73" customWidth="1"/>
    <col min="12555" max="12555" width="13.42578125" style="73" customWidth="1"/>
    <col min="12556" max="12798" width="9.140625" style="73"/>
    <col min="12799" max="12799" width="0" style="73" hidden="1" customWidth="1"/>
    <col min="12800" max="12801" width="0.140625" style="73" customWidth="1"/>
    <col min="12802" max="12802" width="32.28515625" style="73" customWidth="1"/>
    <col min="12803" max="12803" width="13" style="73" customWidth="1"/>
    <col min="12804" max="12804" width="17.7109375" style="73" customWidth="1"/>
    <col min="12805" max="12805" width="10.42578125" style="73" customWidth="1"/>
    <col min="12806" max="12806" width="13.140625" style="73" customWidth="1"/>
    <col min="12807" max="12807" width="11.42578125" style="73" customWidth="1"/>
    <col min="12808" max="12808" width="11" style="73" customWidth="1"/>
    <col min="12809" max="12809" width="10.85546875" style="73" customWidth="1"/>
    <col min="12810" max="12810" width="11.5703125" style="73" customWidth="1"/>
    <col min="12811" max="12811" width="13.42578125" style="73" customWidth="1"/>
    <col min="12812" max="13054" width="9.140625" style="73"/>
    <col min="13055" max="13055" width="0" style="73" hidden="1" customWidth="1"/>
    <col min="13056" max="13057" width="0.140625" style="73" customWidth="1"/>
    <col min="13058" max="13058" width="32.28515625" style="73" customWidth="1"/>
    <col min="13059" max="13059" width="13" style="73" customWidth="1"/>
    <col min="13060" max="13060" width="17.7109375" style="73" customWidth="1"/>
    <col min="13061" max="13061" width="10.42578125" style="73" customWidth="1"/>
    <col min="13062" max="13062" width="13.140625" style="73" customWidth="1"/>
    <col min="13063" max="13063" width="11.42578125" style="73" customWidth="1"/>
    <col min="13064" max="13064" width="11" style="73" customWidth="1"/>
    <col min="13065" max="13065" width="10.85546875" style="73" customWidth="1"/>
    <col min="13066" max="13066" width="11.5703125" style="73" customWidth="1"/>
    <col min="13067" max="13067" width="13.42578125" style="73" customWidth="1"/>
    <col min="13068" max="13310" width="9.140625" style="73"/>
    <col min="13311" max="13311" width="0" style="73" hidden="1" customWidth="1"/>
    <col min="13312" max="13313" width="0.140625" style="73" customWidth="1"/>
    <col min="13314" max="13314" width="32.28515625" style="73" customWidth="1"/>
    <col min="13315" max="13315" width="13" style="73" customWidth="1"/>
    <col min="13316" max="13316" width="17.7109375" style="73" customWidth="1"/>
    <col min="13317" max="13317" width="10.42578125" style="73" customWidth="1"/>
    <col min="13318" max="13318" width="13.140625" style="73" customWidth="1"/>
    <col min="13319" max="13319" width="11.42578125" style="73" customWidth="1"/>
    <col min="13320" max="13320" width="11" style="73" customWidth="1"/>
    <col min="13321" max="13321" width="10.85546875" style="73" customWidth="1"/>
    <col min="13322" max="13322" width="11.5703125" style="73" customWidth="1"/>
    <col min="13323" max="13323" width="13.42578125" style="73" customWidth="1"/>
    <col min="13324" max="13566" width="9.140625" style="73"/>
    <col min="13567" max="13567" width="0" style="73" hidden="1" customWidth="1"/>
    <col min="13568" max="13569" width="0.140625" style="73" customWidth="1"/>
    <col min="13570" max="13570" width="32.28515625" style="73" customWidth="1"/>
    <col min="13571" max="13571" width="13" style="73" customWidth="1"/>
    <col min="13572" max="13572" width="17.7109375" style="73" customWidth="1"/>
    <col min="13573" max="13573" width="10.42578125" style="73" customWidth="1"/>
    <col min="13574" max="13574" width="13.140625" style="73" customWidth="1"/>
    <col min="13575" max="13575" width="11.42578125" style="73" customWidth="1"/>
    <col min="13576" max="13576" width="11" style="73" customWidth="1"/>
    <col min="13577" max="13577" width="10.85546875" style="73" customWidth="1"/>
    <col min="13578" max="13578" width="11.5703125" style="73" customWidth="1"/>
    <col min="13579" max="13579" width="13.42578125" style="73" customWidth="1"/>
    <col min="13580" max="13822" width="9.140625" style="73"/>
    <col min="13823" max="13823" width="0" style="73" hidden="1" customWidth="1"/>
    <col min="13824" max="13825" width="0.140625" style="73" customWidth="1"/>
    <col min="13826" max="13826" width="32.28515625" style="73" customWidth="1"/>
    <col min="13827" max="13827" width="13" style="73" customWidth="1"/>
    <col min="13828" max="13828" width="17.7109375" style="73" customWidth="1"/>
    <col min="13829" max="13829" width="10.42578125" style="73" customWidth="1"/>
    <col min="13830" max="13830" width="13.140625" style="73" customWidth="1"/>
    <col min="13831" max="13831" width="11.42578125" style="73" customWidth="1"/>
    <col min="13832" max="13832" width="11" style="73" customWidth="1"/>
    <col min="13833" max="13833" width="10.85546875" style="73" customWidth="1"/>
    <col min="13834" max="13834" width="11.5703125" style="73" customWidth="1"/>
    <col min="13835" max="13835" width="13.42578125" style="73" customWidth="1"/>
    <col min="13836" max="14078" width="9.140625" style="73"/>
    <col min="14079" max="14079" width="0" style="73" hidden="1" customWidth="1"/>
    <col min="14080" max="14081" width="0.140625" style="73" customWidth="1"/>
    <col min="14082" max="14082" width="32.28515625" style="73" customWidth="1"/>
    <col min="14083" max="14083" width="13" style="73" customWidth="1"/>
    <col min="14084" max="14084" width="17.7109375" style="73" customWidth="1"/>
    <col min="14085" max="14085" width="10.42578125" style="73" customWidth="1"/>
    <col min="14086" max="14086" width="13.140625" style="73" customWidth="1"/>
    <col min="14087" max="14087" width="11.42578125" style="73" customWidth="1"/>
    <col min="14088" max="14088" width="11" style="73" customWidth="1"/>
    <col min="14089" max="14089" width="10.85546875" style="73" customWidth="1"/>
    <col min="14090" max="14090" width="11.5703125" style="73" customWidth="1"/>
    <col min="14091" max="14091" width="13.42578125" style="73" customWidth="1"/>
    <col min="14092" max="14334" width="9.140625" style="73"/>
    <col min="14335" max="14335" width="0" style="73" hidden="1" customWidth="1"/>
    <col min="14336" max="14337" width="0.140625" style="73" customWidth="1"/>
    <col min="14338" max="14338" width="32.28515625" style="73" customWidth="1"/>
    <col min="14339" max="14339" width="13" style="73" customWidth="1"/>
    <col min="14340" max="14340" width="17.7109375" style="73" customWidth="1"/>
    <col min="14341" max="14341" width="10.42578125" style="73" customWidth="1"/>
    <col min="14342" max="14342" width="13.140625" style="73" customWidth="1"/>
    <col min="14343" max="14343" width="11.42578125" style="73" customWidth="1"/>
    <col min="14344" max="14344" width="11" style="73" customWidth="1"/>
    <col min="14345" max="14345" width="10.85546875" style="73" customWidth="1"/>
    <col min="14346" max="14346" width="11.5703125" style="73" customWidth="1"/>
    <col min="14347" max="14347" width="13.42578125" style="73" customWidth="1"/>
    <col min="14348" max="14590" width="9.140625" style="73"/>
    <col min="14591" max="14591" width="0" style="73" hidden="1" customWidth="1"/>
    <col min="14592" max="14593" width="0.140625" style="73" customWidth="1"/>
    <col min="14594" max="14594" width="32.28515625" style="73" customWidth="1"/>
    <col min="14595" max="14595" width="13" style="73" customWidth="1"/>
    <col min="14596" max="14596" width="17.7109375" style="73" customWidth="1"/>
    <col min="14597" max="14597" width="10.42578125" style="73" customWidth="1"/>
    <col min="14598" max="14598" width="13.140625" style="73" customWidth="1"/>
    <col min="14599" max="14599" width="11.42578125" style="73" customWidth="1"/>
    <col min="14600" max="14600" width="11" style="73" customWidth="1"/>
    <col min="14601" max="14601" width="10.85546875" style="73" customWidth="1"/>
    <col min="14602" max="14602" width="11.5703125" style="73" customWidth="1"/>
    <col min="14603" max="14603" width="13.42578125" style="73" customWidth="1"/>
    <col min="14604" max="14846" width="9.140625" style="73"/>
    <col min="14847" max="14847" width="0" style="73" hidden="1" customWidth="1"/>
    <col min="14848" max="14849" width="0.140625" style="73" customWidth="1"/>
    <col min="14850" max="14850" width="32.28515625" style="73" customWidth="1"/>
    <col min="14851" max="14851" width="13" style="73" customWidth="1"/>
    <col min="14852" max="14852" width="17.7109375" style="73" customWidth="1"/>
    <col min="14853" max="14853" width="10.42578125" style="73" customWidth="1"/>
    <col min="14854" max="14854" width="13.140625" style="73" customWidth="1"/>
    <col min="14855" max="14855" width="11.42578125" style="73" customWidth="1"/>
    <col min="14856" max="14856" width="11" style="73" customWidth="1"/>
    <col min="14857" max="14857" width="10.85546875" style="73" customWidth="1"/>
    <col min="14858" max="14858" width="11.5703125" style="73" customWidth="1"/>
    <col min="14859" max="14859" width="13.42578125" style="73" customWidth="1"/>
    <col min="14860" max="15102" width="9.140625" style="73"/>
    <col min="15103" max="15103" width="0" style="73" hidden="1" customWidth="1"/>
    <col min="15104" max="15105" width="0.140625" style="73" customWidth="1"/>
    <col min="15106" max="15106" width="32.28515625" style="73" customWidth="1"/>
    <col min="15107" max="15107" width="13" style="73" customWidth="1"/>
    <col min="15108" max="15108" width="17.7109375" style="73" customWidth="1"/>
    <col min="15109" max="15109" width="10.42578125" style="73" customWidth="1"/>
    <col min="15110" max="15110" width="13.140625" style="73" customWidth="1"/>
    <col min="15111" max="15111" width="11.42578125" style="73" customWidth="1"/>
    <col min="15112" max="15112" width="11" style="73" customWidth="1"/>
    <col min="15113" max="15113" width="10.85546875" style="73" customWidth="1"/>
    <col min="15114" max="15114" width="11.5703125" style="73" customWidth="1"/>
    <col min="15115" max="15115" width="13.42578125" style="73" customWidth="1"/>
    <col min="15116" max="15358" width="9.140625" style="73"/>
    <col min="15359" max="15359" width="0" style="73" hidden="1" customWidth="1"/>
    <col min="15360" max="15361" width="0.140625" style="73" customWidth="1"/>
    <col min="15362" max="15362" width="32.28515625" style="73" customWidth="1"/>
    <col min="15363" max="15363" width="13" style="73" customWidth="1"/>
    <col min="15364" max="15364" width="17.7109375" style="73" customWidth="1"/>
    <col min="15365" max="15365" width="10.42578125" style="73" customWidth="1"/>
    <col min="15366" max="15366" width="13.140625" style="73" customWidth="1"/>
    <col min="15367" max="15367" width="11.42578125" style="73" customWidth="1"/>
    <col min="15368" max="15368" width="11" style="73" customWidth="1"/>
    <col min="15369" max="15369" width="10.85546875" style="73" customWidth="1"/>
    <col min="15370" max="15370" width="11.5703125" style="73" customWidth="1"/>
    <col min="15371" max="15371" width="13.42578125" style="73" customWidth="1"/>
    <col min="15372" max="15614" width="9.140625" style="73"/>
    <col min="15615" max="15615" width="0" style="73" hidden="1" customWidth="1"/>
    <col min="15616" max="15617" width="0.140625" style="73" customWidth="1"/>
    <col min="15618" max="15618" width="32.28515625" style="73" customWidth="1"/>
    <col min="15619" max="15619" width="13" style="73" customWidth="1"/>
    <col min="15620" max="15620" width="17.7109375" style="73" customWidth="1"/>
    <col min="15621" max="15621" width="10.42578125" style="73" customWidth="1"/>
    <col min="15622" max="15622" width="13.140625" style="73" customWidth="1"/>
    <col min="15623" max="15623" width="11.42578125" style="73" customWidth="1"/>
    <col min="15624" max="15624" width="11" style="73" customWidth="1"/>
    <col min="15625" max="15625" width="10.85546875" style="73" customWidth="1"/>
    <col min="15626" max="15626" width="11.5703125" style="73" customWidth="1"/>
    <col min="15627" max="15627" width="13.42578125" style="73" customWidth="1"/>
    <col min="15628" max="15870" width="9.140625" style="73"/>
    <col min="15871" max="15871" width="0" style="73" hidden="1" customWidth="1"/>
    <col min="15872" max="15873" width="0.140625" style="73" customWidth="1"/>
    <col min="15874" max="15874" width="32.28515625" style="73" customWidth="1"/>
    <col min="15875" max="15875" width="13" style="73" customWidth="1"/>
    <col min="15876" max="15876" width="17.7109375" style="73" customWidth="1"/>
    <col min="15877" max="15877" width="10.42578125" style="73" customWidth="1"/>
    <col min="15878" max="15878" width="13.140625" style="73" customWidth="1"/>
    <col min="15879" max="15879" width="11.42578125" style="73" customWidth="1"/>
    <col min="15880" max="15880" width="11" style="73" customWidth="1"/>
    <col min="15881" max="15881" width="10.85546875" style="73" customWidth="1"/>
    <col min="15882" max="15882" width="11.5703125" style="73" customWidth="1"/>
    <col min="15883" max="15883" width="13.42578125" style="73" customWidth="1"/>
    <col min="15884" max="16126" width="9.140625" style="73"/>
    <col min="16127" max="16127" width="0" style="73" hidden="1" customWidth="1"/>
    <col min="16128" max="16129" width="0.140625" style="73" customWidth="1"/>
    <col min="16130" max="16130" width="32.28515625" style="73" customWidth="1"/>
    <col min="16131" max="16131" width="13" style="73" customWidth="1"/>
    <col min="16132" max="16132" width="17.7109375" style="73" customWidth="1"/>
    <col min="16133" max="16133" width="10.42578125" style="73" customWidth="1"/>
    <col min="16134" max="16134" width="13.140625" style="73" customWidth="1"/>
    <col min="16135" max="16135" width="11.42578125" style="73" customWidth="1"/>
    <col min="16136" max="16136" width="11" style="73" customWidth="1"/>
    <col min="16137" max="16137" width="10.85546875" style="73" customWidth="1"/>
    <col min="16138" max="16138" width="11.5703125" style="73" customWidth="1"/>
    <col min="16139" max="16139" width="13.42578125" style="73" customWidth="1"/>
    <col min="16140" max="16384" width="9.140625" style="73"/>
  </cols>
  <sheetData>
    <row r="1" spans="5:11" x14ac:dyDescent="0.25">
      <c r="F1" s="18"/>
      <c r="G1" s="19"/>
      <c r="H1" s="55"/>
      <c r="I1" s="10"/>
      <c r="J1" s="10"/>
      <c r="K1" s="10"/>
    </row>
    <row r="2" spans="5:11" s="17" customFormat="1" ht="85.5" customHeight="1" x14ac:dyDescent="0.25">
      <c r="E2" s="74"/>
      <c r="F2" s="75" t="s">
        <v>23</v>
      </c>
      <c r="G2" s="76" t="s">
        <v>24</v>
      </c>
      <c r="H2" s="77" t="s">
        <v>164</v>
      </c>
      <c r="I2" s="76" t="s">
        <v>25</v>
      </c>
      <c r="J2" s="76" t="s">
        <v>161</v>
      </c>
      <c r="K2" s="76" t="s">
        <v>0</v>
      </c>
    </row>
    <row r="3" spans="5:11" s="78" customFormat="1" x14ac:dyDescent="0.25">
      <c r="E3" s="74"/>
      <c r="F3" s="75">
        <v>2</v>
      </c>
      <c r="G3" s="79">
        <v>3</v>
      </c>
      <c r="H3" s="80">
        <v>4</v>
      </c>
      <c r="I3" s="75">
        <v>5</v>
      </c>
      <c r="J3" s="81"/>
      <c r="K3" s="79">
        <v>6</v>
      </c>
    </row>
    <row r="4" spans="5:11" s="17" customFormat="1" ht="16.5" customHeight="1" x14ac:dyDescent="0.25">
      <c r="E4" s="82"/>
      <c r="F4" s="83" t="s">
        <v>1</v>
      </c>
      <c r="G4" s="84"/>
      <c r="H4" s="85"/>
      <c r="I4" s="86"/>
      <c r="J4" s="87"/>
      <c r="K4" s="87"/>
    </row>
    <row r="5" spans="5:11" s="17" customFormat="1" ht="54.75" customHeight="1" x14ac:dyDescent="0.25">
      <c r="E5" s="88"/>
      <c r="F5" s="89" t="s">
        <v>2</v>
      </c>
      <c r="G5" s="90" t="s">
        <v>88</v>
      </c>
      <c r="H5" s="91" t="s">
        <v>163</v>
      </c>
      <c r="I5" s="92">
        <v>21981247</v>
      </c>
      <c r="J5" s="93"/>
      <c r="K5" s="93">
        <v>15974203</v>
      </c>
    </row>
    <row r="6" spans="5:11" s="17" customFormat="1" ht="39" customHeight="1" x14ac:dyDescent="0.25">
      <c r="E6" s="82"/>
      <c r="F6" s="83" t="s">
        <v>3</v>
      </c>
      <c r="G6" s="84"/>
      <c r="H6" s="85"/>
      <c r="I6" s="86"/>
      <c r="J6" s="87"/>
      <c r="K6" s="87"/>
    </row>
    <row r="7" spans="5:11" s="17" customFormat="1" ht="57.75" customHeight="1" x14ac:dyDescent="0.25">
      <c r="E7" s="88"/>
      <c r="F7" s="89" t="s">
        <v>4</v>
      </c>
      <c r="G7" s="94" t="s">
        <v>89</v>
      </c>
      <c r="H7" s="91">
        <v>2019</v>
      </c>
      <c r="I7" s="95">
        <v>8295307</v>
      </c>
      <c r="J7" s="93"/>
      <c r="K7" s="93">
        <f>3000000+1100000</f>
        <v>4100000</v>
      </c>
    </row>
    <row r="8" spans="5:11" s="17" customFormat="1" ht="98.25" customHeight="1" x14ac:dyDescent="0.25">
      <c r="E8" s="88"/>
      <c r="F8" s="89" t="s">
        <v>5</v>
      </c>
      <c r="G8" s="94" t="s">
        <v>90</v>
      </c>
      <c r="H8" s="91">
        <v>2019</v>
      </c>
      <c r="I8" s="92">
        <v>1649917</v>
      </c>
      <c r="J8" s="93"/>
      <c r="K8" s="93">
        <v>1649917</v>
      </c>
    </row>
    <row r="9" spans="5:11" s="17" customFormat="1" ht="38.25" customHeight="1" x14ac:dyDescent="0.25">
      <c r="E9" s="88"/>
      <c r="F9" s="89" t="s">
        <v>6</v>
      </c>
      <c r="G9" s="94" t="s">
        <v>91</v>
      </c>
      <c r="H9" s="91" t="s">
        <v>165</v>
      </c>
      <c r="I9" s="92">
        <v>3865132</v>
      </c>
      <c r="J9" s="96"/>
      <c r="K9" s="96">
        <v>700000</v>
      </c>
    </row>
    <row r="10" spans="5:11" s="17" customFormat="1" ht="36" customHeight="1" x14ac:dyDescent="0.25">
      <c r="E10" s="88"/>
      <c r="F10" s="89" t="s">
        <v>7</v>
      </c>
      <c r="G10" s="94" t="s">
        <v>92</v>
      </c>
      <c r="H10" s="91" t="s">
        <v>165</v>
      </c>
      <c r="I10" s="92">
        <v>3291522</v>
      </c>
      <c r="J10" s="96"/>
      <c r="K10" s="96">
        <v>700000</v>
      </c>
    </row>
    <row r="11" spans="5:11" s="17" customFormat="1" ht="47.25" customHeight="1" x14ac:dyDescent="0.25">
      <c r="E11" s="88"/>
      <c r="F11" s="89" t="s">
        <v>8</v>
      </c>
      <c r="G11" s="94" t="s">
        <v>93</v>
      </c>
      <c r="H11" s="91">
        <v>2019</v>
      </c>
      <c r="I11" s="97">
        <v>1080358</v>
      </c>
      <c r="J11" s="96"/>
      <c r="K11" s="96">
        <v>700000</v>
      </c>
    </row>
    <row r="12" spans="5:11" s="17" customFormat="1" ht="47.25" customHeight="1" x14ac:dyDescent="0.25">
      <c r="E12" s="88"/>
      <c r="F12" s="89" t="s">
        <v>9</v>
      </c>
      <c r="G12" s="94" t="s">
        <v>94</v>
      </c>
      <c r="H12" s="91">
        <v>2019</v>
      </c>
      <c r="I12" s="98"/>
      <c r="J12" s="96"/>
      <c r="K12" s="96">
        <v>650000</v>
      </c>
    </row>
    <row r="13" spans="5:11" s="17" customFormat="1" ht="47.25" customHeight="1" x14ac:dyDescent="0.25">
      <c r="E13" s="88"/>
      <c r="F13" s="89" t="s">
        <v>10</v>
      </c>
      <c r="G13" s="94" t="s">
        <v>95</v>
      </c>
      <c r="H13" s="91">
        <v>2019</v>
      </c>
      <c r="I13" s="95">
        <v>1062534</v>
      </c>
      <c r="J13" s="96"/>
      <c r="K13" s="96">
        <v>650000</v>
      </c>
    </row>
    <row r="14" spans="5:11" s="17" customFormat="1" ht="18" customHeight="1" x14ac:dyDescent="0.25">
      <c r="E14" s="88"/>
      <c r="F14" s="89" t="s">
        <v>11</v>
      </c>
      <c r="G14" s="94" t="s">
        <v>96</v>
      </c>
      <c r="H14" s="91" t="s">
        <v>163</v>
      </c>
      <c r="I14" s="99">
        <v>3349693</v>
      </c>
      <c r="J14" s="100"/>
      <c r="K14" s="100">
        <v>1913405</v>
      </c>
    </row>
    <row r="15" spans="5:11" s="17" customFormat="1" ht="47.25" customHeight="1" x14ac:dyDescent="0.25">
      <c r="E15" s="88"/>
      <c r="F15" s="89" t="s">
        <v>12</v>
      </c>
      <c r="G15" s="94" t="s">
        <v>133</v>
      </c>
      <c r="H15" s="91" t="s">
        <v>162</v>
      </c>
      <c r="I15" s="95">
        <v>32284945</v>
      </c>
      <c r="J15" s="100"/>
      <c r="K15" s="100">
        <v>27284945</v>
      </c>
    </row>
    <row r="16" spans="5:11" s="17" customFormat="1" ht="16.5" customHeight="1" x14ac:dyDescent="0.25">
      <c r="E16" s="88"/>
      <c r="F16" s="89" t="s">
        <v>13</v>
      </c>
      <c r="G16" s="94" t="s">
        <v>97</v>
      </c>
      <c r="H16" s="91" t="s">
        <v>162</v>
      </c>
      <c r="I16" s="95">
        <v>21222438</v>
      </c>
      <c r="J16" s="93"/>
      <c r="K16" s="93">
        <v>8722438</v>
      </c>
    </row>
    <row r="17" spans="5:11" s="17" customFormat="1" ht="88.5" customHeight="1" x14ac:dyDescent="0.25">
      <c r="E17" s="88"/>
      <c r="F17" s="89" t="s">
        <v>14</v>
      </c>
      <c r="G17" s="94" t="s">
        <v>98</v>
      </c>
      <c r="H17" s="91" t="s">
        <v>163</v>
      </c>
      <c r="I17" s="92">
        <v>11373290</v>
      </c>
      <c r="J17" s="96"/>
      <c r="K17" s="96">
        <v>5874103</v>
      </c>
    </row>
    <row r="18" spans="5:11" s="17" customFormat="1" ht="93.75" x14ac:dyDescent="0.25">
      <c r="E18" s="88"/>
      <c r="F18" s="89" t="s">
        <v>15</v>
      </c>
      <c r="G18" s="94" t="s">
        <v>99</v>
      </c>
      <c r="H18" s="91" t="s">
        <v>165</v>
      </c>
      <c r="I18" s="92">
        <v>34178736</v>
      </c>
      <c r="J18" s="93"/>
      <c r="K18" s="93">
        <v>2000000</v>
      </c>
    </row>
    <row r="19" spans="5:11" s="17" customFormat="1" ht="37.5" x14ac:dyDescent="0.25">
      <c r="E19" s="82"/>
      <c r="F19" s="83" t="s">
        <v>16</v>
      </c>
      <c r="G19" s="101"/>
      <c r="H19" s="85"/>
      <c r="I19" s="86"/>
      <c r="J19" s="87"/>
      <c r="K19" s="87"/>
    </row>
    <row r="20" spans="5:11" s="17" customFormat="1" ht="15.75" customHeight="1" x14ac:dyDescent="0.25">
      <c r="E20" s="88"/>
      <c r="F20" s="102" t="s">
        <v>17</v>
      </c>
      <c r="G20" s="94" t="s">
        <v>100</v>
      </c>
      <c r="H20" s="91">
        <v>2019</v>
      </c>
      <c r="I20" s="95">
        <v>160000</v>
      </c>
      <c r="J20" s="93"/>
      <c r="K20" s="93">
        <v>160000</v>
      </c>
    </row>
    <row r="21" spans="5:11" s="17" customFormat="1" ht="60" customHeight="1" x14ac:dyDescent="0.25">
      <c r="E21" s="88"/>
      <c r="F21" s="102" t="s">
        <v>18</v>
      </c>
      <c r="G21" s="94" t="s">
        <v>133</v>
      </c>
      <c r="H21" s="91" t="s">
        <v>162</v>
      </c>
      <c r="I21" s="95">
        <v>13769425</v>
      </c>
      <c r="J21" s="100"/>
      <c r="K21" s="100">
        <v>1427961.37</v>
      </c>
    </row>
    <row r="22" spans="5:11" s="17" customFormat="1" ht="50.25" customHeight="1" x14ac:dyDescent="0.25">
      <c r="E22" s="88"/>
      <c r="F22" s="89" t="s">
        <v>19</v>
      </c>
      <c r="G22" s="94" t="s">
        <v>101</v>
      </c>
      <c r="H22" s="103">
        <v>2019</v>
      </c>
      <c r="I22" s="95">
        <v>691194</v>
      </c>
      <c r="J22" s="100"/>
      <c r="K22" s="100">
        <v>691194</v>
      </c>
    </row>
    <row r="23" spans="5:11" s="17" customFormat="1" ht="56.25" x14ac:dyDescent="0.25">
      <c r="E23" s="82"/>
      <c r="F23" s="104" t="s">
        <v>28</v>
      </c>
      <c r="G23" s="101"/>
      <c r="H23" s="105"/>
      <c r="I23" s="82"/>
      <c r="J23" s="106"/>
      <c r="K23" s="106"/>
    </row>
    <row r="24" spans="5:11" s="17" customFormat="1" ht="56.25" x14ac:dyDescent="0.25">
      <c r="E24" s="88"/>
      <c r="F24" s="107" t="s">
        <v>54</v>
      </c>
      <c r="G24" s="94" t="s">
        <v>102</v>
      </c>
      <c r="H24" s="108" t="s">
        <v>166</v>
      </c>
      <c r="I24" s="88"/>
      <c r="J24" s="109"/>
      <c r="K24" s="109">
        <v>250000</v>
      </c>
    </row>
    <row r="25" spans="5:11" s="17" customFormat="1" ht="56.25" x14ac:dyDescent="0.25">
      <c r="E25" s="88"/>
      <c r="F25" s="110" t="s">
        <v>29</v>
      </c>
      <c r="G25" s="94" t="s">
        <v>103</v>
      </c>
      <c r="H25" s="108">
        <v>2019</v>
      </c>
      <c r="I25" s="99">
        <v>1102435</v>
      </c>
      <c r="J25" s="109"/>
      <c r="K25" s="109">
        <v>602435</v>
      </c>
    </row>
    <row r="26" spans="5:11" s="17" customFormat="1" ht="37.5" x14ac:dyDescent="0.25">
      <c r="E26" s="88"/>
      <c r="F26" s="110" t="s">
        <v>30</v>
      </c>
      <c r="G26" s="94" t="s">
        <v>104</v>
      </c>
      <c r="H26" s="108">
        <v>2019</v>
      </c>
      <c r="I26" s="88"/>
      <c r="J26" s="109"/>
      <c r="K26" s="109">
        <v>280000</v>
      </c>
    </row>
    <row r="27" spans="5:11" s="17" customFormat="1" ht="37.5" x14ac:dyDescent="0.25">
      <c r="E27" s="88"/>
      <c r="F27" s="110" t="s">
        <v>31</v>
      </c>
      <c r="G27" s="94" t="s">
        <v>105</v>
      </c>
      <c r="H27" s="108">
        <v>2019</v>
      </c>
      <c r="I27" s="95">
        <v>1738799</v>
      </c>
      <c r="J27" s="109"/>
      <c r="K27" s="109">
        <v>550000</v>
      </c>
    </row>
    <row r="28" spans="5:11" s="17" customFormat="1" ht="37.5" x14ac:dyDescent="0.25">
      <c r="E28" s="88"/>
      <c r="F28" s="110" t="s">
        <v>32</v>
      </c>
      <c r="G28" s="94" t="s">
        <v>106</v>
      </c>
      <c r="H28" s="108">
        <v>2019</v>
      </c>
      <c r="I28" s="95">
        <v>1556270</v>
      </c>
      <c r="J28" s="109"/>
      <c r="K28" s="109">
        <v>700000</v>
      </c>
    </row>
    <row r="29" spans="5:11" s="17" customFormat="1" ht="37.5" x14ac:dyDescent="0.25">
      <c r="E29" s="88"/>
      <c r="F29" s="110" t="s">
        <v>33</v>
      </c>
      <c r="G29" s="94" t="s">
        <v>107</v>
      </c>
      <c r="H29" s="108">
        <v>2019</v>
      </c>
      <c r="I29" s="95">
        <v>994254</v>
      </c>
      <c r="J29" s="109"/>
      <c r="K29" s="109">
        <v>295000</v>
      </c>
    </row>
    <row r="30" spans="5:11" s="17" customFormat="1" ht="37.5" x14ac:dyDescent="0.25">
      <c r="E30" s="88"/>
      <c r="F30" s="110" t="s">
        <v>34</v>
      </c>
      <c r="G30" s="94" t="s">
        <v>108</v>
      </c>
      <c r="H30" s="108">
        <v>2019</v>
      </c>
      <c r="I30" s="95">
        <v>2468443</v>
      </c>
      <c r="J30" s="109"/>
      <c r="K30" s="109">
        <v>280000</v>
      </c>
    </row>
    <row r="31" spans="5:11" s="17" customFormat="1" ht="37.5" x14ac:dyDescent="0.25">
      <c r="E31" s="88"/>
      <c r="F31" s="110" t="s">
        <v>35</v>
      </c>
      <c r="G31" s="94" t="s">
        <v>109</v>
      </c>
      <c r="H31" s="108">
        <v>2019</v>
      </c>
      <c r="I31" s="88"/>
      <c r="J31" s="109"/>
      <c r="K31" s="109">
        <v>280000</v>
      </c>
    </row>
    <row r="32" spans="5:11" s="17" customFormat="1" ht="37.5" x14ac:dyDescent="0.25">
      <c r="E32" s="88"/>
      <c r="F32" s="110" t="s">
        <v>36</v>
      </c>
      <c r="G32" s="94" t="s">
        <v>110</v>
      </c>
      <c r="H32" s="108">
        <v>2019</v>
      </c>
      <c r="I32" s="95">
        <v>1493849</v>
      </c>
      <c r="J32" s="109"/>
      <c r="K32" s="109">
        <v>250000</v>
      </c>
    </row>
    <row r="33" spans="5:11" s="17" customFormat="1" ht="37.5" x14ac:dyDescent="0.25">
      <c r="E33" s="88"/>
      <c r="F33" s="110" t="s">
        <v>37</v>
      </c>
      <c r="G33" s="94" t="s">
        <v>111</v>
      </c>
      <c r="H33" s="108">
        <v>2019</v>
      </c>
      <c r="I33" s="88"/>
      <c r="J33" s="109"/>
      <c r="K33" s="109">
        <v>290000</v>
      </c>
    </row>
    <row r="34" spans="5:11" s="17" customFormat="1" ht="37.5" x14ac:dyDescent="0.25">
      <c r="E34" s="88"/>
      <c r="F34" s="110" t="s">
        <v>38</v>
      </c>
      <c r="G34" s="94" t="s">
        <v>112</v>
      </c>
      <c r="H34" s="108">
        <v>2019</v>
      </c>
      <c r="I34" s="95">
        <v>1209259</v>
      </c>
      <c r="J34" s="109"/>
      <c r="K34" s="109">
        <v>290000</v>
      </c>
    </row>
    <row r="35" spans="5:11" s="17" customFormat="1" ht="37.5" x14ac:dyDescent="0.25">
      <c r="E35" s="88"/>
      <c r="F35" s="110" t="s">
        <v>39</v>
      </c>
      <c r="G35" s="94" t="s">
        <v>113</v>
      </c>
      <c r="H35" s="108">
        <v>2019</v>
      </c>
      <c r="I35" s="88"/>
      <c r="J35" s="109"/>
      <c r="K35" s="109">
        <v>295000</v>
      </c>
    </row>
    <row r="36" spans="5:11" s="17" customFormat="1" ht="37.5" x14ac:dyDescent="0.25">
      <c r="E36" s="88"/>
      <c r="F36" s="110" t="s">
        <v>40</v>
      </c>
      <c r="G36" s="94" t="s">
        <v>114</v>
      </c>
      <c r="H36" s="108">
        <v>2019</v>
      </c>
      <c r="I36" s="95">
        <v>470086</v>
      </c>
      <c r="J36" s="109"/>
      <c r="K36" s="109">
        <v>150000</v>
      </c>
    </row>
    <row r="37" spans="5:11" s="17" customFormat="1" ht="56.25" x14ac:dyDescent="0.25">
      <c r="E37" s="88"/>
      <c r="F37" s="107" t="s">
        <v>27</v>
      </c>
      <c r="G37" s="94" t="s">
        <v>134</v>
      </c>
      <c r="H37" s="108">
        <v>2019</v>
      </c>
      <c r="I37" s="95">
        <v>4039814</v>
      </c>
      <c r="J37" s="109"/>
      <c r="K37" s="109">
        <v>1000000</v>
      </c>
    </row>
    <row r="38" spans="5:11" s="17" customFormat="1" ht="37.5" x14ac:dyDescent="0.25">
      <c r="E38" s="88"/>
      <c r="F38" s="107" t="s">
        <v>43</v>
      </c>
      <c r="G38" s="94" t="s">
        <v>135</v>
      </c>
      <c r="H38" s="108">
        <v>2019</v>
      </c>
      <c r="I38" s="95">
        <v>269212</v>
      </c>
      <c r="J38" s="109"/>
      <c r="K38" s="109">
        <v>264905</v>
      </c>
    </row>
    <row r="39" spans="5:11" s="17" customFormat="1" ht="37.5" x14ac:dyDescent="0.25">
      <c r="E39" s="82"/>
      <c r="F39" s="104" t="s">
        <v>56</v>
      </c>
      <c r="G39" s="101"/>
      <c r="H39" s="105"/>
      <c r="I39" s="82"/>
      <c r="J39" s="106"/>
      <c r="K39" s="106"/>
    </row>
    <row r="40" spans="5:11" s="17" customFormat="1" ht="37.5" x14ac:dyDescent="0.25">
      <c r="E40" s="88"/>
      <c r="F40" s="110" t="s">
        <v>51</v>
      </c>
      <c r="G40" s="94" t="s">
        <v>133</v>
      </c>
      <c r="H40" s="108" t="s">
        <v>163</v>
      </c>
      <c r="I40" s="99">
        <v>13081501</v>
      </c>
      <c r="J40" s="96"/>
      <c r="K40" s="96">
        <v>1145577</v>
      </c>
    </row>
    <row r="41" spans="5:11" s="17" customFormat="1" ht="64.5" customHeight="1" x14ac:dyDescent="0.25">
      <c r="E41" s="82"/>
      <c r="F41" s="104" t="s">
        <v>153</v>
      </c>
      <c r="G41" s="111"/>
      <c r="H41" s="105"/>
      <c r="I41" s="82"/>
      <c r="J41" s="82"/>
      <c r="K41" s="82"/>
    </row>
    <row r="42" spans="5:11" s="17" customFormat="1" ht="93.75" x14ac:dyDescent="0.3">
      <c r="E42" s="88"/>
      <c r="F42" s="112" t="s">
        <v>152</v>
      </c>
      <c r="G42" s="113" t="s">
        <v>154</v>
      </c>
      <c r="H42" s="108" t="s">
        <v>165</v>
      </c>
      <c r="I42" s="92">
        <v>38335560</v>
      </c>
      <c r="J42" s="114">
        <v>5000000</v>
      </c>
      <c r="K42" s="88"/>
    </row>
    <row r="43" spans="5:11" s="17" customFormat="1" ht="32.25" customHeight="1" x14ac:dyDescent="0.3">
      <c r="E43" s="88"/>
      <c r="F43" s="112" t="s">
        <v>155</v>
      </c>
      <c r="G43" s="115" t="s">
        <v>156</v>
      </c>
      <c r="H43" s="108" t="s">
        <v>166</v>
      </c>
      <c r="I43" s="116">
        <v>1580000</v>
      </c>
      <c r="J43" s="88">
        <v>749000</v>
      </c>
      <c r="K43" s="88"/>
    </row>
    <row r="44" spans="5:11" s="17" customFormat="1" x14ac:dyDescent="0.25">
      <c r="E44" s="88"/>
      <c r="F44" s="117" t="s">
        <v>157</v>
      </c>
      <c r="G44" s="115" t="s">
        <v>158</v>
      </c>
      <c r="H44" s="108" t="s">
        <v>165</v>
      </c>
      <c r="I44" s="95">
        <v>37142046</v>
      </c>
      <c r="J44" s="88"/>
      <c r="K44" s="88">
        <v>2200000</v>
      </c>
    </row>
    <row r="45" spans="5:11" s="17" customFormat="1" ht="30" customHeight="1" x14ac:dyDescent="0.3">
      <c r="E45" s="88"/>
      <c r="F45" s="115" t="s">
        <v>159</v>
      </c>
      <c r="G45" s="115" t="s">
        <v>160</v>
      </c>
      <c r="H45" s="108" t="s">
        <v>162</v>
      </c>
      <c r="I45" s="95">
        <v>21016726.969999999</v>
      </c>
      <c r="J45" s="118">
        <v>7263697.0300000003</v>
      </c>
      <c r="K45" s="118">
        <v>217911</v>
      </c>
    </row>
  </sheetData>
  <pageMargins left="0.25" right="0.25" top="0.75" bottom="0.75" header="0.3" footer="0.3"/>
  <pageSetup paperSize="9" scale="64" orientation="portrait" r:id="rId1"/>
  <colBreaks count="1" manualBreakCount="1">
    <brk id="11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Лист1 (2)</vt:lpstr>
      <vt:lpstr>Лист1!Область_печати</vt:lpstr>
      <vt:lpstr>'Лист1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Mary</cp:lastModifiedBy>
  <cp:lastPrinted>2019-07-31T06:08:47Z</cp:lastPrinted>
  <dcterms:created xsi:type="dcterms:W3CDTF">2015-06-05T18:19:34Z</dcterms:created>
  <dcterms:modified xsi:type="dcterms:W3CDTF">2019-07-31T06:11:15Z</dcterms:modified>
</cp:coreProperties>
</file>