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50" activeTab="0"/>
  </bookViews>
  <sheets>
    <sheet name="зведений" sheetId="1" r:id="rId1"/>
    <sheet name="Розгорнутий" sheetId="2" r:id="rId2"/>
  </sheets>
  <definedNames>
    <definedName name="_xlnm._FilterDatabase" localSheetId="0" hidden="1">'зведений'!$B$13:$L$21</definedName>
    <definedName name="_xlnm._FilterDatabase" localSheetId="1" hidden="1">'Розгорнутий'!$A$32:$E$162</definedName>
    <definedName name="_xlnm.Print_Area" localSheetId="0">'зведений'!$A$1:$M$31</definedName>
  </definedNames>
  <calcPr fullCalcOnLoad="1" refMode="R1C1"/>
</workbook>
</file>

<file path=xl/sharedStrings.xml><?xml version="1.0" encoding="utf-8"?>
<sst xmlns="http://schemas.openxmlformats.org/spreadsheetml/2006/main" count="217" uniqueCount="82">
  <si>
    <t>№ з/п</t>
  </si>
  <si>
    <t>Кількість штатних посад</t>
  </si>
  <si>
    <t>Завідувач державної нотаріальної контори</t>
  </si>
  <si>
    <t>Завідувач нотаріального архіву</t>
  </si>
  <si>
    <t>Заступник завідувача державної нотаріальної контори</t>
  </si>
  <si>
    <t>Державний нотаріус</t>
  </si>
  <si>
    <t>Державний нотаріус нотаріального архіву</t>
  </si>
  <si>
    <t>Консультант</t>
  </si>
  <si>
    <t>х</t>
  </si>
  <si>
    <t>Всього</t>
  </si>
  <si>
    <t>Фонд заробітної плати на місяць (грн.)</t>
  </si>
  <si>
    <t>Назва структурного підрозділу та посад</t>
  </si>
  <si>
    <t>Посадовий оклад (грн.)</t>
  </si>
  <si>
    <t>Прибиральник службових приміщень</t>
  </si>
  <si>
    <t>"ЗАТВЕРДЖУЮ"</t>
  </si>
  <si>
    <t>№</t>
  </si>
  <si>
    <t>Завідувач державної нотаріальної контори, державного нотаріального архіву</t>
  </si>
  <si>
    <t>Заступник завідувача державної нотаріальної контори, державного нотаріального архіву</t>
  </si>
  <si>
    <t xml:space="preserve">державних нотаріальних контор та державного нотаріального архіву </t>
  </si>
  <si>
    <t>НАЗВА СТРУКТУРНОГО ПІДРОЗДІЛУ ТА ПОСАД</t>
  </si>
  <si>
    <r>
      <t>Посадовий оклад</t>
    </r>
    <r>
      <rPr>
        <b/>
        <i/>
        <sz val="9"/>
        <rFont val="Times New Roman"/>
        <family val="1"/>
      </rPr>
      <t xml:space="preserve"> (старий)</t>
    </r>
  </si>
  <si>
    <t>Посадовий оклад</t>
  </si>
  <si>
    <t>Фонд заробітної плати на місяць</t>
  </si>
  <si>
    <t>ВСЬОГО ПО НОТКОНТОРАХ:</t>
  </si>
  <si>
    <t>Затверджую</t>
  </si>
  <si>
    <t>М.П.</t>
  </si>
  <si>
    <t>Усього</t>
  </si>
  <si>
    <t>Ананьївська районна державна нотаріальна контора</t>
  </si>
  <si>
    <t>Арцизька районна державна нотаріальна контора</t>
  </si>
  <si>
    <t>Білгород-Дністровська міська державна нотаріальна контора</t>
  </si>
  <si>
    <t>Теплодарська міська державна нотаріальна контора</t>
  </si>
  <si>
    <t>Южненська міська державна нотаріальна контора</t>
  </si>
  <si>
    <t>Білгород-Дністровська районна державна нотаріальна контора</t>
  </si>
  <si>
    <t>Біляївська районна державна нотаріальна контора</t>
  </si>
  <si>
    <t>Березівська районна державна нотаріальна контора</t>
  </si>
  <si>
    <t>Болградська районна державна нотаріальна контора</t>
  </si>
  <si>
    <t>Іванівська районна державна нотаріальна контора</t>
  </si>
  <si>
    <t>Кодимська районна державна нотаріальна контора</t>
  </si>
  <si>
    <t>Кілійська районна державна нотаріальна контора</t>
  </si>
  <si>
    <t>Любашівська районна державна нотаріальна контора</t>
  </si>
  <si>
    <t>Овідіопольська районна державна нотаріальна контора</t>
  </si>
  <si>
    <t>Роздільнянська районна державна нотаріальна контора</t>
  </si>
  <si>
    <t>Ренійська районна державна нотаріальна контора</t>
  </si>
  <si>
    <t>Савранська районна державна нотаріальна контора</t>
  </si>
  <si>
    <t>Саратська районна державна нотаріальна контора</t>
  </si>
  <si>
    <t>Тарутинська районна державна нотаріальна контора</t>
  </si>
  <si>
    <t>Татарбунарська районна державна нотаріальна контора</t>
  </si>
  <si>
    <t>_____________</t>
  </si>
  <si>
    <t>штат в кількості 661 штатна одиниця</t>
  </si>
  <si>
    <t xml:space="preserve">місячним фондом заробітної  плати за </t>
  </si>
  <si>
    <t xml:space="preserve">штат у кількості 113,5 штатних одиниць з   </t>
  </si>
  <si>
    <t xml:space="preserve"> в Одеській області</t>
  </si>
  <si>
    <t>державних нотаріальних контор та державного нотаріального архіву в                                                                  Одеській області</t>
  </si>
  <si>
    <t>управління юстиції в Одеській області</t>
  </si>
  <si>
    <t xml:space="preserve">       О.О.Бірюкова</t>
  </si>
  <si>
    <t>І.М. Чумак</t>
  </si>
  <si>
    <t>Лиманська районна державна нотаріальна контора</t>
  </si>
  <si>
    <t>Захарівська районна державна нотаріальна контора</t>
  </si>
  <si>
    <t>Ізмаїльська державна нотаріальна контора</t>
  </si>
  <si>
    <t>Одеський державний нотаріальний архів</t>
  </si>
  <si>
    <t>Великомихайлівська районна державна нотаріальна контора</t>
  </si>
  <si>
    <t>Діловод</t>
  </si>
  <si>
    <t>Начальник управління фінансового та матеріально-технічного забезпечення - головний бухгалтер Головного територіального управління юстиції в Одеській області</t>
  </si>
  <si>
    <t>І.В. Должнікова</t>
  </si>
  <si>
    <t>Начальник управління персоналу Головного територіального управління юстиції в Одеській області</t>
  </si>
  <si>
    <t>В.о. державного секретаря</t>
  </si>
  <si>
    <t>Чорноморська міська державна нотаріальна контора</t>
  </si>
  <si>
    <t>Подільська районна державна нотаріальна контора</t>
  </si>
  <si>
    <r>
      <t>"_</t>
    </r>
    <r>
      <rPr>
        <u val="single"/>
        <sz val="12"/>
        <rFont val="Times New Roman"/>
        <family val="1"/>
      </rPr>
      <t>__</t>
    </r>
    <r>
      <rPr>
        <sz val="12"/>
        <rFont val="Times New Roman"/>
        <family val="1"/>
      </rPr>
      <t>_"______</t>
    </r>
    <r>
      <rPr>
        <u val="single"/>
        <sz val="12"/>
        <rFont val="Times New Roman"/>
        <family val="1"/>
      </rPr>
      <t>__</t>
    </r>
    <r>
      <rPr>
        <sz val="12"/>
        <rFont val="Times New Roman"/>
        <family val="1"/>
      </rPr>
      <t>_2019 р.</t>
    </r>
  </si>
  <si>
    <t>Зведений штатний розпис станом на 2019 рік</t>
  </si>
  <si>
    <t>Начальник  Головного територіального управління юстиції в Одеській області</t>
  </si>
  <si>
    <t>Р.В. Сауляк</t>
  </si>
  <si>
    <t>ШТАТНИЙ РОЗПИС станом на 2019 рік</t>
  </si>
  <si>
    <t>Начальник Головного територіального</t>
  </si>
  <si>
    <r>
      <t>"___</t>
    </r>
    <r>
      <rPr>
        <u val="single"/>
        <sz val="11"/>
        <rFont val="Times New Roman"/>
        <family val="1"/>
      </rPr>
      <t>_" ________</t>
    </r>
    <r>
      <rPr>
        <sz val="11"/>
        <rFont val="Times New Roman"/>
        <family val="1"/>
      </rPr>
      <t>_2019 р.</t>
    </r>
  </si>
  <si>
    <t>Приморська державна нотаріальна контора у місті Одеса</t>
  </si>
  <si>
    <t>РАЗОМ</t>
  </si>
  <si>
    <t>Київська державна нотаріальна контора у місті Одеса</t>
  </si>
  <si>
    <t>Малиновська державна нотаріальна контора у місті Одеса</t>
  </si>
  <si>
    <t>Суворовська державна нотаріальна контора у місті Одеса</t>
  </si>
  <si>
    <t>штат у кількості 113,5 штатних одиниць з місячним фондом заробітної плати за посадовими окладами                        361 335,50 гривень</t>
  </si>
  <si>
    <t>посадовими окладами 361 335,50 гривень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</si>
</sst>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9" fillId="0" borderId="0" xfId="0" applyFont="1" applyFill="1" applyBorder="1" applyAlignment="1" quotePrefix="1">
      <alignment horizontal="center"/>
    </xf>
    <xf numFmtId="1" fontId="12" fillId="0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3" fontId="12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left" wrapText="1"/>
    </xf>
    <xf numFmtId="0" fontId="4" fillId="4" borderId="10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8" fillId="0" borderId="11" xfId="0" applyFont="1" applyFill="1" applyBorder="1" applyAlignment="1">
      <alignment horizontal="left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18" fillId="0" borderId="11" xfId="0" applyNumberFormat="1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4" fontId="4" fillId="0" borderId="0" xfId="0" applyNumberFormat="1" applyFont="1" applyFill="1" applyAlignment="1">
      <alignment horizontal="right"/>
    </xf>
    <xf numFmtId="2" fontId="4" fillId="32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96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/>
      <protection/>
    </xf>
    <xf numFmtId="0" fontId="1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96" fontId="4" fillId="4" borderId="1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32" borderId="12" xfId="0" applyFont="1" applyFill="1" applyBorder="1" applyAlignment="1">
      <alignment horizontal="center" wrapText="1"/>
    </xf>
    <xf numFmtId="0" fontId="15" fillId="32" borderId="13" xfId="0" applyFont="1" applyFill="1" applyBorder="1" applyAlignment="1">
      <alignment horizontal="center" wrapText="1"/>
    </xf>
    <xf numFmtId="0" fontId="15" fillId="32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т розпис 2011 разрез МУ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B1">
      <selection activeCell="B9" sqref="B9:L9"/>
    </sheetView>
  </sheetViews>
  <sheetFormatPr defaultColWidth="8.140625" defaultRowHeight="12.75"/>
  <cols>
    <col min="1" max="1" width="17.8515625" style="3" hidden="1" customWidth="1"/>
    <col min="2" max="2" width="4.57421875" style="3" customWidth="1"/>
    <col min="3" max="3" width="47.28125" style="3" customWidth="1"/>
    <col min="4" max="4" width="20.421875" style="3" hidden="1" customWidth="1"/>
    <col min="5" max="5" width="8.28125" style="3" hidden="1" customWidth="1"/>
    <col min="6" max="6" width="9.140625" style="3" customWidth="1"/>
    <col min="7" max="7" width="0.2890625" style="3" hidden="1" customWidth="1"/>
    <col min="8" max="8" width="5.7109375" style="3" hidden="1" customWidth="1"/>
    <col min="9" max="9" width="5.421875" style="3" hidden="1" customWidth="1"/>
    <col min="10" max="10" width="15.7109375" style="3" customWidth="1"/>
    <col min="11" max="11" width="9.8515625" style="3" hidden="1" customWidth="1"/>
    <col min="12" max="12" width="18.7109375" style="57" customWidth="1"/>
    <col min="13" max="13" width="10.421875" style="3" hidden="1" customWidth="1"/>
    <col min="14" max="14" width="8.140625" style="3" hidden="1" customWidth="1"/>
    <col min="15" max="16384" width="8.140625" style="3" customWidth="1"/>
  </cols>
  <sheetData>
    <row r="1" spans="2:12" s="47" customFormat="1" ht="15">
      <c r="B1" s="89"/>
      <c r="C1" s="90"/>
      <c r="D1" s="90"/>
      <c r="E1" s="48" t="s">
        <v>14</v>
      </c>
      <c r="F1" s="91" t="s">
        <v>24</v>
      </c>
      <c r="G1" s="91"/>
      <c r="H1" s="91"/>
      <c r="I1" s="91"/>
      <c r="J1" s="91"/>
      <c r="K1" s="91"/>
      <c r="L1" s="91"/>
    </row>
    <row r="2" spans="2:12" s="47" customFormat="1" ht="15.75" customHeight="1">
      <c r="B2" s="90"/>
      <c r="C2" s="90"/>
      <c r="D2" s="90"/>
      <c r="F2" s="92" t="s">
        <v>50</v>
      </c>
      <c r="G2" s="92"/>
      <c r="H2" s="92"/>
      <c r="I2" s="92"/>
      <c r="J2" s="92"/>
      <c r="K2" s="92"/>
      <c r="L2" s="92"/>
    </row>
    <row r="3" spans="2:12" s="5" customFormat="1" ht="12.75" customHeight="1">
      <c r="B3" s="87"/>
      <c r="C3" s="87"/>
      <c r="D3" s="87"/>
      <c r="E3" s="5" t="s">
        <v>48</v>
      </c>
      <c r="F3" s="88" t="s">
        <v>49</v>
      </c>
      <c r="G3" s="88"/>
      <c r="H3" s="88"/>
      <c r="I3" s="88"/>
      <c r="J3" s="88"/>
      <c r="K3" s="88"/>
      <c r="L3" s="88"/>
    </row>
    <row r="4" spans="1:12" ht="15.75" customHeight="1">
      <c r="A4" s="42"/>
      <c r="B4" s="87"/>
      <c r="C4" s="87"/>
      <c r="D4" s="87"/>
      <c r="E4" s="6"/>
      <c r="F4" s="88" t="s">
        <v>81</v>
      </c>
      <c r="G4" s="88"/>
      <c r="H4" s="88"/>
      <c r="I4" s="88"/>
      <c r="J4" s="88"/>
      <c r="K4" s="88"/>
      <c r="L4" s="88"/>
    </row>
    <row r="5" spans="1:12" ht="23.25" customHeight="1">
      <c r="A5" s="42"/>
      <c r="B5" s="87"/>
      <c r="C5" s="87"/>
      <c r="D5" s="87"/>
      <c r="E5" s="43"/>
      <c r="F5" s="94" t="s">
        <v>65</v>
      </c>
      <c r="G5" s="94"/>
      <c r="H5" s="94"/>
      <c r="I5" s="94"/>
      <c r="J5" s="94"/>
      <c r="K5" s="94"/>
      <c r="L5" s="94"/>
    </row>
    <row r="6" spans="1:12" ht="21" customHeight="1">
      <c r="A6" s="42"/>
      <c r="B6" s="89"/>
      <c r="C6" s="89"/>
      <c r="D6" s="89"/>
      <c r="E6" s="43"/>
      <c r="F6" s="95"/>
      <c r="G6" s="95"/>
      <c r="H6" s="95"/>
      <c r="I6" s="95"/>
      <c r="J6" s="95"/>
      <c r="K6" s="95"/>
      <c r="L6" s="95"/>
    </row>
    <row r="7" spans="1:10" ht="18.75" customHeight="1">
      <c r="A7" s="42"/>
      <c r="B7" s="96"/>
      <c r="C7" s="97"/>
      <c r="D7" s="97"/>
      <c r="E7" s="6"/>
      <c r="F7" s="98" t="s">
        <v>68</v>
      </c>
      <c r="G7" s="98"/>
      <c r="H7" s="98"/>
      <c r="I7" s="98"/>
      <c r="J7" s="98"/>
    </row>
    <row r="8" spans="1:12" ht="13.5" customHeight="1">
      <c r="A8" s="42"/>
      <c r="B8" s="44"/>
      <c r="C8" s="1"/>
      <c r="D8" s="41"/>
      <c r="E8" s="6"/>
      <c r="F8" s="45"/>
      <c r="G8" s="6"/>
      <c r="L8" s="58" t="s">
        <v>25</v>
      </c>
    </row>
    <row r="9" spans="1:12" ht="18.75" customHeight="1">
      <c r="A9" s="46"/>
      <c r="B9" s="93" t="s">
        <v>69</v>
      </c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6.5" customHeight="1">
      <c r="A10" s="46"/>
      <c r="B10" s="93" t="s">
        <v>18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6.5" customHeight="1">
      <c r="A11" s="46"/>
      <c r="B11" s="93" t="s">
        <v>51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2:12" ht="13.5" customHeight="1">
      <c r="B12" s="101"/>
      <c r="C12" s="101"/>
      <c r="D12" s="101"/>
      <c r="E12" s="101"/>
      <c r="F12" s="101"/>
      <c r="G12" s="56"/>
      <c r="H12" s="56"/>
      <c r="I12" s="56"/>
      <c r="J12" s="56"/>
      <c r="K12" s="56"/>
      <c r="L12" s="59"/>
    </row>
    <row r="13" spans="1:12" s="21" customFormat="1" ht="51" customHeight="1">
      <c r="A13" s="49" t="s">
        <v>22</v>
      </c>
      <c r="B13" s="7" t="s">
        <v>0</v>
      </c>
      <c r="C13" s="8" t="s">
        <v>19</v>
      </c>
      <c r="D13" s="8"/>
      <c r="E13" s="50"/>
      <c r="F13" s="9" t="s">
        <v>1</v>
      </c>
      <c r="G13" s="8" t="s">
        <v>20</v>
      </c>
      <c r="H13" s="10" t="s">
        <v>21</v>
      </c>
      <c r="I13" s="10" t="s">
        <v>22</v>
      </c>
      <c r="J13" s="10" t="s">
        <v>12</v>
      </c>
      <c r="K13" s="10" t="s">
        <v>22</v>
      </c>
      <c r="L13" s="60" t="s">
        <v>10</v>
      </c>
    </row>
    <row r="14" spans="1:12" s="4" customFormat="1" ht="12.75">
      <c r="A14" s="14"/>
      <c r="B14" s="11">
        <v>1</v>
      </c>
      <c r="C14" s="12">
        <v>2</v>
      </c>
      <c r="D14" s="12"/>
      <c r="E14" s="13"/>
      <c r="F14" s="14">
        <v>3</v>
      </c>
      <c r="G14" s="13">
        <v>4</v>
      </c>
      <c r="H14" s="15">
        <v>4</v>
      </c>
      <c r="I14" s="15">
        <v>5</v>
      </c>
      <c r="J14" s="14">
        <v>4</v>
      </c>
      <c r="K14" s="14"/>
      <c r="L14" s="75">
        <v>5</v>
      </c>
    </row>
    <row r="15" spans="1:12" s="4" customFormat="1" ht="28.5">
      <c r="A15" s="14"/>
      <c r="B15" s="16">
        <v>1</v>
      </c>
      <c r="C15" s="17" t="s">
        <v>16</v>
      </c>
      <c r="D15" s="18" t="e">
        <f>SUM(#REF!)</f>
        <v>#REF!</v>
      </c>
      <c r="E15" s="18"/>
      <c r="F15" s="77">
        <v>31</v>
      </c>
      <c r="G15" s="19" t="e">
        <f>SUM(#REF!)</f>
        <v>#REF!</v>
      </c>
      <c r="H15" s="19" t="e">
        <f>SUM(#REF!)</f>
        <v>#REF!</v>
      </c>
      <c r="I15" s="19" t="e">
        <f>SUM(#REF!)</f>
        <v>#REF!</v>
      </c>
      <c r="J15" s="19">
        <v>4000</v>
      </c>
      <c r="K15" s="19" t="e">
        <f>SUM(#REF!)</f>
        <v>#REF!</v>
      </c>
      <c r="L15" s="61">
        <f aca="true" t="shared" si="0" ref="L15:L20">F15*J15</f>
        <v>124000</v>
      </c>
    </row>
    <row r="16" spans="1:12" s="4" customFormat="1" ht="30.75" customHeight="1">
      <c r="A16" s="14"/>
      <c r="B16" s="16">
        <v>2</v>
      </c>
      <c r="C16" s="17" t="s">
        <v>17</v>
      </c>
      <c r="D16" s="18" t="e">
        <f>SUM(#REF!)</f>
        <v>#REF!</v>
      </c>
      <c r="E16" s="18"/>
      <c r="F16" s="77">
        <v>4</v>
      </c>
      <c r="G16" s="19" t="e">
        <f>SUM(#REF!)</f>
        <v>#REF!</v>
      </c>
      <c r="H16" s="19" t="e">
        <f>SUM(#REF!)</f>
        <v>#REF!</v>
      </c>
      <c r="I16" s="19" t="e">
        <f>SUM(#REF!)</f>
        <v>#REF!</v>
      </c>
      <c r="J16" s="19">
        <v>3900</v>
      </c>
      <c r="K16" s="19" t="e">
        <f>SUM(#REF!)</f>
        <v>#REF!</v>
      </c>
      <c r="L16" s="61">
        <f t="shared" si="0"/>
        <v>15600</v>
      </c>
    </row>
    <row r="17" spans="1:12" s="4" customFormat="1" ht="14.25">
      <c r="A17" s="14"/>
      <c r="B17" s="16">
        <v>3</v>
      </c>
      <c r="C17" s="17" t="s">
        <v>5</v>
      </c>
      <c r="D17" s="18" t="e">
        <f>SUM(#REF!)</f>
        <v>#REF!</v>
      </c>
      <c r="E17" s="18"/>
      <c r="F17" s="77">
        <v>34</v>
      </c>
      <c r="G17" s="19" t="e">
        <f>SUM(#REF!)</f>
        <v>#REF!</v>
      </c>
      <c r="H17" s="19" t="e">
        <f>SUM(#REF!)</f>
        <v>#REF!</v>
      </c>
      <c r="I17" s="19" t="e">
        <f>SUM(#REF!)</f>
        <v>#REF!</v>
      </c>
      <c r="J17" s="19">
        <v>3200</v>
      </c>
      <c r="K17" s="19" t="e">
        <f>SUM(#REF!)</f>
        <v>#REF!</v>
      </c>
      <c r="L17" s="61">
        <f t="shared" si="0"/>
        <v>108800</v>
      </c>
    </row>
    <row r="18" spans="1:15" s="52" customFormat="1" ht="18.75" customHeight="1">
      <c r="A18" s="51"/>
      <c r="B18" s="16">
        <v>4</v>
      </c>
      <c r="C18" s="17" t="s">
        <v>7</v>
      </c>
      <c r="D18" s="18" t="e">
        <f>SUM(#REF!)</f>
        <v>#REF!</v>
      </c>
      <c r="E18" s="18"/>
      <c r="F18" s="77">
        <v>35</v>
      </c>
      <c r="G18" s="19" t="e">
        <f>SUM(#REF!)</f>
        <v>#REF!</v>
      </c>
      <c r="H18" s="19" t="e">
        <f>SUM(#REF!)</f>
        <v>#REF!</v>
      </c>
      <c r="I18" s="19" t="e">
        <f>SUM(#REF!)</f>
        <v>#REF!</v>
      </c>
      <c r="J18" s="19">
        <v>2649</v>
      </c>
      <c r="K18" s="19" t="e">
        <f>SUM(#REF!)</f>
        <v>#REF!</v>
      </c>
      <c r="L18" s="61">
        <f t="shared" si="0"/>
        <v>92715</v>
      </c>
      <c r="O18" s="4"/>
    </row>
    <row r="19" spans="2:15" ht="14.25">
      <c r="B19" s="16">
        <v>5</v>
      </c>
      <c r="C19" s="17" t="s">
        <v>61</v>
      </c>
      <c r="D19" s="18" t="e">
        <f>SUM(#REF!)</f>
        <v>#REF!</v>
      </c>
      <c r="E19" s="18"/>
      <c r="F19" s="77">
        <v>7</v>
      </c>
      <c r="G19" s="19" t="e">
        <f>SUM(#REF!)</f>
        <v>#REF!</v>
      </c>
      <c r="H19" s="19" t="e">
        <f>SUM(#REF!)</f>
        <v>#REF!</v>
      </c>
      <c r="I19" s="19" t="e">
        <f>SUM(#REF!)</f>
        <v>#REF!</v>
      </c>
      <c r="J19" s="19">
        <v>2049</v>
      </c>
      <c r="K19" s="19" t="e">
        <f>SUM(#REF!)</f>
        <v>#REF!</v>
      </c>
      <c r="L19" s="61">
        <f t="shared" si="0"/>
        <v>14343</v>
      </c>
      <c r="O19" s="4"/>
    </row>
    <row r="20" spans="2:15" ht="14.25">
      <c r="B20" s="16">
        <v>6</v>
      </c>
      <c r="C20" s="17" t="s">
        <v>13</v>
      </c>
      <c r="D20" s="18"/>
      <c r="E20" s="18"/>
      <c r="F20" s="76">
        <v>2.5</v>
      </c>
      <c r="G20" s="20"/>
      <c r="H20" s="20"/>
      <c r="I20" s="20"/>
      <c r="J20" s="74">
        <v>2351</v>
      </c>
      <c r="K20" s="20"/>
      <c r="L20" s="62">
        <f t="shared" si="0"/>
        <v>5877.5</v>
      </c>
      <c r="O20" s="4"/>
    </row>
    <row r="21" spans="2:12" ht="26.25" customHeight="1">
      <c r="B21" s="16"/>
      <c r="C21" s="17" t="s">
        <v>23</v>
      </c>
      <c r="D21" s="18" t="e">
        <f>D15+D16+D17+D18+#REF!+D19+#REF!+#REF!+D20</f>
        <v>#REF!</v>
      </c>
      <c r="E21" s="18"/>
      <c r="F21" s="76">
        <f>F15+F16+F17+F18+F19+F20</f>
        <v>113.5</v>
      </c>
      <c r="G21" s="19" t="e">
        <f>G15+G16+G17+G18+G19+G20</f>
        <v>#REF!</v>
      </c>
      <c r="H21" s="19" t="e">
        <f>H15+H16+H17+H18+H19+H20</f>
        <v>#REF!</v>
      </c>
      <c r="I21" s="19" t="e">
        <f>I15+I16+I17+I18+I19+I20</f>
        <v>#REF!</v>
      </c>
      <c r="J21" s="19"/>
      <c r="K21" s="19" t="e">
        <f>K15+K16+K17+K18+K19+K20</f>
        <v>#REF!</v>
      </c>
      <c r="L21" s="61">
        <f>L15+L16+L17+L18+L19+L20</f>
        <v>361335.5</v>
      </c>
    </row>
    <row r="23" spans="2:12" ht="28.5" customHeight="1">
      <c r="B23" s="100" t="s">
        <v>70</v>
      </c>
      <c r="C23" s="100"/>
      <c r="D23"/>
      <c r="E23" t="s">
        <v>47</v>
      </c>
      <c r="F23"/>
      <c r="L23" s="73" t="s">
        <v>71</v>
      </c>
    </row>
    <row r="24" spans="2:12" ht="14.25">
      <c r="B24" s="53"/>
      <c r="C24" s="53"/>
      <c r="D24"/>
      <c r="E24"/>
      <c r="F24"/>
      <c r="L24" s="63"/>
    </row>
    <row r="25" spans="2:12" ht="15" customHeight="1">
      <c r="B25" s="85" t="s">
        <v>62</v>
      </c>
      <c r="C25" s="85"/>
      <c r="D25" s="72"/>
      <c r="E25" s="71"/>
      <c r="F25" s="71"/>
      <c r="L25" s="63"/>
    </row>
    <row r="26" spans="2:6" ht="15.75" customHeight="1">
      <c r="B26" s="85"/>
      <c r="C26" s="85"/>
      <c r="D26" s="72"/>
      <c r="E26" s="71"/>
      <c r="F26" s="71"/>
    </row>
    <row r="27" spans="2:6" ht="15.75" customHeight="1">
      <c r="B27" s="85"/>
      <c r="C27" s="85"/>
      <c r="D27" s="72"/>
      <c r="E27" s="99" t="s">
        <v>54</v>
      </c>
      <c r="F27" s="99"/>
    </row>
    <row r="28" spans="2:13" ht="17.25" customHeight="1">
      <c r="B28" s="85"/>
      <c r="C28" s="85"/>
      <c r="D28" s="72"/>
      <c r="E28" s="86"/>
      <c r="F28" s="86"/>
      <c r="L28" s="86" t="s">
        <v>63</v>
      </c>
      <c r="M28" s="86"/>
    </row>
    <row r="29" spans="2:6" ht="12.75" customHeight="1">
      <c r="B29" s="71"/>
      <c r="C29" s="71"/>
      <c r="D29" s="71"/>
      <c r="E29" s="71"/>
      <c r="F29" s="71"/>
    </row>
    <row r="30" spans="2:13" ht="48" customHeight="1">
      <c r="B30" s="85" t="s">
        <v>64</v>
      </c>
      <c r="C30" s="85"/>
      <c r="D30" s="71"/>
      <c r="E30" s="86"/>
      <c r="F30" s="86"/>
      <c r="L30" s="86" t="s">
        <v>55</v>
      </c>
      <c r="M30" s="86"/>
    </row>
    <row r="31" spans="2:12" ht="15.75">
      <c r="B31" s="85"/>
      <c r="C31" s="85"/>
      <c r="D31" s="71"/>
      <c r="K31" s="86"/>
      <c r="L31" s="86"/>
    </row>
  </sheetData>
  <sheetProtection/>
  <protectedRanges>
    <protectedRange password="CF76" sqref="L15:L20" name="Диапазон1_1"/>
  </protectedRanges>
  <autoFilter ref="B13:L21"/>
  <mergeCells count="28">
    <mergeCell ref="B9:L9"/>
    <mergeCell ref="B25:C28"/>
    <mergeCell ref="E27:F27"/>
    <mergeCell ref="E28:F28"/>
    <mergeCell ref="B23:C23"/>
    <mergeCell ref="B12:F12"/>
    <mergeCell ref="B4:D4"/>
    <mergeCell ref="B6:D6"/>
    <mergeCell ref="B10:L10"/>
    <mergeCell ref="B11:L11"/>
    <mergeCell ref="F4:L4"/>
    <mergeCell ref="B5:D5"/>
    <mergeCell ref="F5:L5"/>
    <mergeCell ref="F6:L6"/>
    <mergeCell ref="B7:D7"/>
    <mergeCell ref="F7:J7"/>
    <mergeCell ref="B3:D3"/>
    <mergeCell ref="F3:L3"/>
    <mergeCell ref="B1:D1"/>
    <mergeCell ref="F1:L1"/>
    <mergeCell ref="B2:D2"/>
    <mergeCell ref="F2:L2"/>
    <mergeCell ref="B31:C31"/>
    <mergeCell ref="K31:L31"/>
    <mergeCell ref="L28:M28"/>
    <mergeCell ref="B30:C30"/>
    <mergeCell ref="E30:F30"/>
    <mergeCell ref="L30:M30"/>
  </mergeCells>
  <printOptions/>
  <pageMargins left="0.55" right="0.32" top="0.28" bottom="0.27" header="0.23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I170"/>
  <sheetViews>
    <sheetView zoomScalePageLayoutView="0" workbookViewId="0" topLeftCell="A19">
      <selection activeCell="C23" sqref="C23:E23"/>
    </sheetView>
  </sheetViews>
  <sheetFormatPr defaultColWidth="9.140625" defaultRowHeight="12.75"/>
  <cols>
    <col min="1" max="1" width="4.421875" style="22" customWidth="1"/>
    <col min="2" max="2" width="38.7109375" style="22" customWidth="1"/>
    <col min="3" max="3" width="14.7109375" style="22" customWidth="1"/>
    <col min="4" max="4" width="14.8515625" style="22" customWidth="1"/>
    <col min="5" max="5" width="14.8515625" style="64" customWidth="1"/>
    <col min="6" max="16384" width="9.140625" style="22" customWidth="1"/>
  </cols>
  <sheetData>
    <row r="1" ht="6" customHeight="1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87" customHeight="1" hidden="1"/>
    <row r="19" spans="3:9" ht="23.25" customHeight="1">
      <c r="C19" s="100" t="s">
        <v>24</v>
      </c>
      <c r="D19" s="110"/>
      <c r="E19" s="110"/>
      <c r="F19" s="4"/>
      <c r="G19" s="4"/>
      <c r="H19" s="4"/>
      <c r="I19" s="4"/>
    </row>
    <row r="20" spans="1:6" ht="39.75" customHeight="1">
      <c r="A20" s="23"/>
      <c r="B20" s="23"/>
      <c r="C20" s="111" t="s">
        <v>80</v>
      </c>
      <c r="D20" s="111"/>
      <c r="E20" s="111"/>
      <c r="F20" s="23"/>
    </row>
    <row r="21" spans="3:6" ht="12.75" customHeight="1" hidden="1">
      <c r="C21" s="112"/>
      <c r="D21" s="112"/>
      <c r="E21" s="112"/>
      <c r="F21" s="24"/>
    </row>
    <row r="22" spans="3:6" ht="12.75">
      <c r="C22" s="113"/>
      <c r="D22" s="113"/>
      <c r="E22" s="113"/>
      <c r="F22" s="25"/>
    </row>
    <row r="23" spans="3:5" ht="14.25">
      <c r="C23" s="100" t="s">
        <v>73</v>
      </c>
      <c r="D23" s="100"/>
      <c r="E23" s="100"/>
    </row>
    <row r="24" spans="3:5" ht="14.25">
      <c r="C24" s="107" t="s">
        <v>53</v>
      </c>
      <c r="D24" s="107"/>
      <c r="E24" s="107"/>
    </row>
    <row r="25" spans="1:5" ht="12.75" customHeight="1">
      <c r="A25" s="26"/>
      <c r="B25" s="26"/>
      <c r="C25" s="54"/>
      <c r="D25" s="55"/>
      <c r="E25" s="65"/>
    </row>
    <row r="26" spans="1:5" ht="12.75" customHeight="1">
      <c r="A26" s="26"/>
      <c r="B26" s="26"/>
      <c r="C26" s="2"/>
      <c r="D26" s="89" t="s">
        <v>71</v>
      </c>
      <c r="E26" s="89"/>
    </row>
    <row r="27" spans="1:5" ht="25.5" customHeight="1">
      <c r="A27" s="26"/>
      <c r="B27" s="26"/>
      <c r="C27" s="108" t="s">
        <v>74</v>
      </c>
      <c r="D27" s="108"/>
      <c r="E27" s="66"/>
    </row>
    <row r="28" spans="1:5" ht="15">
      <c r="A28" s="26"/>
      <c r="B28" s="26"/>
      <c r="C28" s="2"/>
      <c r="D28" s="2"/>
      <c r="E28" s="66" t="s">
        <v>25</v>
      </c>
    </row>
    <row r="29" spans="1:5" ht="14.25">
      <c r="A29" s="109" t="s">
        <v>72</v>
      </c>
      <c r="B29" s="109"/>
      <c r="C29" s="109"/>
      <c r="D29" s="109"/>
      <c r="E29" s="109"/>
    </row>
    <row r="30" spans="1:5" ht="30.75" customHeight="1">
      <c r="A30" s="105" t="s">
        <v>52</v>
      </c>
      <c r="B30" s="106"/>
      <c r="C30" s="106"/>
      <c r="D30" s="106"/>
      <c r="E30" s="106"/>
    </row>
    <row r="31" spans="1:5" ht="20.25" customHeight="1">
      <c r="A31" s="101"/>
      <c r="B31" s="101"/>
      <c r="C31" s="101"/>
      <c r="D31" s="101"/>
      <c r="E31" s="101"/>
    </row>
    <row r="32" spans="1:5" ht="33.75">
      <c r="A32" s="32" t="s">
        <v>15</v>
      </c>
      <c r="B32" s="32" t="s">
        <v>11</v>
      </c>
      <c r="C32" s="32" t="s">
        <v>1</v>
      </c>
      <c r="D32" s="32" t="s">
        <v>12</v>
      </c>
      <c r="E32" s="67" t="s">
        <v>10</v>
      </c>
    </row>
    <row r="33" spans="1:5" ht="15" customHeight="1">
      <c r="A33" s="102" t="s">
        <v>75</v>
      </c>
      <c r="B33" s="103"/>
      <c r="C33" s="103"/>
      <c r="D33" s="103"/>
      <c r="E33" s="104"/>
    </row>
    <row r="34" spans="1:5" ht="28.5">
      <c r="A34" s="36">
        <v>1</v>
      </c>
      <c r="B34" s="33" t="s">
        <v>2</v>
      </c>
      <c r="C34" s="34">
        <v>1</v>
      </c>
      <c r="D34" s="37">
        <v>4000</v>
      </c>
      <c r="E34" s="81">
        <f>D34*C34</f>
        <v>4000</v>
      </c>
    </row>
    <row r="35" spans="1:5" ht="28.5" customHeight="1">
      <c r="A35" s="36">
        <v>2</v>
      </c>
      <c r="B35" s="33" t="s">
        <v>4</v>
      </c>
      <c r="C35" s="34">
        <v>1</v>
      </c>
      <c r="D35" s="37">
        <v>3900</v>
      </c>
      <c r="E35" s="81">
        <f>C35*D35</f>
        <v>3900</v>
      </c>
    </row>
    <row r="36" spans="1:5" ht="14.25">
      <c r="A36" s="36">
        <v>3</v>
      </c>
      <c r="B36" s="33" t="s">
        <v>5</v>
      </c>
      <c r="C36" s="34">
        <v>12</v>
      </c>
      <c r="D36" s="37">
        <v>3200</v>
      </c>
      <c r="E36" s="81">
        <f>D36*C36</f>
        <v>38400</v>
      </c>
    </row>
    <row r="37" spans="1:5" ht="14.25">
      <c r="A37" s="36">
        <v>4</v>
      </c>
      <c r="B37" s="33" t="s">
        <v>7</v>
      </c>
      <c r="C37" s="34">
        <v>7</v>
      </c>
      <c r="D37" s="37">
        <v>2649</v>
      </c>
      <c r="E37" s="81">
        <f>D37*C37</f>
        <v>18543</v>
      </c>
    </row>
    <row r="38" spans="1:5" ht="15" customHeight="1">
      <c r="A38" s="36">
        <v>5</v>
      </c>
      <c r="B38" s="33" t="s">
        <v>61</v>
      </c>
      <c r="C38" s="34">
        <v>2</v>
      </c>
      <c r="D38" s="37">
        <v>2049</v>
      </c>
      <c r="E38" s="81">
        <f>D38*C38</f>
        <v>4098</v>
      </c>
    </row>
    <row r="39" spans="1:5" ht="15" customHeight="1">
      <c r="A39" s="36">
        <v>6</v>
      </c>
      <c r="B39" s="33" t="s">
        <v>13</v>
      </c>
      <c r="C39" s="34">
        <v>1</v>
      </c>
      <c r="D39" s="37">
        <v>2351</v>
      </c>
      <c r="E39" s="81">
        <f>D39*C39</f>
        <v>2351</v>
      </c>
    </row>
    <row r="40" spans="1:5" ht="15">
      <c r="A40" s="78"/>
      <c r="B40" s="79" t="s">
        <v>76</v>
      </c>
      <c r="C40" s="83">
        <f>SUM(C34:C39)</f>
        <v>24</v>
      </c>
      <c r="D40" s="80" t="s">
        <v>8</v>
      </c>
      <c r="E40" s="82">
        <f>SUM(E34:E39)</f>
        <v>71292</v>
      </c>
    </row>
    <row r="41" spans="1:5" ht="15" customHeight="1">
      <c r="A41" s="102" t="s">
        <v>77</v>
      </c>
      <c r="B41" s="103"/>
      <c r="C41" s="103"/>
      <c r="D41" s="103"/>
      <c r="E41" s="104"/>
    </row>
    <row r="42" spans="1:5" ht="28.5">
      <c r="A42" s="36">
        <v>1</v>
      </c>
      <c r="B42" s="33" t="s">
        <v>2</v>
      </c>
      <c r="C42" s="34">
        <v>1</v>
      </c>
      <c r="D42" s="37">
        <v>4000</v>
      </c>
      <c r="E42" s="81">
        <f>D42*C42</f>
        <v>4000</v>
      </c>
    </row>
    <row r="43" spans="1:5" ht="28.5">
      <c r="A43" s="36">
        <v>2</v>
      </c>
      <c r="B43" s="33" t="s">
        <v>4</v>
      </c>
      <c r="C43" s="34">
        <v>1</v>
      </c>
      <c r="D43" s="37">
        <v>3900</v>
      </c>
      <c r="E43" s="81">
        <f>C43*D43</f>
        <v>3900</v>
      </c>
    </row>
    <row r="44" spans="1:5" ht="14.25">
      <c r="A44" s="36">
        <v>3</v>
      </c>
      <c r="B44" s="33" t="s">
        <v>5</v>
      </c>
      <c r="C44" s="34">
        <v>5</v>
      </c>
      <c r="D44" s="37">
        <v>3200</v>
      </c>
      <c r="E44" s="81">
        <f>D44*C44</f>
        <v>16000</v>
      </c>
    </row>
    <row r="45" spans="1:5" ht="14.25">
      <c r="A45" s="36">
        <v>4</v>
      </c>
      <c r="B45" s="33" t="s">
        <v>7</v>
      </c>
      <c r="C45" s="34">
        <v>6</v>
      </c>
      <c r="D45" s="37">
        <v>2649</v>
      </c>
      <c r="E45" s="81">
        <f>D45*C45</f>
        <v>15894</v>
      </c>
    </row>
    <row r="46" spans="1:5" ht="14.25">
      <c r="A46" s="36">
        <v>5</v>
      </c>
      <c r="B46" s="33" t="s">
        <v>61</v>
      </c>
      <c r="C46" s="34">
        <v>1</v>
      </c>
      <c r="D46" s="37">
        <v>2049</v>
      </c>
      <c r="E46" s="81">
        <f>D46*C46</f>
        <v>2049</v>
      </c>
    </row>
    <row r="47" spans="1:5" ht="14.25" customHeight="1">
      <c r="A47" s="36">
        <v>6</v>
      </c>
      <c r="B47" s="33" t="s">
        <v>13</v>
      </c>
      <c r="C47" s="34">
        <v>0.5</v>
      </c>
      <c r="D47" s="37">
        <v>2351</v>
      </c>
      <c r="E47" s="81">
        <f>D47*C47</f>
        <v>1175.5</v>
      </c>
    </row>
    <row r="48" spans="1:5" ht="15">
      <c r="A48" s="36"/>
      <c r="B48" s="38" t="s">
        <v>9</v>
      </c>
      <c r="C48" s="34">
        <f>SUM(C42:C47)</f>
        <v>14.5</v>
      </c>
      <c r="D48" s="35" t="s">
        <v>8</v>
      </c>
      <c r="E48" s="68">
        <f>SUM(E42:E47)</f>
        <v>43018.5</v>
      </c>
    </row>
    <row r="49" spans="1:5" ht="15" customHeight="1">
      <c r="A49" s="102" t="s">
        <v>78</v>
      </c>
      <c r="B49" s="103"/>
      <c r="C49" s="103"/>
      <c r="D49" s="103"/>
      <c r="E49" s="104"/>
    </row>
    <row r="50" spans="1:5" ht="28.5">
      <c r="A50" s="36">
        <v>1</v>
      </c>
      <c r="B50" s="33" t="s">
        <v>2</v>
      </c>
      <c r="C50" s="34">
        <v>1</v>
      </c>
      <c r="D50" s="37">
        <v>4000</v>
      </c>
      <c r="E50" s="81">
        <f>D50*C50</f>
        <v>4000</v>
      </c>
    </row>
    <row r="51" spans="1:5" ht="28.5">
      <c r="A51" s="36">
        <v>2</v>
      </c>
      <c r="B51" s="33" t="s">
        <v>4</v>
      </c>
      <c r="C51" s="34">
        <v>1</v>
      </c>
      <c r="D51" s="37">
        <v>3900</v>
      </c>
      <c r="E51" s="81">
        <f>C51*D51</f>
        <v>3900</v>
      </c>
    </row>
    <row r="52" spans="1:5" ht="14.25">
      <c r="A52" s="36">
        <v>3</v>
      </c>
      <c r="B52" s="33" t="s">
        <v>5</v>
      </c>
      <c r="C52" s="34">
        <v>5</v>
      </c>
      <c r="D52" s="37">
        <v>3200</v>
      </c>
      <c r="E52" s="81">
        <f>D52*C52</f>
        <v>16000</v>
      </c>
    </row>
    <row r="53" spans="1:5" ht="14.25">
      <c r="A53" s="36">
        <v>4</v>
      </c>
      <c r="B53" s="33" t="s">
        <v>7</v>
      </c>
      <c r="C53" s="34">
        <v>6</v>
      </c>
      <c r="D53" s="37">
        <v>2649</v>
      </c>
      <c r="E53" s="81">
        <f>D53*C53</f>
        <v>15894</v>
      </c>
    </row>
    <row r="54" spans="1:5" ht="13.5" customHeight="1">
      <c r="A54" s="36">
        <v>5</v>
      </c>
      <c r="B54" s="33" t="s">
        <v>61</v>
      </c>
      <c r="C54" s="34">
        <v>1</v>
      </c>
      <c r="D54" s="37">
        <v>2049</v>
      </c>
      <c r="E54" s="81">
        <f>D54*C54</f>
        <v>2049</v>
      </c>
    </row>
    <row r="55" spans="1:5" ht="15">
      <c r="A55" s="36"/>
      <c r="B55" s="38" t="s">
        <v>9</v>
      </c>
      <c r="C55" s="34">
        <f>SUM(C50:C54)</f>
        <v>14</v>
      </c>
      <c r="D55" s="35" t="s">
        <v>8</v>
      </c>
      <c r="E55" s="68">
        <f>SUM(E50:E54)</f>
        <v>41843</v>
      </c>
    </row>
    <row r="56" spans="1:5" ht="15" customHeight="1">
      <c r="A56" s="102" t="s">
        <v>79</v>
      </c>
      <c r="B56" s="103"/>
      <c r="C56" s="103"/>
      <c r="D56" s="103"/>
      <c r="E56" s="104"/>
    </row>
    <row r="57" spans="1:5" ht="28.5">
      <c r="A57" s="36">
        <v>1</v>
      </c>
      <c r="B57" s="33" t="s">
        <v>2</v>
      </c>
      <c r="C57" s="34">
        <v>1</v>
      </c>
      <c r="D57" s="37">
        <v>4000</v>
      </c>
      <c r="E57" s="81">
        <f>D57*C57</f>
        <v>4000</v>
      </c>
    </row>
    <row r="58" spans="1:5" ht="28.5">
      <c r="A58" s="36">
        <v>2</v>
      </c>
      <c r="B58" s="33" t="s">
        <v>4</v>
      </c>
      <c r="C58" s="34">
        <v>1</v>
      </c>
      <c r="D58" s="37">
        <v>3900</v>
      </c>
      <c r="E58" s="81">
        <f>C58*D58</f>
        <v>3900</v>
      </c>
    </row>
    <row r="59" spans="1:5" ht="14.25">
      <c r="A59" s="36">
        <v>3</v>
      </c>
      <c r="B59" s="33" t="s">
        <v>5</v>
      </c>
      <c r="C59" s="34">
        <v>5</v>
      </c>
      <c r="D59" s="37">
        <v>3200</v>
      </c>
      <c r="E59" s="81">
        <f>D59*C59</f>
        <v>16000</v>
      </c>
    </row>
    <row r="60" spans="1:5" ht="14.25">
      <c r="A60" s="36">
        <v>4</v>
      </c>
      <c r="B60" s="33" t="s">
        <v>7</v>
      </c>
      <c r="C60" s="34">
        <v>6</v>
      </c>
      <c r="D60" s="37">
        <v>2649</v>
      </c>
      <c r="E60" s="81">
        <f>D60*C60</f>
        <v>15894</v>
      </c>
    </row>
    <row r="61" spans="1:5" ht="14.25">
      <c r="A61" s="36">
        <v>5</v>
      </c>
      <c r="B61" s="33" t="s">
        <v>61</v>
      </c>
      <c r="C61" s="34">
        <v>1</v>
      </c>
      <c r="D61" s="37">
        <v>2049</v>
      </c>
      <c r="E61" s="81">
        <f>D61*C61</f>
        <v>2049</v>
      </c>
    </row>
    <row r="62" spans="1:5" ht="15">
      <c r="A62" s="36"/>
      <c r="B62" s="38" t="s">
        <v>9</v>
      </c>
      <c r="C62" s="34">
        <f>SUM(C57:C61)</f>
        <v>14</v>
      </c>
      <c r="D62" s="35" t="s">
        <v>8</v>
      </c>
      <c r="E62" s="68">
        <f>SUM(E57:E61)</f>
        <v>41843</v>
      </c>
    </row>
    <row r="63" spans="1:5" ht="15">
      <c r="A63" s="102" t="s">
        <v>27</v>
      </c>
      <c r="B63" s="103"/>
      <c r="C63" s="103"/>
      <c r="D63" s="103"/>
      <c r="E63" s="104"/>
    </row>
    <row r="64" spans="1:5" ht="28.5">
      <c r="A64" s="36">
        <v>1</v>
      </c>
      <c r="B64" s="33" t="s">
        <v>2</v>
      </c>
      <c r="C64" s="34">
        <v>1</v>
      </c>
      <c r="D64" s="37">
        <v>4000</v>
      </c>
      <c r="E64" s="68">
        <f>C64*D64</f>
        <v>4000</v>
      </c>
    </row>
    <row r="65" spans="1:5" ht="15">
      <c r="A65" s="36"/>
      <c r="B65" s="38" t="s">
        <v>9</v>
      </c>
      <c r="C65" s="34">
        <v>1</v>
      </c>
      <c r="D65" s="35" t="s">
        <v>8</v>
      </c>
      <c r="E65" s="68">
        <f>E64</f>
        <v>4000</v>
      </c>
    </row>
    <row r="66" spans="1:5" ht="15">
      <c r="A66" s="102" t="s">
        <v>28</v>
      </c>
      <c r="B66" s="103"/>
      <c r="C66" s="103"/>
      <c r="D66" s="103"/>
      <c r="E66" s="104"/>
    </row>
    <row r="67" spans="1:5" ht="28.5">
      <c r="A67" s="36">
        <v>1</v>
      </c>
      <c r="B67" s="33" t="s">
        <v>2</v>
      </c>
      <c r="C67" s="34">
        <v>1</v>
      </c>
      <c r="D67" s="37">
        <v>4000</v>
      </c>
      <c r="E67" s="68">
        <f>C67*D67</f>
        <v>4000</v>
      </c>
    </row>
    <row r="68" spans="1:5" ht="15">
      <c r="A68" s="36"/>
      <c r="B68" s="38" t="s">
        <v>9</v>
      </c>
      <c r="C68" s="34">
        <v>1</v>
      </c>
      <c r="D68" s="35" t="s">
        <v>8</v>
      </c>
      <c r="E68" s="68">
        <f>E67</f>
        <v>4000</v>
      </c>
    </row>
    <row r="69" spans="1:5" ht="15">
      <c r="A69" s="102" t="s">
        <v>29</v>
      </c>
      <c r="B69" s="103"/>
      <c r="C69" s="103"/>
      <c r="D69" s="103"/>
      <c r="E69" s="104"/>
    </row>
    <row r="70" spans="1:5" ht="28.5">
      <c r="A70" s="36">
        <v>1</v>
      </c>
      <c r="B70" s="33" t="s">
        <v>2</v>
      </c>
      <c r="C70" s="34">
        <v>1</v>
      </c>
      <c r="D70" s="37">
        <v>4000</v>
      </c>
      <c r="E70" s="68">
        <f>C70*D70</f>
        <v>4000</v>
      </c>
    </row>
    <row r="71" spans="1:5" ht="14.25">
      <c r="A71" s="36">
        <v>2</v>
      </c>
      <c r="B71" s="33" t="s">
        <v>7</v>
      </c>
      <c r="C71" s="34">
        <v>1</v>
      </c>
      <c r="D71" s="37">
        <v>2649</v>
      </c>
      <c r="E71" s="68">
        <f>D71*C71</f>
        <v>2649</v>
      </c>
    </row>
    <row r="72" spans="1:5" ht="15">
      <c r="A72" s="36"/>
      <c r="B72" s="38" t="s">
        <v>9</v>
      </c>
      <c r="C72" s="34">
        <v>2</v>
      </c>
      <c r="D72" s="35" t="s">
        <v>8</v>
      </c>
      <c r="E72" s="68">
        <f>SUM(E70:E71)</f>
        <v>6649</v>
      </c>
    </row>
    <row r="73" spans="1:5" ht="15">
      <c r="A73" s="102" t="s">
        <v>32</v>
      </c>
      <c r="B73" s="103"/>
      <c r="C73" s="103"/>
      <c r="D73" s="103"/>
      <c r="E73" s="104"/>
    </row>
    <row r="74" spans="1:5" ht="28.5">
      <c r="A74" s="36">
        <v>1</v>
      </c>
      <c r="B74" s="33" t="s">
        <v>2</v>
      </c>
      <c r="C74" s="34">
        <v>1</v>
      </c>
      <c r="D74" s="37">
        <v>4000</v>
      </c>
      <c r="E74" s="68">
        <f>C74*D74</f>
        <v>4000</v>
      </c>
    </row>
    <row r="75" spans="1:5" ht="14.25">
      <c r="A75" s="36">
        <v>2</v>
      </c>
      <c r="B75" s="33" t="s">
        <v>7</v>
      </c>
      <c r="C75" s="34">
        <v>1</v>
      </c>
      <c r="D75" s="37">
        <v>2649</v>
      </c>
      <c r="E75" s="68">
        <f>D75*C75</f>
        <v>2649</v>
      </c>
    </row>
    <row r="76" spans="1:5" ht="15">
      <c r="A76" s="36"/>
      <c r="B76" s="38" t="s">
        <v>9</v>
      </c>
      <c r="C76" s="34">
        <v>2</v>
      </c>
      <c r="D76" s="35" t="s">
        <v>8</v>
      </c>
      <c r="E76" s="68">
        <f>SUM(E74:E75)</f>
        <v>6649</v>
      </c>
    </row>
    <row r="77" spans="1:5" ht="15">
      <c r="A77" s="102" t="s">
        <v>33</v>
      </c>
      <c r="B77" s="103"/>
      <c r="C77" s="103"/>
      <c r="D77" s="103"/>
      <c r="E77" s="104"/>
    </row>
    <row r="78" spans="1:5" ht="28.5">
      <c r="A78" s="36">
        <v>1</v>
      </c>
      <c r="B78" s="33" t="s">
        <v>2</v>
      </c>
      <c r="C78" s="34">
        <v>1</v>
      </c>
      <c r="D78" s="37">
        <v>4000</v>
      </c>
      <c r="E78" s="68">
        <f>D78*C78</f>
        <v>4000</v>
      </c>
    </row>
    <row r="79" spans="1:5" ht="14.25">
      <c r="A79" s="36">
        <v>2</v>
      </c>
      <c r="B79" s="33" t="s">
        <v>5</v>
      </c>
      <c r="C79" s="34">
        <v>1</v>
      </c>
      <c r="D79" s="37">
        <v>3200</v>
      </c>
      <c r="E79" s="68">
        <f>D79*C79</f>
        <v>3200</v>
      </c>
    </row>
    <row r="80" spans="1:5" ht="14.25">
      <c r="A80" s="36">
        <v>3</v>
      </c>
      <c r="B80" s="33" t="s">
        <v>61</v>
      </c>
      <c r="C80" s="34">
        <v>1</v>
      </c>
      <c r="D80" s="37">
        <v>2049</v>
      </c>
      <c r="E80" s="68">
        <f>D80*C80</f>
        <v>2049</v>
      </c>
    </row>
    <row r="81" spans="1:5" ht="15">
      <c r="A81" s="36"/>
      <c r="B81" s="38" t="s">
        <v>9</v>
      </c>
      <c r="C81" s="34">
        <f>SUM(C78:C80)</f>
        <v>3</v>
      </c>
      <c r="D81" s="35" t="s">
        <v>8</v>
      </c>
      <c r="E81" s="68">
        <f>SUM(E78:E80)</f>
        <v>9249</v>
      </c>
    </row>
    <row r="82" spans="1:5" ht="15">
      <c r="A82" s="102" t="s">
        <v>34</v>
      </c>
      <c r="B82" s="103"/>
      <c r="C82" s="103"/>
      <c r="D82" s="103"/>
      <c r="E82" s="104"/>
    </row>
    <row r="83" spans="1:5" ht="28.5">
      <c r="A83" s="36">
        <v>1</v>
      </c>
      <c r="B83" s="33" t="s">
        <v>2</v>
      </c>
      <c r="C83" s="34">
        <v>1</v>
      </c>
      <c r="D83" s="37">
        <v>4000</v>
      </c>
      <c r="E83" s="68">
        <f>C83*D83</f>
        <v>4000</v>
      </c>
    </row>
    <row r="84" spans="1:5" ht="15">
      <c r="A84" s="36"/>
      <c r="B84" s="38" t="s">
        <v>9</v>
      </c>
      <c r="C84" s="34">
        <v>1</v>
      </c>
      <c r="D84" s="35" t="s">
        <v>8</v>
      </c>
      <c r="E84" s="68">
        <f>E83</f>
        <v>4000</v>
      </c>
    </row>
    <row r="85" spans="1:5" ht="15">
      <c r="A85" s="102" t="s">
        <v>35</v>
      </c>
      <c r="B85" s="103"/>
      <c r="C85" s="103"/>
      <c r="D85" s="103"/>
      <c r="E85" s="104"/>
    </row>
    <row r="86" spans="1:5" ht="28.5">
      <c r="A86" s="36">
        <v>1</v>
      </c>
      <c r="B86" s="33" t="s">
        <v>2</v>
      </c>
      <c r="C86" s="34">
        <v>1</v>
      </c>
      <c r="D86" s="37">
        <v>4000</v>
      </c>
      <c r="E86" s="68">
        <f>C86*D86</f>
        <v>4000</v>
      </c>
    </row>
    <row r="87" spans="1:5" ht="15">
      <c r="A87" s="36"/>
      <c r="B87" s="38" t="s">
        <v>9</v>
      </c>
      <c r="C87" s="34">
        <v>1</v>
      </c>
      <c r="D87" s="35" t="s">
        <v>8</v>
      </c>
      <c r="E87" s="68">
        <f>E86</f>
        <v>4000</v>
      </c>
    </row>
    <row r="88" spans="1:5" ht="15">
      <c r="A88" s="102" t="s">
        <v>60</v>
      </c>
      <c r="B88" s="103"/>
      <c r="C88" s="103"/>
      <c r="D88" s="103"/>
      <c r="E88" s="104"/>
    </row>
    <row r="89" spans="1:5" ht="28.5">
      <c r="A89" s="36">
        <v>1</v>
      </c>
      <c r="B89" s="33" t="s">
        <v>2</v>
      </c>
      <c r="C89" s="34">
        <v>1</v>
      </c>
      <c r="D89" s="37">
        <v>4000</v>
      </c>
      <c r="E89" s="68">
        <f>C89*D89</f>
        <v>4000</v>
      </c>
    </row>
    <row r="90" spans="1:5" ht="14.25">
      <c r="A90" s="36">
        <v>2</v>
      </c>
      <c r="B90" s="33" t="s">
        <v>5</v>
      </c>
      <c r="C90" s="34">
        <v>1</v>
      </c>
      <c r="D90" s="37">
        <v>3200</v>
      </c>
      <c r="E90" s="68">
        <f>D90*C90</f>
        <v>3200</v>
      </c>
    </row>
    <row r="91" spans="1:5" ht="14.25">
      <c r="A91" s="36">
        <v>3</v>
      </c>
      <c r="B91" s="33" t="s">
        <v>7</v>
      </c>
      <c r="C91" s="34">
        <v>1</v>
      </c>
      <c r="D91" s="37">
        <v>2649</v>
      </c>
      <c r="E91" s="68">
        <f>D91*C91</f>
        <v>2649</v>
      </c>
    </row>
    <row r="92" spans="1:5" ht="15">
      <c r="A92" s="36"/>
      <c r="B92" s="38" t="s">
        <v>9</v>
      </c>
      <c r="C92" s="34">
        <v>3</v>
      </c>
      <c r="D92" s="35" t="s">
        <v>8</v>
      </c>
      <c r="E92" s="68">
        <f>SUM(E89:E91)</f>
        <v>9849</v>
      </c>
    </row>
    <row r="93" spans="1:5" ht="15">
      <c r="A93" s="102" t="s">
        <v>36</v>
      </c>
      <c r="B93" s="103"/>
      <c r="C93" s="103"/>
      <c r="D93" s="103"/>
      <c r="E93" s="104"/>
    </row>
    <row r="94" spans="1:5" ht="28.5">
      <c r="A94" s="36">
        <v>1</v>
      </c>
      <c r="B94" s="33" t="s">
        <v>2</v>
      </c>
      <c r="C94" s="34">
        <v>1</v>
      </c>
      <c r="D94" s="37">
        <v>4000</v>
      </c>
      <c r="E94" s="68">
        <f>C94*D94</f>
        <v>4000</v>
      </c>
    </row>
    <row r="95" spans="1:5" ht="15">
      <c r="A95" s="36"/>
      <c r="B95" s="38" t="s">
        <v>9</v>
      </c>
      <c r="C95" s="34">
        <v>1</v>
      </c>
      <c r="D95" s="35" t="s">
        <v>8</v>
      </c>
      <c r="E95" s="68">
        <f>E94</f>
        <v>4000</v>
      </c>
    </row>
    <row r="96" spans="1:5" ht="15">
      <c r="A96" s="102" t="s">
        <v>58</v>
      </c>
      <c r="B96" s="103"/>
      <c r="C96" s="103"/>
      <c r="D96" s="103"/>
      <c r="E96" s="104"/>
    </row>
    <row r="97" spans="1:5" ht="28.5">
      <c r="A97" s="36">
        <v>1</v>
      </c>
      <c r="B97" s="33" t="s">
        <v>2</v>
      </c>
      <c r="C97" s="34">
        <v>1</v>
      </c>
      <c r="D97" s="37">
        <v>4000</v>
      </c>
      <c r="E97" s="68">
        <f>D97*C97</f>
        <v>4000</v>
      </c>
    </row>
    <row r="98" spans="1:5" ht="14.25">
      <c r="A98" s="36">
        <v>2</v>
      </c>
      <c r="B98" s="33" t="s">
        <v>5</v>
      </c>
      <c r="C98" s="34">
        <v>1</v>
      </c>
      <c r="D98" s="37">
        <v>3200</v>
      </c>
      <c r="E98" s="68">
        <f>D98*C98</f>
        <v>3200</v>
      </c>
    </row>
    <row r="99" spans="1:5" ht="14.25">
      <c r="A99" s="36">
        <v>3</v>
      </c>
      <c r="B99" s="33" t="s">
        <v>7</v>
      </c>
      <c r="C99" s="34">
        <v>2</v>
      </c>
      <c r="D99" s="37">
        <v>2649</v>
      </c>
      <c r="E99" s="68">
        <f>D99*C99</f>
        <v>5298</v>
      </c>
    </row>
    <row r="100" spans="1:5" ht="15">
      <c r="A100" s="36"/>
      <c r="B100" s="38" t="s">
        <v>9</v>
      </c>
      <c r="C100" s="34">
        <f>SUM(C97:C99)</f>
        <v>4</v>
      </c>
      <c r="D100" s="35" t="s">
        <v>8</v>
      </c>
      <c r="E100" s="68">
        <f>SUM(E97:E99)</f>
        <v>12498</v>
      </c>
    </row>
    <row r="101" spans="1:5" ht="15">
      <c r="A101" s="102" t="s">
        <v>66</v>
      </c>
      <c r="B101" s="103"/>
      <c r="C101" s="103"/>
      <c r="D101" s="103"/>
      <c r="E101" s="104"/>
    </row>
    <row r="102" spans="1:5" ht="28.5">
      <c r="A102" s="36">
        <v>1</v>
      </c>
      <c r="B102" s="33" t="s">
        <v>2</v>
      </c>
      <c r="C102" s="34">
        <v>1</v>
      </c>
      <c r="D102" s="37">
        <v>4000</v>
      </c>
      <c r="E102" s="68">
        <f>C102*D102</f>
        <v>4000</v>
      </c>
    </row>
    <row r="103" spans="1:5" ht="14.25">
      <c r="A103" s="36">
        <v>2</v>
      </c>
      <c r="B103" s="33" t="s">
        <v>5</v>
      </c>
      <c r="C103" s="34">
        <v>1</v>
      </c>
      <c r="D103" s="37">
        <v>3200</v>
      </c>
      <c r="E103" s="68">
        <f>D103*C103</f>
        <v>3200</v>
      </c>
    </row>
    <row r="104" spans="1:5" ht="15">
      <c r="A104" s="36"/>
      <c r="B104" s="38" t="s">
        <v>9</v>
      </c>
      <c r="C104" s="34">
        <f>SUM(C102:C103)</f>
        <v>2</v>
      </c>
      <c r="D104" s="35" t="s">
        <v>8</v>
      </c>
      <c r="E104" s="68">
        <f>SUM(E102:E103)</f>
        <v>7200</v>
      </c>
    </row>
    <row r="105" spans="1:5" ht="15">
      <c r="A105" s="102" t="s">
        <v>37</v>
      </c>
      <c r="B105" s="103"/>
      <c r="C105" s="103"/>
      <c r="D105" s="103"/>
      <c r="E105" s="104"/>
    </row>
    <row r="106" spans="1:5" ht="28.5">
      <c r="A106" s="36">
        <v>1</v>
      </c>
      <c r="B106" s="33" t="s">
        <v>2</v>
      </c>
      <c r="C106" s="34">
        <v>1</v>
      </c>
      <c r="D106" s="37">
        <v>4000</v>
      </c>
      <c r="E106" s="68">
        <f>C106*D106</f>
        <v>4000</v>
      </c>
    </row>
    <row r="107" spans="1:5" ht="14.25">
      <c r="A107" s="36">
        <v>2</v>
      </c>
      <c r="B107" s="33" t="s">
        <v>7</v>
      </c>
      <c r="C107" s="34">
        <v>1</v>
      </c>
      <c r="D107" s="37">
        <v>2649</v>
      </c>
      <c r="E107" s="68">
        <f>D107*C107</f>
        <v>2649</v>
      </c>
    </row>
    <row r="108" spans="1:5" ht="15">
      <c r="A108" s="36"/>
      <c r="B108" s="38" t="s">
        <v>9</v>
      </c>
      <c r="C108" s="34">
        <v>2</v>
      </c>
      <c r="D108" s="35" t="s">
        <v>8</v>
      </c>
      <c r="E108" s="68">
        <f>SUM(E106:E107)</f>
        <v>6649</v>
      </c>
    </row>
    <row r="109" spans="1:5" ht="15">
      <c r="A109" s="102" t="s">
        <v>38</v>
      </c>
      <c r="B109" s="103"/>
      <c r="C109" s="103"/>
      <c r="D109" s="103"/>
      <c r="E109" s="104"/>
    </row>
    <row r="110" spans="1:5" ht="28.5">
      <c r="A110" s="36">
        <v>1</v>
      </c>
      <c r="B110" s="33" t="s">
        <v>2</v>
      </c>
      <c r="C110" s="34">
        <v>1</v>
      </c>
      <c r="D110" s="37">
        <v>4000</v>
      </c>
      <c r="E110" s="68">
        <f>C110*D110</f>
        <v>4000</v>
      </c>
    </row>
    <row r="111" spans="1:5" ht="15">
      <c r="A111" s="36"/>
      <c r="B111" s="38" t="s">
        <v>9</v>
      </c>
      <c r="C111" s="34">
        <v>1</v>
      </c>
      <c r="D111" s="35" t="s">
        <v>8</v>
      </c>
      <c r="E111" s="68">
        <f>E110</f>
        <v>4000</v>
      </c>
    </row>
    <row r="112" spans="1:5" ht="15">
      <c r="A112" s="102" t="s">
        <v>56</v>
      </c>
      <c r="B112" s="103"/>
      <c r="C112" s="103"/>
      <c r="D112" s="103"/>
      <c r="E112" s="104"/>
    </row>
    <row r="113" spans="1:5" ht="28.5">
      <c r="A113" s="36">
        <v>1</v>
      </c>
      <c r="B113" s="33" t="s">
        <v>2</v>
      </c>
      <c r="C113" s="34">
        <v>1</v>
      </c>
      <c r="D113" s="37">
        <v>4000</v>
      </c>
      <c r="E113" s="68">
        <f>D113</f>
        <v>4000</v>
      </c>
    </row>
    <row r="114" spans="1:5" ht="14.25">
      <c r="A114" s="36">
        <v>2</v>
      </c>
      <c r="B114" s="33" t="s">
        <v>5</v>
      </c>
      <c r="C114" s="34">
        <v>1</v>
      </c>
      <c r="D114" s="37">
        <v>3200</v>
      </c>
      <c r="E114" s="68">
        <f>D114*C114</f>
        <v>3200</v>
      </c>
    </row>
    <row r="115" spans="1:5" ht="15">
      <c r="A115" s="36"/>
      <c r="B115" s="38" t="s">
        <v>9</v>
      </c>
      <c r="C115" s="34">
        <v>2</v>
      </c>
      <c r="D115" s="35" t="s">
        <v>8</v>
      </c>
      <c r="E115" s="68">
        <f>SUM(E113:E114)</f>
        <v>7200</v>
      </c>
    </row>
    <row r="116" spans="1:5" ht="15">
      <c r="A116" s="102" t="s">
        <v>67</v>
      </c>
      <c r="B116" s="103"/>
      <c r="C116" s="103"/>
      <c r="D116" s="103"/>
      <c r="E116" s="104"/>
    </row>
    <row r="117" spans="1:5" ht="28.5">
      <c r="A117" s="36">
        <v>1</v>
      </c>
      <c r="B117" s="33" t="s">
        <v>2</v>
      </c>
      <c r="C117" s="34">
        <v>1</v>
      </c>
      <c r="D117" s="37">
        <v>4000</v>
      </c>
      <c r="E117" s="68">
        <f>D117</f>
        <v>4000</v>
      </c>
    </row>
    <row r="118" spans="1:5" ht="15">
      <c r="A118" s="36"/>
      <c r="B118" s="38" t="s">
        <v>9</v>
      </c>
      <c r="C118" s="34">
        <v>1</v>
      </c>
      <c r="D118" s="35" t="s">
        <v>8</v>
      </c>
      <c r="E118" s="68">
        <f>E117</f>
        <v>4000</v>
      </c>
    </row>
    <row r="119" spans="1:5" ht="15">
      <c r="A119" s="102" t="s">
        <v>39</v>
      </c>
      <c r="B119" s="103"/>
      <c r="C119" s="103"/>
      <c r="D119" s="103"/>
      <c r="E119" s="104"/>
    </row>
    <row r="120" spans="1:5" ht="28.5">
      <c r="A120" s="36">
        <v>1</v>
      </c>
      <c r="B120" s="33" t="s">
        <v>2</v>
      </c>
      <c r="C120" s="34">
        <v>1</v>
      </c>
      <c r="D120" s="37">
        <v>4000</v>
      </c>
      <c r="E120" s="68">
        <f>D120</f>
        <v>4000</v>
      </c>
    </row>
    <row r="121" spans="1:5" ht="15">
      <c r="A121" s="36"/>
      <c r="B121" s="38" t="s">
        <v>9</v>
      </c>
      <c r="C121" s="34">
        <v>1</v>
      </c>
      <c r="D121" s="35" t="s">
        <v>8</v>
      </c>
      <c r="E121" s="68">
        <f>SUM(E120)</f>
        <v>4000</v>
      </c>
    </row>
    <row r="122" spans="1:5" ht="15">
      <c r="A122" s="102" t="s">
        <v>40</v>
      </c>
      <c r="B122" s="103"/>
      <c r="C122" s="103"/>
      <c r="D122" s="103"/>
      <c r="E122" s="104"/>
    </row>
    <row r="123" spans="1:5" ht="28.5">
      <c r="A123" s="36">
        <v>1</v>
      </c>
      <c r="B123" s="33" t="s">
        <v>2</v>
      </c>
      <c r="C123" s="34">
        <v>1</v>
      </c>
      <c r="D123" s="37">
        <v>4000</v>
      </c>
      <c r="E123" s="68">
        <f>D123*C123</f>
        <v>4000</v>
      </c>
    </row>
    <row r="124" spans="1:5" ht="14.25">
      <c r="A124" s="36">
        <v>2</v>
      </c>
      <c r="B124" s="33" t="s">
        <v>5</v>
      </c>
      <c r="C124" s="34">
        <v>1</v>
      </c>
      <c r="D124" s="37">
        <v>3200</v>
      </c>
      <c r="E124" s="68">
        <f>D124*C124</f>
        <v>3200</v>
      </c>
    </row>
    <row r="125" spans="1:5" ht="14.25">
      <c r="A125" s="36">
        <v>3</v>
      </c>
      <c r="B125" s="33" t="s">
        <v>7</v>
      </c>
      <c r="C125" s="34">
        <v>2</v>
      </c>
      <c r="D125" s="37">
        <v>2649</v>
      </c>
      <c r="E125" s="68">
        <f>D125*C125</f>
        <v>5298</v>
      </c>
    </row>
    <row r="126" spans="1:5" ht="15">
      <c r="A126" s="36"/>
      <c r="B126" s="38" t="s">
        <v>9</v>
      </c>
      <c r="C126" s="34">
        <f>SUM(C123:C125)</f>
        <v>4</v>
      </c>
      <c r="D126" s="35" t="s">
        <v>8</v>
      </c>
      <c r="E126" s="68">
        <f>SUM(E123:E125)</f>
        <v>12498</v>
      </c>
    </row>
    <row r="127" spans="1:5" ht="15">
      <c r="A127" s="102" t="s">
        <v>41</v>
      </c>
      <c r="B127" s="103"/>
      <c r="C127" s="103"/>
      <c r="D127" s="103"/>
      <c r="E127" s="104"/>
    </row>
    <row r="128" spans="1:5" ht="28.5">
      <c r="A128" s="36">
        <v>1</v>
      </c>
      <c r="B128" s="33" t="s">
        <v>2</v>
      </c>
      <c r="C128" s="34">
        <v>1</v>
      </c>
      <c r="D128" s="37">
        <v>4000</v>
      </c>
      <c r="E128" s="68">
        <f>D128</f>
        <v>4000</v>
      </c>
    </row>
    <row r="129" spans="1:5" ht="15">
      <c r="A129" s="36"/>
      <c r="B129" s="38" t="s">
        <v>9</v>
      </c>
      <c r="C129" s="34">
        <v>1</v>
      </c>
      <c r="D129" s="35" t="s">
        <v>8</v>
      </c>
      <c r="E129" s="68">
        <f>E128</f>
        <v>4000</v>
      </c>
    </row>
    <row r="130" spans="1:5" ht="15">
      <c r="A130" s="102" t="s">
        <v>42</v>
      </c>
      <c r="B130" s="103"/>
      <c r="C130" s="103"/>
      <c r="D130" s="103"/>
      <c r="E130" s="104"/>
    </row>
    <row r="131" spans="1:5" ht="28.5">
      <c r="A131" s="36">
        <v>1</v>
      </c>
      <c r="B131" s="33" t="s">
        <v>2</v>
      </c>
      <c r="C131" s="34">
        <v>1</v>
      </c>
      <c r="D131" s="37">
        <v>4000</v>
      </c>
      <c r="E131" s="68">
        <f>D131*C131</f>
        <v>4000</v>
      </c>
    </row>
    <row r="132" spans="1:5" ht="14.25">
      <c r="A132" s="36">
        <v>2</v>
      </c>
      <c r="B132" s="33" t="s">
        <v>7</v>
      </c>
      <c r="C132" s="34">
        <v>1</v>
      </c>
      <c r="D132" s="37">
        <v>2649</v>
      </c>
      <c r="E132" s="68">
        <f>D132*C132</f>
        <v>2649</v>
      </c>
    </row>
    <row r="133" spans="1:5" ht="15">
      <c r="A133" s="36"/>
      <c r="B133" s="38" t="s">
        <v>9</v>
      </c>
      <c r="C133" s="34">
        <v>2</v>
      </c>
      <c r="D133" s="35" t="s">
        <v>8</v>
      </c>
      <c r="E133" s="68">
        <f>SUM(E131:E132)</f>
        <v>6649</v>
      </c>
    </row>
    <row r="134" spans="1:5" ht="15">
      <c r="A134" s="102" t="s">
        <v>43</v>
      </c>
      <c r="B134" s="103"/>
      <c r="C134" s="103"/>
      <c r="D134" s="103"/>
      <c r="E134" s="104"/>
    </row>
    <row r="135" spans="1:5" ht="28.5">
      <c r="A135" s="36">
        <v>1</v>
      </c>
      <c r="B135" s="33" t="s">
        <v>2</v>
      </c>
      <c r="C135" s="34">
        <v>1</v>
      </c>
      <c r="D135" s="37">
        <v>4000</v>
      </c>
      <c r="E135" s="68">
        <f>D135</f>
        <v>4000</v>
      </c>
    </row>
    <row r="136" spans="1:5" ht="15">
      <c r="A136" s="36"/>
      <c r="B136" s="38" t="s">
        <v>9</v>
      </c>
      <c r="C136" s="34">
        <v>1</v>
      </c>
      <c r="D136" s="35" t="s">
        <v>8</v>
      </c>
      <c r="E136" s="68">
        <f>E135</f>
        <v>4000</v>
      </c>
    </row>
    <row r="137" spans="1:5" ht="15">
      <c r="A137" s="102" t="s">
        <v>44</v>
      </c>
      <c r="B137" s="103"/>
      <c r="C137" s="103"/>
      <c r="D137" s="103"/>
      <c r="E137" s="104"/>
    </row>
    <row r="138" spans="1:5" ht="28.5">
      <c r="A138" s="36">
        <v>1</v>
      </c>
      <c r="B138" s="33" t="s">
        <v>2</v>
      </c>
      <c r="C138" s="34">
        <v>1</v>
      </c>
      <c r="D138" s="37">
        <v>4000</v>
      </c>
      <c r="E138" s="68">
        <f>D138</f>
        <v>4000</v>
      </c>
    </row>
    <row r="139" spans="1:5" ht="15">
      <c r="A139" s="36"/>
      <c r="B139" s="38" t="s">
        <v>9</v>
      </c>
      <c r="C139" s="34">
        <v>1</v>
      </c>
      <c r="D139" s="35" t="s">
        <v>8</v>
      </c>
      <c r="E139" s="68">
        <f>E138</f>
        <v>4000</v>
      </c>
    </row>
    <row r="140" spans="1:5" ht="15">
      <c r="A140" s="102" t="s">
        <v>45</v>
      </c>
      <c r="B140" s="103"/>
      <c r="C140" s="103"/>
      <c r="D140" s="103"/>
      <c r="E140" s="104"/>
    </row>
    <row r="141" spans="1:5" ht="28.5">
      <c r="A141" s="36">
        <v>1</v>
      </c>
      <c r="B141" s="33" t="s">
        <v>2</v>
      </c>
      <c r="C141" s="34">
        <v>1</v>
      </c>
      <c r="D141" s="37">
        <v>4000</v>
      </c>
      <c r="E141" s="68">
        <f>D141</f>
        <v>4000</v>
      </c>
    </row>
    <row r="142" spans="1:5" ht="15">
      <c r="A142" s="36"/>
      <c r="B142" s="38" t="s">
        <v>9</v>
      </c>
      <c r="C142" s="34">
        <v>1</v>
      </c>
      <c r="D142" s="35" t="s">
        <v>8</v>
      </c>
      <c r="E142" s="68">
        <f>E141</f>
        <v>4000</v>
      </c>
    </row>
    <row r="143" spans="1:5" ht="15">
      <c r="A143" s="102" t="s">
        <v>46</v>
      </c>
      <c r="B143" s="103"/>
      <c r="C143" s="103"/>
      <c r="D143" s="103"/>
      <c r="E143" s="104"/>
    </row>
    <row r="144" spans="1:5" ht="28.5">
      <c r="A144" s="36">
        <v>1</v>
      </c>
      <c r="B144" s="33" t="s">
        <v>2</v>
      </c>
      <c r="C144" s="34">
        <v>1</v>
      </c>
      <c r="D144" s="37">
        <v>4000</v>
      </c>
      <c r="E144" s="68">
        <f>D144</f>
        <v>4000</v>
      </c>
    </row>
    <row r="145" spans="1:5" ht="15">
      <c r="A145" s="36"/>
      <c r="B145" s="38" t="s">
        <v>9</v>
      </c>
      <c r="C145" s="34">
        <f>C144</f>
        <v>1</v>
      </c>
      <c r="D145" s="35" t="s">
        <v>8</v>
      </c>
      <c r="E145" s="68">
        <f>SUM(E144:E144)</f>
        <v>4000</v>
      </c>
    </row>
    <row r="146" spans="1:5" ht="15">
      <c r="A146" s="102" t="s">
        <v>57</v>
      </c>
      <c r="B146" s="103"/>
      <c r="C146" s="103"/>
      <c r="D146" s="103"/>
      <c r="E146" s="104"/>
    </row>
    <row r="147" spans="1:5" ht="28.5">
      <c r="A147" s="36">
        <v>1</v>
      </c>
      <c r="B147" s="33" t="s">
        <v>2</v>
      </c>
      <c r="C147" s="34">
        <v>1</v>
      </c>
      <c r="D147" s="37">
        <v>4000</v>
      </c>
      <c r="E147" s="68">
        <f>D147</f>
        <v>4000</v>
      </c>
    </row>
    <row r="148" spans="1:5" ht="15">
      <c r="A148" s="36"/>
      <c r="B148" s="38" t="s">
        <v>9</v>
      </c>
      <c r="C148" s="34">
        <v>1</v>
      </c>
      <c r="D148" s="35" t="s">
        <v>8</v>
      </c>
      <c r="E148" s="68">
        <f>E147</f>
        <v>4000</v>
      </c>
    </row>
    <row r="149" spans="1:5" ht="15">
      <c r="A149" s="102" t="s">
        <v>30</v>
      </c>
      <c r="B149" s="103"/>
      <c r="C149" s="103"/>
      <c r="D149" s="103"/>
      <c r="E149" s="104"/>
    </row>
    <row r="150" spans="1:5" ht="28.5">
      <c r="A150" s="36">
        <v>1</v>
      </c>
      <c r="B150" s="33" t="s">
        <v>2</v>
      </c>
      <c r="C150" s="34">
        <v>1</v>
      </c>
      <c r="D150" s="37">
        <v>4000</v>
      </c>
      <c r="E150" s="68">
        <f>C150*D150</f>
        <v>4000</v>
      </c>
    </row>
    <row r="151" spans="1:5" ht="15">
      <c r="A151" s="36"/>
      <c r="B151" s="38" t="s">
        <v>9</v>
      </c>
      <c r="C151" s="34">
        <v>1</v>
      </c>
      <c r="D151" s="35" t="s">
        <v>8</v>
      </c>
      <c r="E151" s="68">
        <f>SUM(E150)</f>
        <v>4000</v>
      </c>
    </row>
    <row r="152" spans="1:5" ht="15">
      <c r="A152" s="102" t="s">
        <v>31</v>
      </c>
      <c r="B152" s="103"/>
      <c r="C152" s="103"/>
      <c r="D152" s="103"/>
      <c r="E152" s="104"/>
    </row>
    <row r="153" spans="1:5" ht="28.5">
      <c r="A153" s="36">
        <v>1</v>
      </c>
      <c r="B153" s="33" t="s">
        <v>2</v>
      </c>
      <c r="C153" s="34">
        <v>1</v>
      </c>
      <c r="D153" s="37">
        <v>4000</v>
      </c>
      <c r="E153" s="68">
        <f>C153*D153</f>
        <v>4000</v>
      </c>
    </row>
    <row r="154" spans="1:5" ht="14.25">
      <c r="A154" s="36">
        <v>2</v>
      </c>
      <c r="B154" s="33" t="s">
        <v>61</v>
      </c>
      <c r="C154" s="34">
        <v>1</v>
      </c>
      <c r="D154" s="37">
        <v>2049</v>
      </c>
      <c r="E154" s="68">
        <f>C154*D154</f>
        <v>2049</v>
      </c>
    </row>
    <row r="155" spans="1:5" ht="15" customHeight="1">
      <c r="A155" s="36">
        <v>3</v>
      </c>
      <c r="B155" s="33" t="s">
        <v>13</v>
      </c>
      <c r="C155" s="34">
        <v>1</v>
      </c>
      <c r="D155" s="37">
        <v>2351</v>
      </c>
      <c r="E155" s="68">
        <f>D155*C155</f>
        <v>2351</v>
      </c>
    </row>
    <row r="156" spans="1:5" ht="15">
      <c r="A156" s="36"/>
      <c r="B156" s="38" t="s">
        <v>9</v>
      </c>
      <c r="C156" s="34">
        <f>SUM(C153:C155)</f>
        <v>3</v>
      </c>
      <c r="D156" s="35" t="s">
        <v>8</v>
      </c>
      <c r="E156" s="68">
        <f>SUM(E153:E155)</f>
        <v>8400</v>
      </c>
    </row>
    <row r="157" spans="1:5" ht="15">
      <c r="A157" s="102" t="s">
        <v>59</v>
      </c>
      <c r="B157" s="103"/>
      <c r="C157" s="103"/>
      <c r="D157" s="103"/>
      <c r="E157" s="104"/>
    </row>
    <row r="158" spans="1:5" ht="14.25">
      <c r="A158" s="36">
        <v>1</v>
      </c>
      <c r="B158" s="33" t="s">
        <v>3</v>
      </c>
      <c r="C158" s="34">
        <v>1</v>
      </c>
      <c r="D158" s="37">
        <v>4000</v>
      </c>
      <c r="E158" s="68">
        <f>C158*D158</f>
        <v>4000</v>
      </c>
    </row>
    <row r="159" spans="1:5" ht="29.25" customHeight="1">
      <c r="A159" s="36">
        <v>2</v>
      </c>
      <c r="B159" s="33" t="s">
        <v>6</v>
      </c>
      <c r="C159" s="34">
        <v>1</v>
      </c>
      <c r="D159" s="37">
        <v>3200</v>
      </c>
      <c r="E159" s="68">
        <f>D159*C159</f>
        <v>3200</v>
      </c>
    </row>
    <row r="160" spans="1:5" ht="14.25">
      <c r="A160" s="36">
        <v>3</v>
      </c>
      <c r="B160" s="33" t="s">
        <v>7</v>
      </c>
      <c r="C160" s="34">
        <v>1</v>
      </c>
      <c r="D160" s="37">
        <v>2649</v>
      </c>
      <c r="E160" s="68">
        <f>D160*C160</f>
        <v>2649</v>
      </c>
    </row>
    <row r="161" spans="1:5" ht="15">
      <c r="A161" s="36"/>
      <c r="B161" s="38" t="s">
        <v>9</v>
      </c>
      <c r="C161" s="34">
        <f>SUM(C158:C160)</f>
        <v>3</v>
      </c>
      <c r="D161" s="35" t="s">
        <v>8</v>
      </c>
      <c r="E161" s="68">
        <f>SUM(E158:E160)</f>
        <v>9849</v>
      </c>
    </row>
    <row r="162" spans="1:5" ht="15">
      <c r="A162" s="39"/>
      <c r="B162" s="40" t="s">
        <v>26</v>
      </c>
      <c r="C162" s="84">
        <f>C40+C48+C55+C62+C65+C68+C72+C76+C81+C84+C87+C92+C95+C100+C104+C108+C111+C115+C118+C121+C126+C129+C133+C136+C139+C142+C145+C148+C151+C156+C161</f>
        <v>113.5</v>
      </c>
      <c r="D162" s="39" t="s">
        <v>8</v>
      </c>
      <c r="E162" s="69">
        <f>E40+E48+E55+E62+E65+E68+E72+E76+E81+E84+E87+E92+E95+E100+E104+E108+E111+E115+E118+E121+E126+E129+E133+E136+E139+E142+E145+E148+E151+E156+E161</f>
        <v>361335.5</v>
      </c>
    </row>
    <row r="163" spans="1:5" ht="35.25" customHeight="1">
      <c r="A163" s="27"/>
      <c r="B163" s="28"/>
      <c r="C163" s="29"/>
      <c r="D163" s="29"/>
      <c r="E163" s="70"/>
    </row>
    <row r="164" spans="1:5" s="31" customFormat="1" ht="16.5" customHeight="1">
      <c r="A164" s="85" t="s">
        <v>62</v>
      </c>
      <c r="B164" s="85"/>
      <c r="C164" s="72"/>
      <c r="D164" s="71"/>
      <c r="E164" s="71"/>
    </row>
    <row r="165" spans="1:7" s="31" customFormat="1" ht="17.25" customHeight="1">
      <c r="A165" s="85"/>
      <c r="B165" s="85"/>
      <c r="C165" s="72"/>
      <c r="D165" s="71"/>
      <c r="E165" s="71"/>
      <c r="F165" s="30"/>
      <c r="G165" s="30"/>
    </row>
    <row r="166" spans="1:7" s="31" customFormat="1" ht="15.75" customHeight="1">
      <c r="A166" s="85"/>
      <c r="B166" s="85"/>
      <c r="C166" s="72"/>
      <c r="F166" s="30"/>
      <c r="G166" s="30"/>
    </row>
    <row r="167" spans="1:5" ht="33" customHeight="1">
      <c r="A167" s="85"/>
      <c r="B167" s="85"/>
      <c r="C167" s="72"/>
      <c r="D167" s="86" t="s">
        <v>63</v>
      </c>
      <c r="E167" s="86"/>
    </row>
    <row r="168" spans="1:5" ht="15.75" customHeight="1">
      <c r="A168" s="71"/>
      <c r="B168" s="71"/>
      <c r="C168" s="71"/>
      <c r="D168" s="71"/>
      <c r="E168" s="71"/>
    </row>
    <row r="169" spans="1:5" ht="48" customHeight="1">
      <c r="A169" s="85" t="s">
        <v>64</v>
      </c>
      <c r="B169" s="85"/>
      <c r="C169" s="71"/>
      <c r="D169" s="86" t="s">
        <v>55</v>
      </c>
      <c r="E169" s="86"/>
    </row>
    <row r="170" spans="2:5" ht="15.75">
      <c r="B170" s="71"/>
      <c r="C170" s="71"/>
      <c r="D170" s="71"/>
      <c r="E170" s="71"/>
    </row>
  </sheetData>
  <sheetProtection/>
  <autoFilter ref="A32:E162"/>
  <mergeCells count="45">
    <mergeCell ref="A164:B167"/>
    <mergeCell ref="A116:E116"/>
    <mergeCell ref="A157:E157"/>
    <mergeCell ref="A127:E127"/>
    <mergeCell ref="A119:E119"/>
    <mergeCell ref="C19:E19"/>
    <mergeCell ref="C20:E20"/>
    <mergeCell ref="C21:E22"/>
    <mergeCell ref="C23:E23"/>
    <mergeCell ref="A122:E122"/>
    <mergeCell ref="A130:E130"/>
    <mergeCell ref="A41:E41"/>
    <mergeCell ref="A49:E49"/>
    <mergeCell ref="C24:E24"/>
    <mergeCell ref="D26:E26"/>
    <mergeCell ref="C27:D27"/>
    <mergeCell ref="A29:E29"/>
    <mergeCell ref="A169:B169"/>
    <mergeCell ref="D169:E169"/>
    <mergeCell ref="A63:E63"/>
    <mergeCell ref="A77:E77"/>
    <mergeCell ref="A66:E66"/>
    <mergeCell ref="A69:E69"/>
    <mergeCell ref="A146:E146"/>
    <mergeCell ref="A112:E112"/>
    <mergeCell ref="A93:E93"/>
    <mergeCell ref="D167:E167"/>
    <mergeCell ref="A56:E56"/>
    <mergeCell ref="A152:E152"/>
    <mergeCell ref="A149:E149"/>
    <mergeCell ref="A30:E30"/>
    <mergeCell ref="A33:E33"/>
    <mergeCell ref="A31:E31"/>
    <mergeCell ref="A143:E143"/>
    <mergeCell ref="A140:E140"/>
    <mergeCell ref="A137:E137"/>
    <mergeCell ref="A134:E134"/>
    <mergeCell ref="A73:E73"/>
    <mergeCell ref="A101:E101"/>
    <mergeCell ref="A105:E105"/>
    <mergeCell ref="A109:E109"/>
    <mergeCell ref="A96:E96"/>
    <mergeCell ref="A82:E82"/>
    <mergeCell ref="A85:E85"/>
    <mergeCell ref="A88:E88"/>
  </mergeCells>
  <printOptions/>
  <pageMargins left="0.94" right="0.58" top="0.45" bottom="0.6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2019-01-15T14:24:53Z</cp:lastPrinted>
  <dcterms:created xsi:type="dcterms:W3CDTF">1996-10-08T23:32:33Z</dcterms:created>
  <dcterms:modified xsi:type="dcterms:W3CDTF">2019-04-11T07:53:39Z</dcterms:modified>
  <cp:category/>
  <cp:version/>
  <cp:contentType/>
  <cp:contentStatus/>
</cp:coreProperties>
</file>