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45" windowWidth="15135" windowHeight="8130"/>
  </bookViews>
  <sheets>
    <sheet name="п.1-5" sheetId="1" r:id="rId1"/>
    <sheet name="п.6-8" sheetId="2" r:id="rId2"/>
  </sheets>
  <definedNames>
    <definedName name="_xlnm.Print_Area" localSheetId="0">'п.1-5'!$A$1:$O$39</definedName>
    <definedName name="_xlnm.Print_Area" localSheetId="1">'п.6-8'!$A$1:$Q$51</definedName>
  </definedNames>
  <calcPr calcId="124519"/>
</workbook>
</file>

<file path=xl/calcChain.xml><?xml version="1.0" encoding="utf-8"?>
<calcChain xmlns="http://schemas.openxmlformats.org/spreadsheetml/2006/main">
  <c r="O42" i="2"/>
  <c r="N42"/>
  <c r="J37" i="1"/>
  <c r="J38" s="1"/>
  <c r="I37" i="2"/>
  <c r="L37"/>
  <c r="O29"/>
  <c r="P29"/>
  <c r="O30"/>
  <c r="P30"/>
  <c r="O31"/>
  <c r="P31"/>
  <c r="O32"/>
  <c r="P32"/>
  <c r="O33"/>
  <c r="P33"/>
  <c r="M37" i="1"/>
  <c r="M34"/>
  <c r="L35"/>
  <c r="L36"/>
  <c r="M36"/>
  <c r="N36" s="1"/>
  <c r="M33"/>
  <c r="I37"/>
  <c r="L37" s="1"/>
  <c r="H26"/>
  <c r="I38"/>
  <c r="K26"/>
  <c r="P20" i="2"/>
  <c r="P21"/>
  <c r="P22"/>
  <c r="P23"/>
  <c r="P19"/>
  <c r="O19"/>
  <c r="O20"/>
  <c r="O21"/>
  <c r="O22"/>
  <c r="O23"/>
  <c r="J24"/>
  <c r="K37" i="1"/>
  <c r="K36"/>
  <c r="K35"/>
  <c r="K34"/>
  <c r="H35"/>
  <c r="H36"/>
  <c r="H33"/>
  <c r="G38"/>
  <c r="F37"/>
  <c r="H37" s="1"/>
  <c r="F34"/>
  <c r="L34" s="1"/>
  <c r="N34" s="1"/>
  <c r="F33"/>
  <c r="L33" s="1"/>
  <c r="N33" s="1"/>
  <c r="P37" i="2"/>
  <c r="M38"/>
  <c r="L38"/>
  <c r="N37"/>
  <c r="K37"/>
  <c r="I38"/>
  <c r="L38" i="1" l="1"/>
  <c r="F38"/>
  <c r="I24" i="2" s="1"/>
  <c r="H34" i="1"/>
  <c r="H38" s="1"/>
  <c r="K24" i="2" s="1"/>
  <c r="N37" i="1"/>
  <c r="O38" i="2"/>
  <c r="M35" i="1"/>
  <c r="Q37" i="2"/>
  <c r="O37"/>
  <c r="P38"/>
  <c r="N38"/>
  <c r="K38"/>
  <c r="O28"/>
  <c r="N29"/>
  <c r="N30"/>
  <c r="N31"/>
  <c r="N32"/>
  <c r="Q32" s="1"/>
  <c r="N33"/>
  <c r="N28"/>
  <c r="P28"/>
  <c r="K33"/>
  <c r="K29"/>
  <c r="K30"/>
  <c r="K31"/>
  <c r="K32"/>
  <c r="M26" i="1"/>
  <c r="J26"/>
  <c r="E26"/>
  <c r="Q33" i="2" l="1"/>
  <c r="Q31"/>
  <c r="Q29"/>
  <c r="Q30"/>
  <c r="M38" i="1"/>
  <c r="N35"/>
  <c r="N38" s="1"/>
  <c r="Q38" i="2"/>
  <c r="O26" i="1"/>
  <c r="J42" i="2" l="1"/>
  <c r="K42" s="1"/>
  <c r="P42" l="1"/>
  <c r="Q42" s="1"/>
  <c r="N23"/>
  <c r="N22"/>
  <c r="N21"/>
  <c r="N20"/>
  <c r="N19"/>
  <c r="K21"/>
  <c r="K22"/>
  <c r="K23"/>
  <c r="Q22" l="1"/>
  <c r="Q23"/>
  <c r="Q21"/>
  <c r="K20"/>
  <c r="Q20" s="1"/>
  <c r="K28"/>
  <c r="Q28" s="1"/>
  <c r="K19"/>
  <c r="Q19" s="1"/>
  <c r="L24" l="1"/>
  <c r="O24" s="1"/>
  <c r="M24" l="1"/>
  <c r="P24" s="1"/>
  <c r="K33" i="1"/>
  <c r="K38" s="1"/>
  <c r="N24" i="2" s="1"/>
  <c r="Q24" l="1"/>
</calcChain>
</file>

<file path=xl/sharedStrings.xml><?xml version="1.0" encoding="utf-8"?>
<sst xmlns="http://schemas.openxmlformats.org/spreadsheetml/2006/main" count="211" uniqueCount="131">
  <si>
    <t>Наказ Міністерства фінансів України</t>
  </si>
  <si>
    <t>Звіт</t>
  </si>
  <si>
    <t>1.</t>
  </si>
  <si>
    <t xml:space="preserve">2. </t>
  </si>
  <si>
    <t xml:space="preserve">3. </t>
  </si>
  <si>
    <t xml:space="preserve">             </t>
  </si>
  <si>
    <t xml:space="preserve"> (найменування головного розпорядника)</t>
  </si>
  <si>
    <t xml:space="preserve">               </t>
  </si>
  <si>
    <t>(найменування відповідального виконавця)</t>
  </si>
  <si>
    <t xml:space="preserve">                </t>
  </si>
  <si>
    <t>(найменування бюджетної програми)</t>
  </si>
  <si>
    <t>Касові видатки (надані кредити)</t>
  </si>
  <si>
    <t>Відхилення</t>
  </si>
  <si>
    <t>загальний фонд</t>
  </si>
  <si>
    <t>спеціальний фонд</t>
  </si>
  <si>
    <t>№ з/п</t>
  </si>
  <si>
    <t xml:space="preserve">Вугледарський міський відділ культури і туризму </t>
  </si>
  <si>
    <t>Показники</t>
  </si>
  <si>
    <t>Одиниця виміру</t>
  </si>
  <si>
    <t>Джерело інформації</t>
  </si>
  <si>
    <t>затрат</t>
  </si>
  <si>
    <t>показник</t>
  </si>
  <si>
    <t>продукту</t>
  </si>
  <si>
    <t>2.</t>
  </si>
  <si>
    <t>2.1.</t>
  </si>
  <si>
    <t>2.3.</t>
  </si>
  <si>
    <t>3.1.</t>
  </si>
  <si>
    <t>3.2.</t>
  </si>
  <si>
    <t>грн.</t>
  </si>
  <si>
    <t>(підпис)</t>
  </si>
  <si>
    <t>(ініціали та прізвище)</t>
  </si>
  <si>
    <t xml:space="preserve">Пояснення щодо причин розбіжностей між затвердженими та досягнутими результативними показниками: </t>
  </si>
  <si>
    <t>од.</t>
  </si>
  <si>
    <t>Усього</t>
  </si>
  <si>
    <r>
      <t>якості</t>
    </r>
    <r>
      <rPr>
        <vertAlign val="superscript"/>
        <sz val="11"/>
        <color theme="1"/>
        <rFont val="Times New Roman"/>
        <family val="1"/>
        <charset val="204"/>
      </rPr>
      <t>3</t>
    </r>
  </si>
  <si>
    <t>Головний бухгалтер</t>
  </si>
  <si>
    <t>О.В.Мерзликіна</t>
  </si>
  <si>
    <t>Штатний розпис</t>
  </si>
  <si>
    <t>Начальник Вугледарського міського відділу культури і туризму</t>
  </si>
  <si>
    <t>В.В.Чумакова</t>
  </si>
  <si>
    <t>-</t>
  </si>
  <si>
    <t>Пояснення щодо причин розбіжностей між затвердженими та досягнутими результативними показниками: Протягом року збільшилась кількість листів, що надходили до Вугледарського міського відділу культури і туризму. Крім того, кількість прийнятих нормативно-правових документів відповідає  потребам відділу і вимогам діючого законодавства.</t>
  </si>
  <si>
    <t>10 0 000 0</t>
  </si>
  <si>
    <t xml:space="preserve">10 1 000 0 </t>
  </si>
  <si>
    <t>Аналіз стану виконання результативних показників: В цілому бюджетна програма  1010160 «Керівництво і управління у відповідній сфері у містах (місті Києві), селищах, селах, об’єднаних територіальних громадах»   виконана  на 99,8%, результатиівні показники мають позитивну динаміку, порівняно з показниками затвердженими паспортом бюджетної програми.</t>
  </si>
  <si>
    <t>(КФКВК)</t>
  </si>
  <si>
    <t xml:space="preserve">4. Видатки (надані кредити) за бюджетною програмою: </t>
  </si>
  <si>
    <t>Затверджено у паспорті бюджетної програми</t>
  </si>
  <si>
    <t>усього</t>
  </si>
  <si>
    <t>N
з/п</t>
  </si>
  <si>
    <t>Напрями використання  бюджетних коштів</t>
  </si>
  <si>
    <t>Пояснення щодо причин відхилення між касовими видатками (наданими кредитами) та затвердженими у паспорті бюджетної програми</t>
  </si>
  <si>
    <t>5.</t>
  </si>
  <si>
    <t>( грн.)</t>
  </si>
  <si>
    <t>Найменування місцевої / регіональної програми</t>
  </si>
  <si>
    <t>Рішення міської ради від 17.02.2012/6-18-35</t>
  </si>
  <si>
    <t>4.</t>
  </si>
  <si>
    <t>4.1.</t>
  </si>
  <si>
    <t>якості</t>
  </si>
  <si>
    <t>10 1 4030</t>
  </si>
  <si>
    <t>0824</t>
  </si>
  <si>
    <t xml:space="preserve">«Забезпечення діяльності бібліотек» </t>
  </si>
  <si>
    <t>Середнє число окладів (ставок) - усього</t>
  </si>
  <si>
    <t>Середнє число окладів (ставок) керівних працівників</t>
  </si>
  <si>
    <t>Середнє число окладів (ставок) спеціалістів</t>
  </si>
  <si>
    <t>Середнє число окладів (ставок) робітників</t>
  </si>
  <si>
    <t>2.2.</t>
  </si>
  <si>
    <t>2.4.</t>
  </si>
  <si>
    <t>2.5.</t>
  </si>
  <si>
    <t>2.6.</t>
  </si>
  <si>
    <t>Число читачів</t>
  </si>
  <si>
    <t>Бібліотечний фонд</t>
  </si>
  <si>
    <t>Списання бібліотечного фонду</t>
  </si>
  <si>
    <t>Кількість книговидач</t>
  </si>
  <si>
    <t>тис. осіб</t>
  </si>
  <si>
    <t> тис. прим</t>
  </si>
  <si>
    <t>тис. грн.</t>
  </si>
  <si>
    <t>Звіт-6НК</t>
  </si>
  <si>
    <t>звіт-80-а-рик</t>
  </si>
  <si>
    <t>План бібліотек</t>
  </si>
  <si>
    <t>Пояснення щодо причин розбіжностей між затвердженими та досягнутими результативними показниками: Протягом року відбулося збільшення книговидач проведення робіт із залучення мешканців міста та тимчасовопереміщених осіб до бібліотечного обслуговування. Крім того, зрозли показники через поповнення бібліотечного фонду благодійниками.</t>
  </si>
  <si>
    <t>ефективності</t>
  </si>
  <si>
    <t>Кількість книговидач на одного працівника (ставку)</t>
  </si>
  <si>
    <t>Середні затрати на обслуговування одного читача</t>
  </si>
  <si>
    <t>Динаміка збільшення кількості книговидач на одного читача у плановому періоді відповідно до фактичного показника попереднього періоду</t>
  </si>
  <si>
    <t>%</t>
  </si>
  <si>
    <t>Внутрішній облік</t>
  </si>
  <si>
    <t>ЗАТВЕРДЖЕНО</t>
  </si>
  <si>
    <t>26 серпня 2014 року  № 836</t>
  </si>
  <si>
    <t>Здійснення виплати заробітної плати з нарахуваннями робітникам бібліотек</t>
  </si>
  <si>
    <t>Витрати на оплату комунальних послуг  та енергоносіїв</t>
  </si>
  <si>
    <t>Витрати на придбання періодичних видань</t>
  </si>
  <si>
    <t>Витрати на придбання бібтехніки</t>
  </si>
  <si>
    <t>Здійснення витрат на фінансово-господарську діяльність</t>
  </si>
  <si>
    <t xml:space="preserve"> Кількість установ (бібліотек)</t>
  </si>
  <si>
    <t>1.1</t>
  </si>
  <si>
    <t>1.2</t>
  </si>
  <si>
    <t>1.3</t>
  </si>
  <si>
    <t>1.4</t>
  </si>
  <si>
    <t>1.5</t>
  </si>
  <si>
    <t xml:space="preserve">Рішення Вугледарської міської ради «Про міський бюджет м.Вугледара на 2019 рік» від 21.12.2018 року № 7/38-2.       </t>
  </si>
  <si>
    <t>видатки на забезпечення діяльності закладів(бібліотек)</t>
  </si>
  <si>
    <t>(у редакції наказу Міністерства фінансів України від 29 грудня 2018 року № 1209)</t>
  </si>
  <si>
    <t>про виконання паспорта бюджетної програми місцевого бюджету на 2019 рік</t>
  </si>
  <si>
    <t xml:space="preserve">(код) </t>
  </si>
  <si>
    <t>(код)</t>
  </si>
  <si>
    <t>6.</t>
  </si>
  <si>
    <t>№з/п</t>
  </si>
  <si>
    <t>Ціль державної політики</t>
  </si>
  <si>
    <t>Інтенсивний розвиток та актуалізація інформаційних ресурсів бібліотек і забезпечення доступу до них. Модернізація матеріально-технічної бази та інформаційно-технічної інфраструктури бібліотек.</t>
  </si>
  <si>
    <t>7.</t>
  </si>
  <si>
    <t>Мета бюджетної програми: Забезпечення прав громадян на бібліотечне обслуговування, загальну доступність до інформації та культурних цінностей, що збираються, зберігаються, надаються в тимчасове користування бібліотеками.</t>
  </si>
  <si>
    <t>Завдання бюджетної програми</t>
  </si>
  <si>
    <t>N з/п</t>
  </si>
  <si>
    <t>Завдання</t>
  </si>
  <si>
    <t>Забезпечення доступності для громадян документів та інформації, створення умов для повного задоволення духовних потреб громадян, сприяння професійному та освітньому розвитку громадян, комплектування та зберігання бібліотечних фондів, їх облік, контроль за виконанням.</t>
  </si>
  <si>
    <t>Видатки (надані кредити з бюджету) та напрями використання бюджетних коштів за бюджетною програмою</t>
  </si>
  <si>
    <t>гривень</t>
  </si>
  <si>
    <t>Касові видатки (надані кредити з бюджету)</t>
  </si>
  <si>
    <t xml:space="preserve">8. Видатки (надані кредити з бюджету) на реалізацію місцевих/регіональних програм, які виконуються в межах бюджетної програми                                                                                                   </t>
  </si>
  <si>
    <t>9.     Результативні показники бюджетної програми та аналіз їх виконання:</t>
  </si>
  <si>
    <t>Фактичні результативні показники, досягнуті за рахунок касових видатків (наданих кредитів з бюджету)</t>
  </si>
  <si>
    <t>Пояснення щодо причин розбіжностей між фактичними та затвердженими результативними показниками: Відхилення по загальному фонду бюджету обумовлені економією витрат на заробітну плату, через лікарняні. Відхилення по спеціальному фонду бюджету обумовлені використанням залишків на початок року і поповненням бібліотечних фондів за рахунок дарунків (надходження в натуральній формі).</t>
  </si>
  <si>
    <t>Пояснення щодо причин розбіжностей між фактичними та затвердженими результативними показниками. Через збільшення кількості читачів та кількості книговидач відбулося збільшення навантаження на 1 працівника бібліотеки, і відповідно зменшилися витрати на обслуговування 1 читача (у загальному фонді).</t>
  </si>
  <si>
    <t xml:space="preserve">Пояснення щодо причин розбіжностей між фактичними та затвердженими результативними показниками. Кількість книговидач на одного читача у  2019 зросла відповідно збільшенню кількості книговидач і  числа читачів. </t>
  </si>
  <si>
    <t xml:space="preserve">Аналіз стану виконання результативних показників: У цілому,  основні результативні показники, передбачені поспортом бюджетної програми, виконано. Кількість книговидач та кількість читачів бібліотек зросла, відповідно збільшилося навантаження на працівників бібліотек. </t>
  </si>
  <si>
    <t>10. Узагальнений висновок про виконання бюджетної програми. Бюджетна програма 1014030 «Забезпечення діяльності бібліотек»   виконана на 106,8% (завдяки спеціальному фонду).  Основні результативні показники виконано.</t>
  </si>
  <si>
    <t>Цілі державної політики, на досягнення яких спрямовано реалізацію бюджетної програми</t>
  </si>
  <si>
    <t>Головний спеціаліст</t>
  </si>
  <si>
    <t>Н.І.Мозгова</t>
  </si>
  <si>
    <t>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 Відхилення по загальному фонду бюджету обумовлені економією витрат на заробітну плату, через лікарняні, і економію комунальних послуг. Відхилення по спеціальному фонду бюджету обумовлені використанням залишків на початок року і поповненням бібліотечних фондів за рахунок дарунків (надходження в натуральній формі).</t>
  </si>
</sst>
</file>

<file path=xl/styles.xml><?xml version="1.0" encoding="utf-8"?>
<styleSheet xmlns="http://schemas.openxmlformats.org/spreadsheetml/2006/main">
  <numFmts count="3">
    <numFmt numFmtId="164" formatCode="_-* #,##0.00_р_._-;\-* #,##0.00_р_._-;_-* &quot;-&quot;??_р_._-;_-@_-"/>
    <numFmt numFmtId="165" formatCode="0.0"/>
    <numFmt numFmtId="166" formatCode="_-* #,##0.0_р_._-;\-* #,##0.0_р_._-;_-* &quot;-&quot;?_р_._-;_-@_-"/>
  </numFmts>
  <fonts count="19">
    <font>
      <sz val="11"/>
      <color theme="1"/>
      <name val="Calibri"/>
      <family val="2"/>
      <charset val="204"/>
      <scheme val="minor"/>
    </font>
    <font>
      <sz val="14"/>
      <color theme="1"/>
      <name val="Times New Roman"/>
      <family val="1"/>
      <charset val="204"/>
    </font>
    <font>
      <sz val="12"/>
      <color theme="1"/>
      <name val="Times New Roman"/>
      <family val="1"/>
      <charset val="204"/>
    </font>
    <font>
      <b/>
      <sz val="14"/>
      <color theme="1"/>
      <name val="Times New Roman"/>
      <family val="1"/>
      <charset val="204"/>
    </font>
    <font>
      <b/>
      <sz val="14"/>
      <color theme="1"/>
      <name val="Calibri"/>
      <family val="2"/>
      <charset val="204"/>
      <scheme val="minor"/>
    </font>
    <font>
      <sz val="11"/>
      <color theme="1"/>
      <name val="Times New Roman"/>
      <family val="1"/>
      <charset val="204"/>
    </font>
    <font>
      <sz val="10"/>
      <color theme="1"/>
      <name val="Times New Roman"/>
      <family val="1"/>
      <charset val="204"/>
    </font>
    <font>
      <sz val="9"/>
      <color theme="1"/>
      <name val="Times New Roman"/>
      <family val="1"/>
      <charset val="204"/>
    </font>
    <font>
      <i/>
      <sz val="11"/>
      <color theme="1"/>
      <name val="Times New Roman"/>
      <family val="1"/>
      <charset val="204"/>
    </font>
    <font>
      <sz val="8"/>
      <color theme="1"/>
      <name val="Times New Roman"/>
      <family val="1"/>
      <charset val="204"/>
    </font>
    <font>
      <vertAlign val="superscript"/>
      <sz val="11"/>
      <color theme="1"/>
      <name val="Times New Roman"/>
      <family val="1"/>
      <charset val="204"/>
    </font>
    <font>
      <sz val="11"/>
      <name val="Times New Roman"/>
      <family val="1"/>
      <charset val="204"/>
    </font>
    <font>
      <sz val="10"/>
      <color rgb="FF000000"/>
      <name val="Times New Roman"/>
      <family val="1"/>
      <charset val="204"/>
    </font>
    <font>
      <sz val="12"/>
      <color theme="1"/>
      <name val="Calibri"/>
      <family val="2"/>
      <charset val="204"/>
      <scheme val="minor"/>
    </font>
    <font>
      <sz val="11"/>
      <color theme="0"/>
      <name val="Calibri"/>
      <family val="2"/>
      <charset val="204"/>
      <scheme val="minor"/>
    </font>
    <font>
      <sz val="10"/>
      <name val="Times New Roman"/>
      <family val="1"/>
      <charset val="204"/>
    </font>
    <font>
      <sz val="12"/>
      <color rgb="FF000000"/>
      <name val="Times New Roman"/>
      <family val="1"/>
      <charset val="204"/>
    </font>
    <font>
      <sz val="10"/>
      <color theme="1"/>
      <name val="Calibri"/>
      <family val="2"/>
      <charset val="204"/>
      <scheme val="minor"/>
    </font>
    <font>
      <sz val="11"/>
      <name val="Calibri"/>
      <family val="2"/>
      <charset val="204"/>
      <scheme val="minor"/>
    </font>
  </fonts>
  <fills count="3">
    <fill>
      <patternFill patternType="none"/>
    </fill>
    <fill>
      <patternFill patternType="gray125"/>
    </fill>
    <fill>
      <patternFill patternType="solid">
        <fgColor theme="0"/>
        <bgColor indexed="64"/>
      </patternFill>
    </fill>
  </fills>
  <borders count="2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rgb="FF000000"/>
      </bottom>
      <diagonal/>
    </border>
    <border>
      <left style="thin">
        <color indexed="64"/>
      </left>
      <right/>
      <top style="thin">
        <color rgb="FF000000"/>
      </top>
      <bottom style="thin">
        <color rgb="FF000000"/>
      </bottom>
      <diagonal/>
    </border>
    <border>
      <left/>
      <right/>
      <top style="thin">
        <color indexed="64"/>
      </top>
      <bottom style="thin">
        <color rgb="FF000000"/>
      </bottom>
      <diagonal/>
    </border>
    <border>
      <left/>
      <right style="thin">
        <color indexed="64"/>
      </right>
      <top style="thin">
        <color indexed="64"/>
      </top>
      <bottom style="thin">
        <color rgb="FF000000"/>
      </bottom>
      <diagonal/>
    </border>
    <border>
      <left/>
      <right/>
      <top style="thin">
        <color rgb="FF000000"/>
      </top>
      <bottom style="thin">
        <color rgb="FF000000"/>
      </bottom>
      <diagonal/>
    </border>
    <border>
      <left/>
      <right style="thin">
        <color indexed="64"/>
      </right>
      <top style="thin">
        <color rgb="FF000000"/>
      </top>
      <bottom style="thin">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thin">
        <color indexed="64"/>
      </right>
      <top style="thin">
        <color rgb="FF000000"/>
      </top>
      <bottom style="thin">
        <color indexed="64"/>
      </bottom>
      <diagonal/>
    </border>
    <border>
      <left style="thin">
        <color indexed="64"/>
      </left>
      <right/>
      <top style="thin">
        <color rgb="FF000000"/>
      </top>
      <bottom/>
      <diagonal/>
    </border>
    <border>
      <left/>
      <right/>
      <top style="thin">
        <color rgb="FF000000"/>
      </top>
      <bottom/>
      <diagonal/>
    </border>
    <border>
      <left/>
      <right style="thin">
        <color indexed="64"/>
      </right>
      <top style="thin">
        <color rgb="FF000000"/>
      </top>
      <bottom/>
      <diagonal/>
    </border>
  </borders>
  <cellStyleXfs count="1">
    <xf numFmtId="0" fontId="0" fillId="0" borderId="0"/>
  </cellStyleXfs>
  <cellXfs count="219">
    <xf numFmtId="0" fontId="0" fillId="0" borderId="0" xfId="0"/>
    <xf numFmtId="0" fontId="3" fillId="0" borderId="0" xfId="0" applyFont="1"/>
    <xf numFmtId="0" fontId="1" fillId="0" borderId="0" xfId="0" applyFont="1"/>
    <xf numFmtId="0" fontId="4" fillId="0" borderId="0" xfId="0" applyFont="1"/>
    <xf numFmtId="0" fontId="0" fillId="0" borderId="1" xfId="0" applyBorder="1"/>
    <xf numFmtId="0" fontId="5" fillId="0" borderId="0" xfId="0" applyFont="1"/>
    <xf numFmtId="0" fontId="5" fillId="0" borderId="1" xfId="0" applyFont="1" applyBorder="1"/>
    <xf numFmtId="0" fontId="5" fillId="0" borderId="0" xfId="0" applyFont="1" applyAlignment="1"/>
    <xf numFmtId="0" fontId="0" fillId="0" borderId="0" xfId="0" applyBorder="1"/>
    <xf numFmtId="0" fontId="2" fillId="0" borderId="1" xfId="0" applyFont="1" applyBorder="1"/>
    <xf numFmtId="0" fontId="7" fillId="0" borderId="0" xfId="0" applyFont="1" applyAlignment="1">
      <alignment vertical="top"/>
    </xf>
    <xf numFmtId="49" fontId="2" fillId="0" borderId="1" xfId="0" applyNumberFormat="1" applyFont="1" applyBorder="1" applyAlignment="1">
      <alignment vertical="center"/>
    </xf>
    <xf numFmtId="0" fontId="5" fillId="0" borderId="2" xfId="0" applyFont="1" applyBorder="1"/>
    <xf numFmtId="0" fontId="2" fillId="0" borderId="0" xfId="0" applyFont="1"/>
    <xf numFmtId="0" fontId="5" fillId="0" borderId="0" xfId="0" applyFont="1" applyAlignment="1">
      <alignment horizontal="left"/>
    </xf>
    <xf numFmtId="0" fontId="5" fillId="0" borderId="2" xfId="0" applyFont="1" applyBorder="1" applyAlignment="1">
      <alignment vertical="center" wrapText="1"/>
    </xf>
    <xf numFmtId="0" fontId="5" fillId="0" borderId="2" xfId="0" applyNumberFormat="1" applyFont="1" applyBorder="1" applyAlignment="1">
      <alignment vertical="center" wrapText="1"/>
    </xf>
    <xf numFmtId="0" fontId="0" fillId="0" borderId="0" xfId="0" applyFont="1"/>
    <xf numFmtId="0" fontId="3" fillId="0" borderId="0" xfId="0" applyFont="1" applyBorder="1"/>
    <xf numFmtId="0" fontId="4" fillId="0" borderId="0" xfId="0" applyFont="1" applyBorder="1"/>
    <xf numFmtId="0" fontId="6" fillId="0" borderId="0" xfId="0" applyFont="1" applyAlignment="1"/>
    <xf numFmtId="0" fontId="2" fillId="0" borderId="1" xfId="0" applyFont="1" applyBorder="1" applyAlignment="1">
      <alignment horizontal="left" wrapText="1"/>
    </xf>
    <xf numFmtId="0" fontId="2" fillId="0" borderId="0" xfId="0" applyFont="1" applyAlignment="1"/>
    <xf numFmtId="0" fontId="13" fillId="0" borderId="0" xfId="0" applyFont="1"/>
    <xf numFmtId="0" fontId="9" fillId="0" borderId="0" xfId="0" applyFont="1" applyAlignment="1">
      <alignment vertical="top"/>
    </xf>
    <xf numFmtId="164" fontId="5" fillId="0" borderId="2" xfId="0" applyNumberFormat="1" applyFont="1" applyBorder="1" applyAlignment="1">
      <alignment horizontal="center" vertical="center"/>
    </xf>
    <xf numFmtId="0" fontId="5" fillId="0" borderId="2" xfId="0" applyFont="1" applyBorder="1" applyAlignment="1">
      <alignment horizontal="left" vertical="center"/>
    </xf>
    <xf numFmtId="0" fontId="14" fillId="0" borderId="0" xfId="0" applyFont="1" applyBorder="1"/>
    <xf numFmtId="164" fontId="5" fillId="0" borderId="2" xfId="0" applyNumberFormat="1" applyFont="1" applyBorder="1" applyAlignment="1">
      <alignment vertical="center"/>
    </xf>
    <xf numFmtId="0" fontId="0" fillId="0" borderId="2" xfId="0" applyBorder="1"/>
    <xf numFmtId="0" fontId="5" fillId="0" borderId="1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2" xfId="0" applyFont="1" applyBorder="1" applyAlignment="1"/>
    <xf numFmtId="0" fontId="5" fillId="0" borderId="2" xfId="0" applyFont="1" applyBorder="1" applyAlignment="1">
      <alignment horizontal="center" vertical="center"/>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2" fillId="0" borderId="0" xfId="0" applyFont="1" applyBorder="1" applyAlignment="1">
      <alignment horizontal="left" wrapText="1"/>
    </xf>
    <xf numFmtId="165" fontId="5" fillId="0" borderId="0" xfId="0" applyNumberFormat="1" applyFont="1" applyBorder="1" applyAlignment="1">
      <alignment horizontal="center" vertical="center"/>
    </xf>
    <xf numFmtId="166" fontId="5" fillId="0" borderId="0" xfId="0" applyNumberFormat="1" applyFont="1" applyBorder="1" applyAlignment="1">
      <alignment horizontal="center" vertical="center"/>
    </xf>
    <xf numFmtId="166" fontId="11" fillId="0" borderId="0" xfId="0" applyNumberFormat="1" applyFont="1" applyBorder="1" applyAlignment="1">
      <alignment horizontal="center" vertical="center"/>
    </xf>
    <xf numFmtId="0" fontId="16" fillId="0" borderId="2" xfId="0" applyFont="1" applyBorder="1" applyAlignment="1">
      <alignment horizontal="center" vertical="center" wrapText="1"/>
    </xf>
    <xf numFmtId="0" fontId="6" fillId="0" borderId="2" xfId="0" applyFont="1" applyBorder="1" applyAlignment="1">
      <alignment horizontal="center"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16" fillId="0" borderId="0" xfId="0" applyFont="1" applyBorder="1" applyAlignment="1">
      <alignment vertical="center" wrapText="1"/>
    </xf>
    <xf numFmtId="0" fontId="5" fillId="0" borderId="0" xfId="0" applyFont="1" applyBorder="1"/>
    <xf numFmtId="0" fontId="14" fillId="0" borderId="2" xfId="0" applyFont="1" applyBorder="1"/>
    <xf numFmtId="0" fontId="14" fillId="0" borderId="2" xfId="0" applyFont="1" applyBorder="1" applyAlignment="1">
      <alignment horizontal="left"/>
    </xf>
    <xf numFmtId="0" fontId="5" fillId="0" borderId="3" xfId="0" applyFont="1" applyBorder="1"/>
    <xf numFmtId="0" fontId="0" fillId="0" borderId="2" xfId="0" applyBorder="1" applyAlignment="1"/>
    <xf numFmtId="164" fontId="0" fillId="0" borderId="2" xfId="0" applyNumberFormat="1" applyBorder="1"/>
    <xf numFmtId="0" fontId="0" fillId="0" borderId="2" xfId="0" applyBorder="1" applyAlignment="1">
      <alignment horizontal="center" vertical="center"/>
    </xf>
    <xf numFmtId="164" fontId="0" fillId="0" borderId="2" xfId="0" applyNumberFormat="1" applyBorder="1" applyAlignment="1">
      <alignment horizontal="center" vertical="center"/>
    </xf>
    <xf numFmtId="1" fontId="5" fillId="0" borderId="2" xfId="0" applyNumberFormat="1" applyFont="1" applyBorder="1" applyAlignment="1">
      <alignment horizontal="center" vertical="center"/>
    </xf>
    <xf numFmtId="1" fontId="0" fillId="0" borderId="2" xfId="0" applyNumberFormat="1" applyBorder="1" applyAlignment="1">
      <alignment horizontal="center" vertical="center"/>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0" borderId="3" xfId="0" applyFont="1" applyBorder="1" applyAlignment="1">
      <alignment horizontal="center"/>
    </xf>
    <xf numFmtId="0" fontId="5" fillId="0" borderId="5" xfId="0" applyFont="1" applyBorder="1" applyAlignment="1">
      <alignment horizontal="center"/>
    </xf>
    <xf numFmtId="49" fontId="5" fillId="0" borderId="3" xfId="0" applyNumberFormat="1" applyFont="1" applyBorder="1" applyAlignment="1">
      <alignment horizontal="center"/>
    </xf>
    <xf numFmtId="0" fontId="0" fillId="0" borderId="5" xfId="0" applyBorder="1"/>
    <xf numFmtId="0" fontId="8" fillId="0" borderId="3" xfId="0" applyFont="1" applyBorder="1" applyAlignment="1"/>
    <xf numFmtId="0" fontId="8" fillId="0" borderId="4" xfId="0" applyFont="1" applyBorder="1" applyAlignment="1"/>
    <xf numFmtId="0" fontId="8" fillId="0" borderId="5" xfId="0" applyFont="1" applyBorder="1" applyAlignment="1"/>
    <xf numFmtId="0" fontId="12" fillId="0" borderId="16" xfId="0" applyFont="1" applyBorder="1" applyAlignment="1">
      <alignment wrapText="1"/>
    </xf>
    <xf numFmtId="0" fontId="12" fillId="0" borderId="17" xfId="0" applyFont="1" applyBorder="1" applyAlignment="1">
      <alignment wrapText="1"/>
    </xf>
    <xf numFmtId="0" fontId="17" fillId="0" borderId="2" xfId="0" applyFont="1" applyBorder="1"/>
    <xf numFmtId="0" fontId="17" fillId="0" borderId="0" xfId="0" applyFont="1"/>
    <xf numFmtId="0" fontId="15" fillId="0" borderId="2" xfId="0" applyFont="1" applyBorder="1" applyAlignment="1">
      <alignment horizontal="center" vertical="center" wrapText="1"/>
    </xf>
    <xf numFmtId="165" fontId="5" fillId="0" borderId="2" xfId="0" applyNumberFormat="1" applyFont="1" applyBorder="1" applyAlignment="1">
      <alignment horizontal="center" vertical="center"/>
    </xf>
    <xf numFmtId="165" fontId="5" fillId="0" borderId="3" xfId="0" applyNumberFormat="1" applyFont="1" applyBorder="1" applyAlignment="1">
      <alignment horizontal="center" vertical="center"/>
    </xf>
    <xf numFmtId="0" fontId="15" fillId="0" borderId="3" xfId="0" applyFont="1" applyBorder="1" applyAlignment="1">
      <alignment vertical="center" wrapText="1"/>
    </xf>
    <xf numFmtId="0" fontId="12" fillId="0" borderId="3" xfId="0" applyFont="1" applyBorder="1" applyAlignment="1">
      <alignment vertical="center" wrapText="1"/>
    </xf>
    <xf numFmtId="0" fontId="5" fillId="0" borderId="0" xfId="0" applyFont="1" applyBorder="1" applyAlignment="1">
      <alignment horizontal="left" vertical="center" wrapText="1"/>
    </xf>
    <xf numFmtId="0" fontId="12" fillId="2" borderId="3" xfId="0" applyFont="1" applyFill="1" applyBorder="1" applyAlignment="1">
      <alignment vertical="center" wrapText="1"/>
    </xf>
    <xf numFmtId="165" fontId="0" fillId="0" borderId="2" xfId="0" applyNumberFormat="1" applyBorder="1" applyAlignment="1">
      <alignment horizontal="center" vertical="center"/>
    </xf>
    <xf numFmtId="0" fontId="6" fillId="0" borderId="2" xfId="0" applyFont="1" applyBorder="1" applyAlignment="1">
      <alignment horizontal="center" vertical="center" wrapText="1"/>
    </xf>
    <xf numFmtId="165" fontId="5" fillId="2" borderId="3" xfId="0" applyNumberFormat="1" applyFont="1" applyFill="1" applyBorder="1" applyAlignment="1">
      <alignment horizontal="center" vertical="center"/>
    </xf>
    <xf numFmtId="165" fontId="11" fillId="0" borderId="2" xfId="0" applyNumberFormat="1" applyFont="1" applyBorder="1" applyAlignment="1">
      <alignment horizontal="center" vertical="center"/>
    </xf>
    <xf numFmtId="165" fontId="11" fillId="2" borderId="3" xfId="0" applyNumberFormat="1" applyFont="1" applyFill="1" applyBorder="1" applyAlignment="1">
      <alignment horizontal="center" vertical="center"/>
    </xf>
    <xf numFmtId="0" fontId="5" fillId="0" borderId="3" xfId="0" applyFont="1" applyBorder="1" applyAlignment="1">
      <alignment horizontal="center" vertical="center"/>
    </xf>
    <xf numFmtId="2" fontId="5" fillId="0" borderId="2" xfId="0" applyNumberFormat="1" applyFont="1" applyBorder="1" applyAlignment="1">
      <alignment horizontal="center" vertical="center"/>
    </xf>
    <xf numFmtId="165" fontId="18" fillId="0" borderId="2" xfId="0" applyNumberFormat="1" applyFont="1" applyBorder="1" applyAlignment="1">
      <alignment horizontal="center" vertical="center"/>
    </xf>
    <xf numFmtId="0" fontId="6" fillId="0" borderId="2" xfId="0" applyFont="1" applyBorder="1" applyAlignment="1">
      <alignment horizontal="center"/>
    </xf>
    <xf numFmtId="0" fontId="17" fillId="0" borderId="2" xfId="0" applyFont="1" applyBorder="1" applyAlignment="1">
      <alignment horizontal="center"/>
    </xf>
    <xf numFmtId="165" fontId="6" fillId="0" borderId="2" xfId="0" applyNumberFormat="1" applyFont="1" applyBorder="1" applyAlignment="1">
      <alignment horizontal="center" vertical="center"/>
    </xf>
    <xf numFmtId="165" fontId="6" fillId="0" borderId="0" xfId="0" applyNumberFormat="1" applyFont="1" applyBorder="1" applyAlignment="1">
      <alignment horizontal="center" vertical="center"/>
    </xf>
    <xf numFmtId="166" fontId="6" fillId="0" borderId="0" xfId="0" applyNumberFormat="1" applyFont="1" applyBorder="1" applyAlignment="1">
      <alignment horizontal="center" vertical="center"/>
    </xf>
    <xf numFmtId="166" fontId="15" fillId="0" borderId="0" xfId="0" applyNumberFormat="1" applyFont="1" applyBorder="1" applyAlignment="1">
      <alignment horizontal="center" vertical="center"/>
    </xf>
    <xf numFmtId="0" fontId="12" fillId="0" borderId="0" xfId="0" applyFont="1" applyAlignment="1">
      <alignment vertical="center" wrapText="1"/>
    </xf>
    <xf numFmtId="0" fontId="12" fillId="0" borderId="2" xfId="0" applyFont="1" applyBorder="1" applyAlignment="1">
      <alignment horizontal="center" vertical="center" wrapText="1"/>
    </xf>
    <xf numFmtId="165" fontId="12" fillId="0" borderId="2" xfId="0" applyNumberFormat="1" applyFont="1" applyBorder="1" applyAlignment="1">
      <alignment horizontal="center" vertical="center" wrapText="1"/>
    </xf>
    <xf numFmtId="166" fontId="12" fillId="0" borderId="2" xfId="0" applyNumberFormat="1" applyFont="1" applyBorder="1" applyAlignment="1">
      <alignment horizontal="center" vertical="center" wrapText="1"/>
    </xf>
    <xf numFmtId="0" fontId="5" fillId="0" borderId="0" xfId="0" applyFont="1" applyAlignment="1">
      <alignment wrapText="1"/>
    </xf>
    <xf numFmtId="0" fontId="12" fillId="0" borderId="2" xfId="0" applyFont="1" applyBorder="1" applyAlignment="1">
      <alignment horizontal="center" vertical="center" wrapText="1"/>
    </xf>
    <xf numFmtId="0" fontId="5" fillId="0" borderId="3" xfId="0" applyFont="1" applyBorder="1" applyAlignment="1">
      <alignment horizontal="center"/>
    </xf>
    <xf numFmtId="0" fontId="6" fillId="0" borderId="2" xfId="0" applyNumberFormat="1" applyFont="1" applyBorder="1" applyAlignment="1" applyProtection="1">
      <alignment horizontal="center"/>
      <protection locked="0"/>
    </xf>
    <xf numFmtId="49" fontId="17" fillId="0" borderId="2" xfId="0" applyNumberFormat="1" applyFont="1" applyBorder="1" applyAlignment="1">
      <alignment horizontal="center" vertical="center"/>
    </xf>
    <xf numFmtId="0" fontId="12" fillId="0" borderId="25" xfId="0" applyFont="1" applyBorder="1" applyAlignment="1">
      <alignment wrapText="1"/>
    </xf>
    <xf numFmtId="0" fontId="12" fillId="0" borderId="7" xfId="0" applyFont="1" applyBorder="1" applyAlignment="1">
      <alignment vertical="center" wrapText="1"/>
    </xf>
    <xf numFmtId="0" fontId="0" fillId="0" borderId="13" xfId="0" applyBorder="1" applyAlignment="1">
      <alignment horizontal="center" vertical="center"/>
    </xf>
    <xf numFmtId="1" fontId="5" fillId="0" borderId="3" xfId="0" applyNumberFormat="1" applyFont="1" applyBorder="1" applyAlignment="1">
      <alignment horizontal="center" vertical="center"/>
    </xf>
    <xf numFmtId="1" fontId="16" fillId="0" borderId="2" xfId="0" applyNumberFormat="1" applyFont="1" applyBorder="1" applyAlignment="1">
      <alignment horizontal="center" vertical="center" wrapText="1"/>
    </xf>
    <xf numFmtId="0" fontId="5" fillId="2" borderId="3" xfId="0" applyFont="1" applyFill="1" applyBorder="1" applyAlignment="1">
      <alignment horizontal="center" vertical="center"/>
    </xf>
    <xf numFmtId="0" fontId="5" fillId="0" borderId="7" xfId="0" applyFont="1" applyBorder="1" applyAlignment="1">
      <alignment horizontal="center"/>
    </xf>
    <xf numFmtId="2" fontId="12" fillId="0" borderId="2" xfId="0" applyNumberFormat="1" applyFont="1" applyBorder="1" applyAlignment="1">
      <alignment horizontal="center" vertical="center" wrapText="1"/>
    </xf>
    <xf numFmtId="1" fontId="11" fillId="0" borderId="2" xfId="0" applyNumberFormat="1" applyFont="1" applyBorder="1" applyAlignment="1">
      <alignment horizontal="center" vertical="center"/>
    </xf>
    <xf numFmtId="0" fontId="16" fillId="0" borderId="0" xfId="0" applyFont="1" applyAlignment="1">
      <alignment horizontal="center" vertical="center" wrapText="1"/>
    </xf>
    <xf numFmtId="0" fontId="16" fillId="0" borderId="2" xfId="0" applyFont="1" applyBorder="1" applyAlignment="1">
      <alignment horizontal="left" vertical="center" wrapText="1"/>
    </xf>
    <xf numFmtId="0" fontId="5" fillId="0" borderId="0" xfId="0" applyFont="1" applyAlignment="1">
      <alignment horizontal="center"/>
    </xf>
    <xf numFmtId="0" fontId="16" fillId="0" borderId="0" xfId="0" applyFont="1" applyBorder="1" applyAlignment="1">
      <alignment horizontal="center" vertical="center" wrapText="1"/>
    </xf>
    <xf numFmtId="0" fontId="1" fillId="0" borderId="0" xfId="0" applyFont="1" applyAlignment="1">
      <alignment horizontal="center"/>
    </xf>
    <xf numFmtId="0" fontId="12" fillId="0" borderId="1" xfId="0" applyFont="1" applyBorder="1" applyAlignment="1">
      <alignment vertical="center" wrapText="1"/>
    </xf>
    <xf numFmtId="0" fontId="5" fillId="0" borderId="0" xfId="0" applyFont="1" applyBorder="1" applyAlignment="1">
      <alignment horizontal="center" wrapText="1"/>
    </xf>
    <xf numFmtId="165" fontId="6" fillId="0" borderId="3" xfId="0" applyNumberFormat="1" applyFont="1" applyBorder="1" applyAlignment="1">
      <alignment horizontal="center" vertical="center"/>
    </xf>
    <xf numFmtId="165" fontId="6" fillId="0" borderId="5" xfId="0" applyNumberFormat="1" applyFont="1" applyBorder="1" applyAlignment="1">
      <alignment horizontal="center" vertical="center"/>
    </xf>
    <xf numFmtId="166" fontId="6" fillId="0" borderId="3" xfId="0" applyNumberFormat="1" applyFont="1" applyBorder="1" applyAlignment="1">
      <alignment horizontal="center" vertical="center"/>
    </xf>
    <xf numFmtId="166" fontId="6" fillId="0" borderId="5" xfId="0" applyNumberFormat="1" applyFont="1" applyBorder="1" applyAlignment="1">
      <alignment horizontal="center" vertical="center"/>
    </xf>
    <xf numFmtId="0" fontId="16" fillId="2" borderId="0" xfId="0" applyFont="1" applyFill="1" applyBorder="1" applyAlignment="1">
      <alignment horizontal="left" vertical="center" wrapText="1"/>
    </xf>
    <xf numFmtId="0" fontId="16" fillId="0" borderId="6" xfId="0" applyFont="1" applyBorder="1" applyAlignment="1">
      <alignment horizontal="left" vertical="center" wrapText="1"/>
    </xf>
    <xf numFmtId="0" fontId="16" fillId="0" borderId="3" xfId="0" applyFont="1" applyBorder="1" applyAlignment="1">
      <alignment horizontal="left" vertical="center" wrapText="1"/>
    </xf>
    <xf numFmtId="0" fontId="16" fillId="0" borderId="4" xfId="0" applyFont="1" applyBorder="1" applyAlignment="1">
      <alignment horizontal="left" vertical="center" wrapText="1"/>
    </xf>
    <xf numFmtId="0" fontId="16" fillId="0" borderId="5" xfId="0" applyFont="1" applyBorder="1" applyAlignment="1">
      <alignment horizontal="left" vertical="center" wrapText="1"/>
    </xf>
    <xf numFmtId="0" fontId="16" fillId="0" borderId="2" xfId="0" applyFont="1" applyBorder="1" applyAlignment="1">
      <alignment horizontal="center" vertical="center" wrapText="1"/>
    </xf>
    <xf numFmtId="0" fontId="6" fillId="0" borderId="2" xfId="0" applyFont="1" applyBorder="1" applyAlignment="1">
      <alignment horizontal="center"/>
    </xf>
    <xf numFmtId="165" fontId="6" fillId="0" borderId="2" xfId="0" applyNumberFormat="1" applyFont="1" applyBorder="1" applyAlignment="1">
      <alignment horizontal="center" vertical="center"/>
    </xf>
    <xf numFmtId="166" fontId="6" fillId="0" borderId="2" xfId="0" applyNumberFormat="1" applyFont="1" applyBorder="1" applyAlignment="1">
      <alignment horizontal="center" vertical="center"/>
    </xf>
    <xf numFmtId="166" fontId="15" fillId="0" borderId="2" xfId="0" applyNumberFormat="1" applyFont="1" applyBorder="1" applyAlignment="1">
      <alignment horizontal="center" vertical="center"/>
    </xf>
    <xf numFmtId="0" fontId="7" fillId="0" borderId="6" xfId="0" applyFont="1" applyBorder="1" applyAlignment="1">
      <alignment horizontal="center" vertical="top"/>
    </xf>
    <xf numFmtId="0" fontId="2" fillId="0" borderId="1" xfId="0" applyFont="1" applyBorder="1" applyAlignment="1">
      <alignment horizontal="center"/>
    </xf>
    <xf numFmtId="0" fontId="2" fillId="0" borderId="1" xfId="0" applyFont="1" applyBorder="1" applyAlignment="1">
      <alignment horizontal="center" vertical="center"/>
    </xf>
    <xf numFmtId="0" fontId="16" fillId="0" borderId="3"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1" xfId="0" applyFont="1" applyBorder="1" applyAlignment="1">
      <alignment horizontal="left" vertical="center" wrapText="1"/>
    </xf>
    <xf numFmtId="0" fontId="12" fillId="0" borderId="2" xfId="0" applyFont="1" applyBorder="1" applyAlignment="1">
      <alignment horizontal="center" vertical="center" wrapText="1"/>
    </xf>
    <xf numFmtId="0" fontId="16" fillId="0" borderId="0" xfId="0" applyFont="1" applyAlignment="1">
      <alignment horizontal="left" vertical="center" wrapText="1"/>
    </xf>
    <xf numFmtId="0" fontId="5" fillId="0" borderId="0" xfId="0" applyFont="1" applyAlignment="1">
      <alignment horizontal="left" wrapText="1"/>
    </xf>
    <xf numFmtId="0" fontId="3" fillId="0" borderId="0" xfId="0" applyFont="1" applyAlignment="1">
      <alignment horizontal="center"/>
    </xf>
    <xf numFmtId="0" fontId="6" fillId="0" borderId="2" xfId="0" applyFont="1" applyBorder="1" applyAlignment="1">
      <alignment horizontal="center" vertical="center" wrapText="1"/>
    </xf>
    <xf numFmtId="0" fontId="5" fillId="0" borderId="1" xfId="0" applyFont="1" applyBorder="1" applyAlignment="1">
      <alignment horizontal="center"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5" xfId="0" applyFont="1" applyBorder="1" applyAlignment="1">
      <alignment horizontal="left" vertical="center" wrapText="1"/>
    </xf>
    <xf numFmtId="0" fontId="5" fillId="0" borderId="3" xfId="0" applyFont="1" applyBorder="1" applyAlignment="1"/>
    <xf numFmtId="0" fontId="5" fillId="0" borderId="4" xfId="0" applyFont="1" applyBorder="1" applyAlignment="1"/>
    <xf numFmtId="0" fontId="5" fillId="0" borderId="5" xfId="0" applyFont="1" applyBorder="1" applyAlignment="1"/>
    <xf numFmtId="0" fontId="13" fillId="0" borderId="13" xfId="0" applyFont="1" applyBorder="1" applyAlignment="1">
      <alignment horizontal="center" wrapText="1"/>
    </xf>
    <xf numFmtId="0" fontId="13" fillId="0" borderId="12" xfId="0" applyFont="1" applyBorder="1" applyAlignment="1">
      <alignment horizontal="center" wrapText="1"/>
    </xf>
    <xf numFmtId="0" fontId="2" fillId="0" borderId="6" xfId="0" applyFont="1" applyBorder="1" applyAlignment="1">
      <alignment horizontal="left" wrapText="1"/>
    </xf>
    <xf numFmtId="0" fontId="12" fillId="0" borderId="25" xfId="0" applyFont="1" applyBorder="1" applyAlignment="1">
      <alignment horizontal="left" vertical="center" wrapText="1"/>
    </xf>
    <xf numFmtId="0" fontId="12" fillId="0" borderId="26" xfId="0" applyFont="1" applyBorder="1" applyAlignment="1">
      <alignment horizontal="left" vertical="center" wrapText="1"/>
    </xf>
    <xf numFmtId="0" fontId="12" fillId="0" borderId="27" xfId="0" applyFont="1" applyBorder="1" applyAlignment="1">
      <alignment horizontal="left" vertical="center" wrapText="1"/>
    </xf>
    <xf numFmtId="0" fontId="12" fillId="0" borderId="17" xfId="0" applyFont="1" applyBorder="1" applyAlignment="1">
      <alignment horizontal="left" vertical="center" wrapText="1"/>
    </xf>
    <xf numFmtId="0" fontId="12" fillId="0" borderId="20" xfId="0" applyFont="1" applyBorder="1" applyAlignment="1">
      <alignment horizontal="left" vertical="center" wrapText="1"/>
    </xf>
    <xf numFmtId="0" fontId="12" fillId="0" borderId="21" xfId="0" applyFont="1" applyBorder="1" applyAlignment="1">
      <alignment horizontal="left" vertical="center" wrapText="1"/>
    </xf>
    <xf numFmtId="0" fontId="12" fillId="0" borderId="2" xfId="0" applyFont="1" applyBorder="1" applyAlignment="1">
      <alignment horizontal="left" vertical="center" wrapText="1"/>
    </xf>
    <xf numFmtId="0" fontId="2" fillId="0" borderId="7" xfId="0" applyFont="1" applyBorder="1" applyAlignment="1">
      <alignment horizontal="center" vertical="center" wrapText="1"/>
    </xf>
    <xf numFmtId="0" fontId="2" fillId="0" borderId="6"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1" xfId="0" applyFont="1" applyBorder="1" applyAlignment="1">
      <alignment horizontal="center" vertical="center" wrapText="1"/>
    </xf>
    <xf numFmtId="0" fontId="2" fillId="0" borderId="9" xfId="0" applyFont="1" applyBorder="1" applyAlignment="1">
      <alignment horizontal="center" vertical="center" wrapText="1"/>
    </xf>
    <xf numFmtId="0" fontId="12" fillId="0" borderId="22" xfId="0" applyFont="1" applyBorder="1" applyAlignment="1">
      <alignment horizontal="left" vertical="center" wrapText="1"/>
    </xf>
    <xf numFmtId="0" fontId="12" fillId="0" borderId="23" xfId="0" applyFont="1" applyBorder="1" applyAlignment="1">
      <alignment horizontal="left" vertical="center" wrapText="1"/>
    </xf>
    <xf numFmtId="0" fontId="12" fillId="0" borderId="24" xfId="0" applyFont="1" applyBorder="1" applyAlignment="1">
      <alignment horizontal="left"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3" xfId="0" applyFont="1" applyBorder="1" applyAlignment="1">
      <alignment horizontal="center"/>
    </xf>
    <xf numFmtId="0" fontId="5" fillId="0" borderId="5" xfId="0" applyFont="1" applyBorder="1" applyAlignment="1">
      <alignment horizontal="center"/>
    </xf>
    <xf numFmtId="49" fontId="5" fillId="0" borderId="3" xfId="0" applyNumberFormat="1" applyFont="1" applyBorder="1" applyAlignment="1">
      <alignment horizontal="center"/>
    </xf>
    <xf numFmtId="0" fontId="0" fillId="0" borderId="5" xfId="0" applyBorder="1"/>
    <xf numFmtId="0" fontId="9" fillId="0" borderId="6" xfId="0" applyFont="1" applyBorder="1" applyAlignment="1">
      <alignment horizontal="center" vertical="top"/>
    </xf>
    <xf numFmtId="0" fontId="12" fillId="0" borderId="16" xfId="0" applyFont="1" applyBorder="1" applyAlignment="1">
      <alignment horizontal="left" vertical="center" wrapText="1"/>
    </xf>
    <xf numFmtId="0" fontId="12" fillId="0" borderId="18" xfId="0" applyFont="1" applyBorder="1" applyAlignment="1">
      <alignment horizontal="left" vertical="center" wrapText="1"/>
    </xf>
    <xf numFmtId="0" fontId="12" fillId="0" borderId="19" xfId="0" applyFont="1" applyBorder="1" applyAlignment="1">
      <alignment horizontal="left" vertical="center" wrapText="1"/>
    </xf>
    <xf numFmtId="0" fontId="12" fillId="0" borderId="3" xfId="0" applyFont="1" applyBorder="1" applyAlignment="1">
      <alignment horizontal="center" wrapText="1"/>
    </xf>
    <xf numFmtId="0" fontId="12" fillId="0" borderId="4" xfId="0" applyFont="1" applyBorder="1" applyAlignment="1">
      <alignment horizontal="center" wrapText="1"/>
    </xf>
    <xf numFmtId="0" fontId="12" fillId="0" borderId="5" xfId="0" applyFont="1" applyBorder="1" applyAlignment="1">
      <alignment horizontal="center" wrapText="1"/>
    </xf>
    <xf numFmtId="0" fontId="5" fillId="0" borderId="2" xfId="0" applyFont="1" applyBorder="1" applyAlignment="1">
      <alignment horizontal="center" wrapText="1"/>
    </xf>
    <xf numFmtId="0" fontId="8" fillId="0" borderId="3" xfId="0" applyFont="1" applyBorder="1" applyAlignment="1"/>
    <xf numFmtId="0" fontId="8" fillId="0" borderId="4" xfId="0" applyFont="1" applyBorder="1" applyAlignment="1"/>
    <xf numFmtId="0" fontId="8" fillId="0" borderId="5" xfId="0" applyFont="1" applyBorder="1" applyAlignment="1"/>
    <xf numFmtId="0" fontId="6" fillId="0" borderId="3" xfId="0" applyFont="1" applyBorder="1" applyAlignment="1">
      <alignment horizontal="left" wrapText="1"/>
    </xf>
    <xf numFmtId="0" fontId="6" fillId="0" borderId="4" xfId="0" applyFont="1" applyBorder="1" applyAlignment="1">
      <alignment horizontal="left" wrapText="1"/>
    </xf>
    <xf numFmtId="0" fontId="6" fillId="0" borderId="5" xfId="0" applyFont="1" applyBorder="1" applyAlignment="1">
      <alignment horizontal="left" wrapText="1"/>
    </xf>
    <xf numFmtId="0" fontId="12" fillId="2" borderId="17" xfId="0" applyFont="1" applyFill="1" applyBorder="1" applyAlignment="1">
      <alignment horizontal="left" vertical="center" wrapText="1"/>
    </xf>
    <xf numFmtId="0" fontId="12" fillId="2" borderId="20" xfId="0" applyFont="1" applyFill="1" applyBorder="1" applyAlignment="1">
      <alignment horizontal="left" vertical="center" wrapText="1"/>
    </xf>
    <xf numFmtId="0" fontId="12" fillId="2" borderId="21" xfId="0" applyFont="1" applyFill="1" applyBorder="1" applyAlignment="1">
      <alignment horizontal="left" vertical="center" wrapText="1"/>
    </xf>
    <xf numFmtId="0" fontId="6" fillId="0" borderId="0" xfId="0" applyFont="1" applyBorder="1" applyAlignment="1">
      <alignment horizontal="center"/>
    </xf>
    <xf numFmtId="0" fontId="16" fillId="0" borderId="7"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8" xfId="0" applyFont="1" applyBorder="1" applyAlignment="1">
      <alignment horizontal="center" vertical="center" wrapText="1"/>
    </xf>
    <xf numFmtId="0" fontId="16" fillId="0" borderId="15"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9" xfId="0" applyFont="1" applyBorder="1" applyAlignment="1">
      <alignment horizontal="center" vertical="center" wrapText="1"/>
    </xf>
    <xf numFmtId="0" fontId="0" fillId="0" borderId="4" xfId="0" applyBorder="1"/>
    <xf numFmtId="0" fontId="16" fillId="0" borderId="13"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12" xfId="0" applyFont="1" applyBorder="1" applyAlignment="1">
      <alignment horizontal="center" vertical="center" wrapText="1"/>
    </xf>
    <xf numFmtId="0" fontId="2" fillId="0" borderId="0" xfId="0" applyFont="1" applyBorder="1" applyAlignment="1">
      <alignment horizontal="left" wrapText="1"/>
    </xf>
    <xf numFmtId="0" fontId="5" fillId="0" borderId="3" xfId="0" applyFont="1" applyBorder="1" applyAlignment="1">
      <alignment horizontal="left"/>
    </xf>
    <xf numFmtId="0" fontId="5" fillId="0" borderId="4" xfId="0" applyFont="1" applyBorder="1" applyAlignment="1">
      <alignment horizontal="left"/>
    </xf>
    <xf numFmtId="0" fontId="5" fillId="0" borderId="5" xfId="0" applyFont="1" applyBorder="1" applyAlignment="1">
      <alignment horizontal="left"/>
    </xf>
    <xf numFmtId="0" fontId="8" fillId="0" borderId="3" xfId="0" applyFont="1" applyBorder="1" applyAlignment="1">
      <alignment horizontal="left"/>
    </xf>
    <xf numFmtId="0" fontId="8" fillId="0" borderId="4" xfId="0" applyFont="1" applyBorder="1" applyAlignment="1">
      <alignment horizontal="left"/>
    </xf>
    <xf numFmtId="0" fontId="8" fillId="0" borderId="5" xfId="0" applyFont="1" applyBorder="1" applyAlignment="1">
      <alignment horizontal="left"/>
    </xf>
    <xf numFmtId="0" fontId="5" fillId="0" borderId="13"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2" xfId="0" applyFont="1" applyBorder="1" applyAlignment="1">
      <alignment horizontal="center" vertical="center"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Q88"/>
  <sheetViews>
    <sheetView tabSelected="1" view="pageBreakPreview" topLeftCell="A19" zoomScale="82" zoomScaleSheetLayoutView="82" workbookViewId="0">
      <selection activeCell="P36" sqref="P36"/>
    </sheetView>
  </sheetViews>
  <sheetFormatPr defaultRowHeight="15"/>
  <cols>
    <col min="1" max="1" width="4.7109375" customWidth="1"/>
    <col min="2" max="2" width="10.28515625" customWidth="1"/>
    <col min="3" max="3" width="9.7109375" customWidth="1"/>
    <col min="4" max="4" width="9.5703125" customWidth="1"/>
    <col min="5" max="5" width="11.7109375" customWidth="1"/>
    <col min="6" max="6" width="10.5703125" customWidth="1"/>
    <col min="7" max="7" width="13.42578125" customWidth="1"/>
    <col min="8" max="8" width="10.85546875" customWidth="1"/>
    <col min="9" max="9" width="10.5703125" customWidth="1"/>
    <col min="10" max="10" width="13.7109375" customWidth="1"/>
    <col min="11" max="11" width="10.5703125" customWidth="1"/>
    <col min="12" max="12" width="10.42578125" customWidth="1"/>
    <col min="13" max="13" width="13.5703125" customWidth="1"/>
    <col min="14" max="14" width="10.5703125" customWidth="1"/>
    <col min="15" max="15" width="9.140625" customWidth="1"/>
    <col min="16" max="16" width="12.7109375" customWidth="1"/>
  </cols>
  <sheetData>
    <row r="1" spans="1:15">
      <c r="K1" s="14" t="s">
        <v>87</v>
      </c>
      <c r="L1" s="17"/>
    </row>
    <row r="2" spans="1:15">
      <c r="K2" s="14" t="s">
        <v>0</v>
      </c>
      <c r="L2" s="17"/>
    </row>
    <row r="3" spans="1:15">
      <c r="K3" s="14" t="s">
        <v>88</v>
      </c>
      <c r="L3" s="17"/>
    </row>
    <row r="4" spans="1:15" ht="29.25" customHeight="1">
      <c r="K4" s="142" t="s">
        <v>102</v>
      </c>
      <c r="L4" s="142"/>
      <c r="M4" s="142"/>
      <c r="N4" s="142"/>
      <c r="O4" s="98"/>
    </row>
    <row r="5" spans="1:15">
      <c r="K5" s="14"/>
      <c r="L5" s="17"/>
    </row>
    <row r="6" spans="1:15" ht="18.75">
      <c r="A6" s="143" t="s">
        <v>1</v>
      </c>
      <c r="B6" s="143"/>
      <c r="C6" s="143"/>
      <c r="D6" s="143"/>
      <c r="E6" s="143"/>
      <c r="F6" s="143"/>
      <c r="G6" s="143"/>
      <c r="H6" s="143"/>
      <c r="I6" s="143"/>
      <c r="J6" s="143"/>
      <c r="K6" s="143"/>
      <c r="L6" s="143"/>
      <c r="M6" s="143"/>
    </row>
    <row r="7" spans="1:15" ht="18.75">
      <c r="B7" s="1" t="s">
        <v>103</v>
      </c>
      <c r="L7" s="8"/>
      <c r="M7" s="18"/>
      <c r="N7" s="19"/>
      <c r="O7" s="3"/>
    </row>
    <row r="8" spans="1:15" ht="18.75">
      <c r="A8" s="116" t="s">
        <v>2</v>
      </c>
      <c r="B8" s="134" t="s">
        <v>42</v>
      </c>
      <c r="C8" s="134"/>
      <c r="D8" s="9" t="s">
        <v>16</v>
      </c>
      <c r="E8" s="4"/>
      <c r="F8" s="4"/>
      <c r="G8" s="4"/>
      <c r="H8" s="4"/>
      <c r="I8" s="4"/>
      <c r="J8" s="4"/>
    </row>
    <row r="9" spans="1:15">
      <c r="A9" s="114" t="s">
        <v>5</v>
      </c>
      <c r="B9" s="133" t="s">
        <v>104</v>
      </c>
      <c r="C9" s="133"/>
      <c r="D9" s="10" t="s">
        <v>6</v>
      </c>
      <c r="E9" s="5"/>
      <c r="F9" s="5"/>
      <c r="G9" s="5"/>
      <c r="H9" s="5"/>
    </row>
    <row r="10" spans="1:15" ht="18.75">
      <c r="A10" s="116" t="s">
        <v>3</v>
      </c>
      <c r="B10" s="134" t="s">
        <v>43</v>
      </c>
      <c r="C10" s="134"/>
      <c r="D10" s="9" t="s">
        <v>16</v>
      </c>
      <c r="E10" s="6"/>
      <c r="F10" s="6"/>
      <c r="G10" s="6"/>
      <c r="H10" s="6"/>
      <c r="I10" s="4"/>
      <c r="J10" s="4"/>
    </row>
    <row r="11" spans="1:15" ht="18.75">
      <c r="A11" s="116" t="s">
        <v>7</v>
      </c>
      <c r="B11" s="133" t="s">
        <v>105</v>
      </c>
      <c r="C11" s="133"/>
      <c r="D11" s="10" t="s">
        <v>8</v>
      </c>
      <c r="E11" s="5"/>
      <c r="F11" s="5"/>
      <c r="G11" s="5"/>
      <c r="H11" s="5"/>
    </row>
    <row r="12" spans="1:15" ht="21.75" customHeight="1">
      <c r="A12" s="116" t="s">
        <v>4</v>
      </c>
      <c r="B12" s="135" t="s">
        <v>59</v>
      </c>
      <c r="C12" s="135"/>
      <c r="D12" s="11" t="s">
        <v>60</v>
      </c>
      <c r="E12" s="145" t="s">
        <v>61</v>
      </c>
      <c r="F12" s="145"/>
      <c r="G12" s="145"/>
      <c r="H12" s="145"/>
      <c r="I12" s="145"/>
      <c r="J12" s="145"/>
      <c r="K12" s="145"/>
      <c r="L12" s="145"/>
      <c r="M12" s="145"/>
      <c r="N12" s="145"/>
      <c r="O12" s="145"/>
    </row>
    <row r="13" spans="1:15" ht="14.25" customHeight="1">
      <c r="A13" s="2" t="s">
        <v>9</v>
      </c>
      <c r="B13" s="133" t="s">
        <v>105</v>
      </c>
      <c r="C13" s="133"/>
      <c r="D13" s="10" t="s">
        <v>45</v>
      </c>
      <c r="E13" s="133" t="s">
        <v>10</v>
      </c>
      <c r="F13" s="133"/>
      <c r="G13" s="133"/>
      <c r="H13" s="133"/>
      <c r="I13" s="133"/>
      <c r="J13" s="133"/>
      <c r="K13" s="133"/>
      <c r="L13" s="133"/>
      <c r="M13" s="133"/>
      <c r="N13" s="133"/>
      <c r="O13" s="133"/>
    </row>
    <row r="14" spans="1:15" s="5" customFormat="1" ht="15.75" customHeight="1">
      <c r="A14" s="112" t="s">
        <v>56</v>
      </c>
      <c r="B14" s="123" t="s">
        <v>127</v>
      </c>
      <c r="C14" s="123"/>
      <c r="D14" s="123"/>
      <c r="E14" s="123"/>
      <c r="F14" s="123"/>
      <c r="G14" s="123"/>
      <c r="H14" s="123"/>
      <c r="I14" s="123"/>
      <c r="J14" s="123"/>
      <c r="K14" s="123"/>
      <c r="L14" s="123"/>
      <c r="M14" s="123"/>
      <c r="N14" s="123"/>
    </row>
    <row r="15" spans="1:15" s="5" customFormat="1" ht="15.75" customHeight="1">
      <c r="A15" s="112"/>
      <c r="B15" s="113" t="s">
        <v>107</v>
      </c>
      <c r="C15" s="128" t="s">
        <v>108</v>
      </c>
      <c r="D15" s="128"/>
      <c r="E15" s="128"/>
      <c r="F15" s="128"/>
      <c r="G15" s="128"/>
      <c r="H15" s="128"/>
      <c r="I15" s="128"/>
      <c r="J15" s="128"/>
      <c r="K15" s="128"/>
      <c r="L15" s="128"/>
      <c r="M15" s="128"/>
      <c r="N15" s="128"/>
      <c r="O15" s="128"/>
    </row>
    <row r="16" spans="1:15" s="5" customFormat="1" ht="30" customHeight="1">
      <c r="A16" s="112"/>
      <c r="B16" s="113">
        <v>1</v>
      </c>
      <c r="C16" s="125" t="s">
        <v>109</v>
      </c>
      <c r="D16" s="126"/>
      <c r="E16" s="126"/>
      <c r="F16" s="126"/>
      <c r="G16" s="126"/>
      <c r="H16" s="126"/>
      <c r="I16" s="126"/>
      <c r="J16" s="126"/>
      <c r="K16" s="126"/>
      <c r="L16" s="126"/>
      <c r="M16" s="126"/>
      <c r="N16" s="126"/>
      <c r="O16" s="127"/>
    </row>
    <row r="17" spans="1:17" s="5" customFormat="1" ht="40.5" customHeight="1">
      <c r="A17" s="112" t="s">
        <v>52</v>
      </c>
      <c r="B17" s="124" t="s">
        <v>111</v>
      </c>
      <c r="C17" s="124"/>
      <c r="D17" s="124"/>
      <c r="E17" s="124"/>
      <c r="F17" s="124"/>
      <c r="G17" s="124"/>
      <c r="H17" s="124"/>
      <c r="I17" s="124"/>
      <c r="J17" s="124"/>
      <c r="K17" s="124"/>
      <c r="L17" s="124"/>
      <c r="M17" s="124"/>
      <c r="N17" s="124"/>
      <c r="O17" s="124"/>
    </row>
    <row r="18" spans="1:17" s="5" customFormat="1" ht="15.75" customHeight="1">
      <c r="A18" s="112" t="s">
        <v>106</v>
      </c>
      <c r="B18" s="139" t="s">
        <v>112</v>
      </c>
      <c r="C18" s="139"/>
      <c r="D18" s="139"/>
      <c r="E18" s="139"/>
      <c r="F18" s="139"/>
      <c r="G18" s="139"/>
      <c r="H18" s="139"/>
      <c r="I18" s="139"/>
      <c r="J18" s="139"/>
      <c r="K18" s="139"/>
      <c r="L18" s="139"/>
      <c r="M18" s="139"/>
      <c r="N18" s="139"/>
      <c r="O18" s="139"/>
    </row>
    <row r="19" spans="1:17" s="5" customFormat="1" ht="15" customHeight="1">
      <c r="A19" s="115"/>
      <c r="B19" s="40" t="s">
        <v>113</v>
      </c>
      <c r="C19" s="136" t="s">
        <v>114</v>
      </c>
      <c r="D19" s="137"/>
      <c r="E19" s="137"/>
      <c r="F19" s="137"/>
      <c r="G19" s="137"/>
      <c r="H19" s="137"/>
      <c r="I19" s="137"/>
      <c r="J19" s="137"/>
      <c r="K19" s="137"/>
      <c r="L19" s="137"/>
      <c r="M19" s="137"/>
      <c r="N19" s="137"/>
      <c r="O19" s="138"/>
    </row>
    <row r="20" spans="1:17" s="5" customFormat="1" ht="34.5" customHeight="1">
      <c r="A20" s="115"/>
      <c r="B20" s="40">
        <v>1</v>
      </c>
      <c r="C20" s="125" t="s">
        <v>115</v>
      </c>
      <c r="D20" s="126"/>
      <c r="E20" s="126"/>
      <c r="F20" s="126"/>
      <c r="G20" s="126"/>
      <c r="H20" s="126"/>
      <c r="I20" s="126"/>
      <c r="J20" s="126"/>
      <c r="K20" s="126"/>
      <c r="L20" s="126"/>
      <c r="M20" s="126"/>
      <c r="N20" s="126"/>
      <c r="O20" s="127"/>
    </row>
    <row r="21" spans="1:17" ht="15.75" hidden="1">
      <c r="A21" s="13" t="s">
        <v>46</v>
      </c>
      <c r="O21" s="20"/>
      <c r="P21" s="7"/>
      <c r="Q21" s="7"/>
    </row>
    <row r="22" spans="1:17" hidden="1">
      <c r="A22" s="20"/>
      <c r="O22" s="20" t="s">
        <v>53</v>
      </c>
      <c r="P22" s="7"/>
      <c r="Q22" s="7"/>
    </row>
    <row r="23" spans="1:17" ht="20.25" hidden="1" customHeight="1">
      <c r="A23" s="144" t="s">
        <v>47</v>
      </c>
      <c r="B23" s="144"/>
      <c r="C23" s="144"/>
      <c r="D23" s="144"/>
      <c r="E23" s="144"/>
      <c r="F23" s="144" t="s">
        <v>11</v>
      </c>
      <c r="G23" s="144"/>
      <c r="H23" s="144"/>
      <c r="I23" s="144"/>
      <c r="J23" s="144"/>
      <c r="K23" s="144" t="s">
        <v>12</v>
      </c>
      <c r="L23" s="144"/>
      <c r="M23" s="144"/>
      <c r="N23" s="144"/>
      <c r="O23" s="144"/>
      <c r="P23" s="7"/>
      <c r="Q23" s="7"/>
    </row>
    <row r="24" spans="1:17" ht="21" hidden="1" customHeight="1">
      <c r="A24" s="144" t="s">
        <v>13</v>
      </c>
      <c r="B24" s="144"/>
      <c r="C24" s="144" t="s">
        <v>14</v>
      </c>
      <c r="D24" s="144"/>
      <c r="E24" s="81" t="s">
        <v>48</v>
      </c>
      <c r="F24" s="144" t="s">
        <v>13</v>
      </c>
      <c r="G24" s="144"/>
      <c r="H24" s="144" t="s">
        <v>14</v>
      </c>
      <c r="I24" s="144"/>
      <c r="J24" s="81" t="s">
        <v>48</v>
      </c>
      <c r="K24" s="144" t="s">
        <v>13</v>
      </c>
      <c r="L24" s="144"/>
      <c r="M24" s="144" t="s">
        <v>14</v>
      </c>
      <c r="N24" s="144"/>
      <c r="O24" s="81" t="s">
        <v>48</v>
      </c>
    </row>
    <row r="25" spans="1:17" ht="12" hidden="1" customHeight="1">
      <c r="A25" s="129">
        <v>1</v>
      </c>
      <c r="B25" s="129"/>
      <c r="C25" s="129">
        <v>2</v>
      </c>
      <c r="D25" s="129"/>
      <c r="E25" s="88">
        <v>3</v>
      </c>
      <c r="F25" s="129">
        <v>4</v>
      </c>
      <c r="G25" s="129"/>
      <c r="H25" s="129">
        <v>5</v>
      </c>
      <c r="I25" s="129"/>
      <c r="J25" s="88">
        <v>6</v>
      </c>
      <c r="K25" s="129">
        <v>7</v>
      </c>
      <c r="L25" s="129"/>
      <c r="M25" s="129">
        <v>8</v>
      </c>
      <c r="N25" s="129"/>
      <c r="O25" s="89">
        <v>9</v>
      </c>
    </row>
    <row r="26" spans="1:17" ht="23.25" hidden="1" customHeight="1">
      <c r="A26" s="119">
        <v>1116000</v>
      </c>
      <c r="B26" s="120"/>
      <c r="C26" s="121">
        <v>2000</v>
      </c>
      <c r="D26" s="122"/>
      <c r="E26" s="90">
        <f>A26+C26</f>
        <v>1118000</v>
      </c>
      <c r="F26" s="130">
        <v>1108099</v>
      </c>
      <c r="G26" s="130"/>
      <c r="H26" s="132">
        <f>1468+84875</f>
        <v>86343</v>
      </c>
      <c r="I26" s="132"/>
      <c r="J26" s="90">
        <f>F26+H26</f>
        <v>1194442</v>
      </c>
      <c r="K26" s="130">
        <f>F26-A26</f>
        <v>-7901</v>
      </c>
      <c r="L26" s="130"/>
      <c r="M26" s="131">
        <f>H26-C26</f>
        <v>84343</v>
      </c>
      <c r="N26" s="131"/>
      <c r="O26" s="90">
        <f>K26+M26</f>
        <v>76442</v>
      </c>
    </row>
    <row r="27" spans="1:17" ht="11.25" customHeight="1">
      <c r="A27" s="91"/>
      <c r="B27" s="91"/>
      <c r="C27" s="92"/>
      <c r="D27" s="92"/>
      <c r="E27" s="91"/>
      <c r="F27" s="91"/>
      <c r="G27" s="91"/>
      <c r="H27" s="93"/>
      <c r="I27" s="93"/>
      <c r="J27" s="91"/>
      <c r="K27" s="91"/>
      <c r="L27" s="91"/>
      <c r="M27" s="92"/>
      <c r="N27" s="92"/>
      <c r="O27" s="91"/>
    </row>
    <row r="28" spans="1:17" ht="18.75" customHeight="1">
      <c r="A28" s="94" t="s">
        <v>110</v>
      </c>
      <c r="B28" s="141" t="s">
        <v>116</v>
      </c>
      <c r="C28" s="141"/>
      <c r="D28" s="141"/>
      <c r="E28" s="141"/>
      <c r="F28" s="141"/>
      <c r="G28" s="141"/>
      <c r="H28" s="141"/>
      <c r="I28" s="141"/>
      <c r="J28" s="141"/>
      <c r="K28" s="141"/>
      <c r="L28" s="141"/>
      <c r="M28" s="141"/>
      <c r="N28" s="72"/>
      <c r="O28" s="72"/>
    </row>
    <row r="29" spans="1:17" ht="15.75" customHeight="1">
      <c r="A29" s="117"/>
      <c r="B29" s="94"/>
      <c r="C29" s="72"/>
      <c r="D29" s="72"/>
      <c r="E29" s="72"/>
      <c r="F29" s="72"/>
      <c r="G29" s="72"/>
      <c r="H29" s="72"/>
      <c r="I29" s="72"/>
      <c r="J29" s="72"/>
      <c r="K29" s="72"/>
      <c r="L29" s="72"/>
      <c r="M29" s="72"/>
      <c r="N29" s="94" t="s">
        <v>117</v>
      </c>
      <c r="O29" s="72"/>
    </row>
    <row r="30" spans="1:17" ht="31.5" customHeight="1">
      <c r="A30" s="128" t="s">
        <v>49</v>
      </c>
      <c r="B30" s="128" t="s">
        <v>50</v>
      </c>
      <c r="C30" s="128"/>
      <c r="D30" s="128"/>
      <c r="E30" s="128"/>
      <c r="F30" s="128" t="s">
        <v>47</v>
      </c>
      <c r="G30" s="128"/>
      <c r="H30" s="128"/>
      <c r="I30" s="136" t="s">
        <v>118</v>
      </c>
      <c r="J30" s="137"/>
      <c r="K30" s="138"/>
      <c r="L30" s="136" t="s">
        <v>12</v>
      </c>
      <c r="M30" s="137"/>
      <c r="N30" s="138"/>
      <c r="O30" s="72"/>
    </row>
    <row r="31" spans="1:17" ht="34.5" customHeight="1">
      <c r="A31" s="128"/>
      <c r="B31" s="128"/>
      <c r="C31" s="128"/>
      <c r="D31" s="128"/>
      <c r="E31" s="128"/>
      <c r="F31" s="40" t="s">
        <v>13</v>
      </c>
      <c r="G31" s="40" t="s">
        <v>14</v>
      </c>
      <c r="H31" s="40" t="s">
        <v>48</v>
      </c>
      <c r="I31" s="40" t="s">
        <v>13</v>
      </c>
      <c r="J31" s="40" t="s">
        <v>14</v>
      </c>
      <c r="K31" s="40" t="s">
        <v>48</v>
      </c>
      <c r="L31" s="40" t="s">
        <v>13</v>
      </c>
      <c r="M31" s="40" t="s">
        <v>14</v>
      </c>
      <c r="N31" s="40" t="s">
        <v>48</v>
      </c>
      <c r="O31" s="72"/>
    </row>
    <row r="32" spans="1:17" ht="16.5" customHeight="1">
      <c r="A32" s="95">
        <v>1</v>
      </c>
      <c r="B32" s="140">
        <v>2</v>
      </c>
      <c r="C32" s="140"/>
      <c r="D32" s="140"/>
      <c r="E32" s="140"/>
      <c r="F32" s="95">
        <v>3</v>
      </c>
      <c r="G32" s="95">
        <v>4</v>
      </c>
      <c r="H32" s="95">
        <v>5</v>
      </c>
      <c r="I32" s="95">
        <v>6</v>
      </c>
      <c r="J32" s="95">
        <v>7</v>
      </c>
      <c r="K32" s="95">
        <v>8</v>
      </c>
      <c r="L32" s="95">
        <v>9</v>
      </c>
      <c r="M32" s="95">
        <v>10</v>
      </c>
      <c r="N32" s="95">
        <v>11</v>
      </c>
      <c r="O32" s="72"/>
    </row>
    <row r="33" spans="1:15" ht="36.75" customHeight="1">
      <c r="A33" s="95">
        <v>1</v>
      </c>
      <c r="B33" s="136" t="s">
        <v>89</v>
      </c>
      <c r="C33" s="137"/>
      <c r="D33" s="137"/>
      <c r="E33" s="138"/>
      <c r="F33" s="40">
        <f>911400+64100-4200</f>
        <v>971300</v>
      </c>
      <c r="G33" s="97">
        <v>0</v>
      </c>
      <c r="H33" s="96">
        <f>F33+G33</f>
        <v>971300</v>
      </c>
      <c r="I33" s="96">
        <v>969749</v>
      </c>
      <c r="J33" s="97">
        <v>0</v>
      </c>
      <c r="K33" s="96">
        <f>I33+J33</f>
        <v>969749</v>
      </c>
      <c r="L33" s="96">
        <f>I33-F33</f>
        <v>-1551</v>
      </c>
      <c r="M33" s="110">
        <f>J33-G33</f>
        <v>0</v>
      </c>
      <c r="N33" s="96">
        <f>L33+M33</f>
        <v>-1551</v>
      </c>
      <c r="O33" s="72"/>
    </row>
    <row r="34" spans="1:15" ht="30" customHeight="1">
      <c r="A34" s="99">
        <v>2</v>
      </c>
      <c r="B34" s="136" t="s">
        <v>90</v>
      </c>
      <c r="C34" s="137"/>
      <c r="D34" s="137"/>
      <c r="E34" s="138"/>
      <c r="F34" s="40">
        <f>77000+500+400</f>
        <v>77900</v>
      </c>
      <c r="G34" s="97">
        <v>800</v>
      </c>
      <c r="H34" s="96">
        <f t="shared" ref="H34:H37" si="0">F34+G34</f>
        <v>78700</v>
      </c>
      <c r="I34" s="96">
        <v>71760</v>
      </c>
      <c r="J34" s="97">
        <v>612</v>
      </c>
      <c r="K34" s="96">
        <f t="shared" ref="K34:K37" si="1">I34+J34</f>
        <v>72372</v>
      </c>
      <c r="L34" s="96">
        <f t="shared" ref="L34:L37" si="2">I34-F34</f>
        <v>-6140</v>
      </c>
      <c r="M34" s="110">
        <f t="shared" ref="M34:M36" si="3">J34-G34</f>
        <v>-188</v>
      </c>
      <c r="N34" s="96">
        <f t="shared" ref="N34:N37" si="4">L34+M34</f>
        <v>-6328</v>
      </c>
      <c r="O34" s="72"/>
    </row>
    <row r="35" spans="1:15" ht="30" customHeight="1">
      <c r="A35" s="99">
        <v>3</v>
      </c>
      <c r="B35" s="136" t="s">
        <v>91</v>
      </c>
      <c r="C35" s="137"/>
      <c r="D35" s="137"/>
      <c r="E35" s="138"/>
      <c r="F35" s="40">
        <v>20000</v>
      </c>
      <c r="G35" s="97">
        <v>0</v>
      </c>
      <c r="H35" s="96">
        <f t="shared" si="0"/>
        <v>20000</v>
      </c>
      <c r="I35" s="96">
        <v>20000</v>
      </c>
      <c r="J35" s="97"/>
      <c r="K35" s="96">
        <f t="shared" si="1"/>
        <v>20000</v>
      </c>
      <c r="L35" s="96">
        <f t="shared" si="2"/>
        <v>0</v>
      </c>
      <c r="M35" s="110">
        <f t="shared" si="3"/>
        <v>0</v>
      </c>
      <c r="N35" s="96">
        <f t="shared" si="4"/>
        <v>0</v>
      </c>
      <c r="O35" s="72"/>
    </row>
    <row r="36" spans="1:15" ht="25.5" customHeight="1">
      <c r="A36" s="99">
        <v>4</v>
      </c>
      <c r="B36" s="136" t="s">
        <v>92</v>
      </c>
      <c r="C36" s="137"/>
      <c r="D36" s="137"/>
      <c r="E36" s="138"/>
      <c r="F36" s="40">
        <v>4400</v>
      </c>
      <c r="G36" s="97">
        <v>0</v>
      </c>
      <c r="H36" s="96">
        <f t="shared" si="0"/>
        <v>4400</v>
      </c>
      <c r="I36" s="96">
        <v>4400</v>
      </c>
      <c r="J36" s="97"/>
      <c r="K36" s="96">
        <f t="shared" si="1"/>
        <v>4400</v>
      </c>
      <c r="L36" s="96">
        <f t="shared" si="2"/>
        <v>0</v>
      </c>
      <c r="M36" s="110">
        <f t="shared" si="3"/>
        <v>0</v>
      </c>
      <c r="N36" s="96">
        <f t="shared" si="4"/>
        <v>0</v>
      </c>
      <c r="O36" s="72"/>
    </row>
    <row r="37" spans="1:15" ht="36" customHeight="1">
      <c r="A37" s="99">
        <v>5</v>
      </c>
      <c r="B37" s="136" t="s">
        <v>93</v>
      </c>
      <c r="C37" s="137"/>
      <c r="D37" s="137"/>
      <c r="E37" s="138"/>
      <c r="F37" s="40">
        <f>42800-400</f>
        <v>42400</v>
      </c>
      <c r="G37" s="97">
        <v>1200</v>
      </c>
      <c r="H37" s="96">
        <f t="shared" si="0"/>
        <v>43600</v>
      </c>
      <c r="I37" s="96">
        <f>F26-I33-I34-I35-I36</f>
        <v>42190</v>
      </c>
      <c r="J37" s="97">
        <f>856+84875</f>
        <v>85731</v>
      </c>
      <c r="K37" s="96">
        <f t="shared" si="1"/>
        <v>127921</v>
      </c>
      <c r="L37" s="96">
        <f t="shared" si="2"/>
        <v>-210</v>
      </c>
      <c r="M37" s="110">
        <f>J37-G37</f>
        <v>84531</v>
      </c>
      <c r="N37" s="96">
        <f t="shared" si="4"/>
        <v>84321</v>
      </c>
      <c r="O37" s="72"/>
    </row>
    <row r="38" spans="1:15" ht="16.5" customHeight="1">
      <c r="A38" s="95"/>
      <c r="B38" s="140" t="s">
        <v>33</v>
      </c>
      <c r="C38" s="140"/>
      <c r="D38" s="140"/>
      <c r="E38" s="140"/>
      <c r="F38" s="96">
        <f>SUM(F33:F37)</f>
        <v>1116000</v>
      </c>
      <c r="G38" s="96">
        <f t="shared" ref="G38" si="5">SUM(G33:G37)</f>
        <v>2000</v>
      </c>
      <c r="H38" s="96">
        <f>SUM(H33:H37)</f>
        <v>1118000</v>
      </c>
      <c r="I38" s="96">
        <f t="shared" ref="I38" si="6">SUM(I33:I37)</f>
        <v>1108099</v>
      </c>
      <c r="J38" s="96">
        <f t="shared" ref="J38" si="7">SUM(J33:J37)</f>
        <v>86343</v>
      </c>
      <c r="K38" s="96">
        <f t="shared" ref="K38" si="8">SUM(K33:K37)</f>
        <v>1194442</v>
      </c>
      <c r="L38" s="96">
        <f t="shared" ref="L38" si="9">SUM(L33:L37)</f>
        <v>-7901</v>
      </c>
      <c r="M38" s="96">
        <f t="shared" ref="M38" si="10">SUM(M33:M37)</f>
        <v>84343</v>
      </c>
      <c r="N38" s="96">
        <f t="shared" ref="N38" si="11">SUM(N33:N37)</f>
        <v>76442</v>
      </c>
      <c r="O38" s="72"/>
    </row>
    <row r="39" spans="1:15" ht="57" customHeight="1">
      <c r="A39" s="140" t="s">
        <v>130</v>
      </c>
      <c r="B39" s="140"/>
      <c r="C39" s="140"/>
      <c r="D39" s="140"/>
      <c r="E39" s="140"/>
      <c r="F39" s="140"/>
      <c r="G39" s="140"/>
      <c r="H39" s="140"/>
      <c r="I39" s="140"/>
      <c r="J39" s="140"/>
      <c r="K39" s="140"/>
      <c r="L39" s="140"/>
      <c r="M39" s="140"/>
      <c r="N39" s="140"/>
      <c r="O39" s="72"/>
    </row>
    <row r="40" spans="1:15" ht="20.25" customHeight="1">
      <c r="A40" s="37"/>
      <c r="B40" s="37"/>
      <c r="C40" s="38"/>
      <c r="D40" s="38"/>
      <c r="E40" s="37"/>
      <c r="F40" s="37"/>
      <c r="G40" s="37"/>
      <c r="H40" s="39"/>
      <c r="I40" s="39"/>
      <c r="J40" s="37"/>
      <c r="K40" s="37"/>
      <c r="L40" s="37"/>
      <c r="M40" s="38"/>
      <c r="N40" s="38"/>
      <c r="O40" s="37"/>
    </row>
    <row r="41" spans="1:15">
      <c r="A41" s="5"/>
      <c r="B41" s="5"/>
      <c r="C41" s="5"/>
      <c r="D41" s="5"/>
      <c r="E41" s="5"/>
      <c r="F41" s="5"/>
      <c r="G41" s="5"/>
      <c r="H41" s="5"/>
      <c r="I41" s="5"/>
      <c r="J41" s="5"/>
      <c r="K41" s="5"/>
      <c r="L41" s="5"/>
      <c r="M41" s="5"/>
      <c r="N41" s="5"/>
    </row>
    <row r="42" spans="1:15">
      <c r="A42" s="5"/>
      <c r="B42" s="5"/>
      <c r="C42" s="5"/>
      <c r="D42" s="5"/>
      <c r="E42" s="5"/>
      <c r="F42" s="5"/>
      <c r="G42" s="5"/>
      <c r="H42" s="5"/>
      <c r="I42" s="5"/>
      <c r="J42" s="5"/>
      <c r="K42" s="5"/>
      <c r="L42" s="5"/>
      <c r="M42" s="5"/>
      <c r="N42" s="5"/>
    </row>
    <row r="43" spans="1:15">
      <c r="A43" s="5"/>
      <c r="B43" s="5"/>
      <c r="C43" s="5"/>
      <c r="D43" s="5"/>
      <c r="E43" s="5"/>
      <c r="F43" s="5"/>
      <c r="G43" s="5"/>
      <c r="H43" s="5"/>
      <c r="I43" s="5"/>
      <c r="J43" s="5"/>
      <c r="K43" s="5"/>
      <c r="L43" s="5"/>
      <c r="M43" s="5"/>
      <c r="N43" s="5"/>
    </row>
    <row r="44" spans="1:15">
      <c r="A44" s="5"/>
      <c r="B44" s="5"/>
      <c r="C44" s="5"/>
      <c r="D44" s="5"/>
      <c r="E44" s="5"/>
      <c r="F44" s="5"/>
      <c r="G44" s="5"/>
      <c r="H44" s="5"/>
      <c r="I44" s="5"/>
      <c r="J44" s="5"/>
      <c r="K44" s="5"/>
      <c r="L44" s="5"/>
      <c r="M44" s="5"/>
      <c r="N44" s="5"/>
    </row>
    <row r="45" spans="1:15">
      <c r="A45" s="5"/>
      <c r="B45" s="5"/>
      <c r="C45" s="5"/>
      <c r="D45" s="5"/>
      <c r="E45" s="5"/>
      <c r="F45" s="5"/>
      <c r="G45" s="5"/>
      <c r="H45" s="5"/>
      <c r="I45" s="5"/>
      <c r="J45" s="5"/>
      <c r="K45" s="5"/>
      <c r="L45" s="5"/>
      <c r="M45" s="5"/>
      <c r="N45" s="5"/>
    </row>
    <row r="46" spans="1:15">
      <c r="A46" s="5"/>
      <c r="B46" s="5"/>
      <c r="C46" s="5"/>
      <c r="D46" s="5"/>
      <c r="E46" s="5"/>
      <c r="F46" s="5"/>
      <c r="G46" s="5"/>
      <c r="H46" s="5"/>
      <c r="I46" s="5"/>
      <c r="J46" s="5"/>
      <c r="K46" s="5"/>
      <c r="L46" s="5"/>
      <c r="M46" s="5"/>
      <c r="N46" s="5"/>
    </row>
    <row r="47" spans="1:15">
      <c r="A47" s="5"/>
      <c r="B47" s="5"/>
      <c r="C47" s="5"/>
      <c r="D47" s="5"/>
      <c r="E47" s="5"/>
      <c r="F47" s="5"/>
      <c r="G47" s="5"/>
      <c r="H47" s="5"/>
      <c r="I47" s="5"/>
      <c r="J47" s="5"/>
      <c r="K47" s="5"/>
      <c r="L47" s="5"/>
      <c r="M47" s="5"/>
      <c r="N47" s="5"/>
    </row>
    <row r="48" spans="1:15">
      <c r="A48" s="5"/>
      <c r="B48" s="5"/>
      <c r="C48" s="5"/>
      <c r="D48" s="5"/>
      <c r="E48" s="5"/>
      <c r="F48" s="5"/>
      <c r="G48" s="5"/>
      <c r="H48" s="5"/>
      <c r="I48" s="5"/>
      <c r="J48" s="5"/>
      <c r="K48" s="5"/>
      <c r="L48" s="5"/>
      <c r="M48" s="5"/>
      <c r="N48" s="5"/>
    </row>
    <row r="49" spans="1:14">
      <c r="A49" s="5"/>
      <c r="B49" s="5"/>
      <c r="C49" s="5"/>
      <c r="D49" s="5"/>
      <c r="E49" s="5"/>
      <c r="F49" s="5"/>
      <c r="G49" s="5"/>
      <c r="H49" s="5"/>
      <c r="I49" s="5"/>
      <c r="J49" s="5"/>
      <c r="K49" s="5"/>
      <c r="L49" s="5"/>
      <c r="M49" s="5"/>
      <c r="N49" s="5"/>
    </row>
    <row r="50" spans="1:14">
      <c r="A50" s="5"/>
      <c r="B50" s="5"/>
      <c r="C50" s="5"/>
      <c r="D50" s="5"/>
      <c r="E50" s="5"/>
      <c r="F50" s="5"/>
      <c r="G50" s="5"/>
      <c r="H50" s="5"/>
      <c r="I50" s="5"/>
      <c r="J50" s="5"/>
      <c r="K50" s="5"/>
      <c r="L50" s="5"/>
      <c r="M50" s="5"/>
      <c r="N50" s="5"/>
    </row>
    <row r="51" spans="1:14">
      <c r="A51" s="5"/>
      <c r="B51" s="5"/>
      <c r="C51" s="5"/>
      <c r="D51" s="5"/>
      <c r="E51" s="5"/>
      <c r="F51" s="5"/>
      <c r="G51" s="5"/>
      <c r="H51" s="5"/>
      <c r="I51" s="5"/>
      <c r="J51" s="5"/>
      <c r="K51" s="5"/>
      <c r="L51" s="5"/>
      <c r="M51" s="5"/>
      <c r="N51" s="5"/>
    </row>
    <row r="52" spans="1:14">
      <c r="A52" s="5"/>
      <c r="B52" s="5"/>
      <c r="C52" s="5"/>
      <c r="D52" s="5"/>
      <c r="E52" s="5"/>
      <c r="F52" s="5"/>
      <c r="G52" s="5"/>
      <c r="H52" s="5"/>
      <c r="I52" s="5"/>
      <c r="J52" s="5"/>
      <c r="K52" s="5"/>
      <c r="L52" s="5"/>
      <c r="M52" s="5"/>
      <c r="N52" s="5"/>
    </row>
    <row r="53" spans="1:14">
      <c r="A53" s="5"/>
      <c r="B53" s="5"/>
      <c r="C53" s="5"/>
      <c r="D53" s="5"/>
      <c r="E53" s="5"/>
      <c r="F53" s="5"/>
      <c r="G53" s="5"/>
      <c r="H53" s="5"/>
      <c r="I53" s="5"/>
      <c r="J53" s="5"/>
      <c r="K53" s="5"/>
      <c r="L53" s="5"/>
      <c r="M53" s="5"/>
      <c r="N53" s="5"/>
    </row>
    <row r="54" spans="1:14">
      <c r="A54" s="5"/>
      <c r="B54" s="5"/>
      <c r="C54" s="5"/>
      <c r="D54" s="5"/>
      <c r="E54" s="5"/>
      <c r="F54" s="5"/>
      <c r="G54" s="5"/>
      <c r="H54" s="5"/>
      <c r="I54" s="5"/>
      <c r="J54" s="5"/>
      <c r="K54" s="5"/>
      <c r="L54" s="5"/>
      <c r="M54" s="5"/>
      <c r="N54" s="5"/>
    </row>
    <row r="55" spans="1:14">
      <c r="A55" s="5"/>
      <c r="B55" s="5"/>
      <c r="C55" s="5"/>
      <c r="D55" s="5"/>
      <c r="E55" s="5"/>
      <c r="F55" s="5"/>
      <c r="G55" s="5"/>
      <c r="H55" s="5"/>
      <c r="I55" s="5"/>
      <c r="J55" s="5"/>
      <c r="K55" s="5"/>
      <c r="L55" s="5"/>
      <c r="M55" s="5"/>
      <c r="N55" s="5"/>
    </row>
    <row r="56" spans="1:14">
      <c r="A56" s="5"/>
      <c r="B56" s="5"/>
      <c r="C56" s="5"/>
      <c r="D56" s="5"/>
      <c r="E56" s="5"/>
      <c r="F56" s="5"/>
      <c r="G56" s="5"/>
      <c r="H56" s="5"/>
      <c r="I56" s="5"/>
      <c r="J56" s="5"/>
      <c r="K56" s="5"/>
      <c r="L56" s="5"/>
      <c r="M56" s="5"/>
      <c r="N56" s="5"/>
    </row>
    <row r="57" spans="1:14">
      <c r="A57" s="5"/>
      <c r="B57" s="5"/>
      <c r="C57" s="5"/>
      <c r="D57" s="5"/>
      <c r="E57" s="5"/>
      <c r="F57" s="5"/>
      <c r="G57" s="5"/>
      <c r="H57" s="5"/>
      <c r="I57" s="5"/>
      <c r="J57" s="5"/>
      <c r="K57" s="5"/>
      <c r="L57" s="5"/>
      <c r="M57" s="5"/>
      <c r="N57" s="5"/>
    </row>
    <row r="58" spans="1:14">
      <c r="A58" s="5"/>
      <c r="B58" s="5"/>
      <c r="C58" s="5"/>
      <c r="D58" s="5"/>
      <c r="E58" s="5"/>
      <c r="F58" s="5"/>
      <c r="G58" s="5"/>
      <c r="H58" s="5"/>
      <c r="I58" s="5"/>
      <c r="J58" s="5"/>
      <c r="K58" s="5"/>
      <c r="L58" s="5"/>
      <c r="M58" s="5"/>
      <c r="N58" s="5"/>
    </row>
    <row r="59" spans="1:14">
      <c r="A59" s="5"/>
      <c r="B59" s="5"/>
      <c r="C59" s="5"/>
      <c r="D59" s="5"/>
      <c r="E59" s="5"/>
      <c r="F59" s="5"/>
      <c r="G59" s="5"/>
      <c r="H59" s="5"/>
      <c r="I59" s="5"/>
      <c r="J59" s="5"/>
      <c r="K59" s="5"/>
      <c r="L59" s="5"/>
      <c r="M59" s="5"/>
      <c r="N59" s="5"/>
    </row>
    <row r="60" spans="1:14">
      <c r="A60" s="5"/>
      <c r="B60" s="5"/>
      <c r="C60" s="5"/>
      <c r="D60" s="5"/>
      <c r="E60" s="5"/>
      <c r="F60" s="5"/>
      <c r="G60" s="5"/>
      <c r="H60" s="5"/>
      <c r="I60" s="5"/>
      <c r="J60" s="5"/>
      <c r="K60" s="5"/>
      <c r="L60" s="5"/>
      <c r="M60" s="5"/>
      <c r="N60" s="5"/>
    </row>
    <row r="61" spans="1:14">
      <c r="A61" s="5"/>
      <c r="B61" s="5"/>
      <c r="C61" s="5"/>
      <c r="D61" s="5"/>
      <c r="E61" s="5"/>
      <c r="F61" s="5"/>
      <c r="G61" s="5"/>
      <c r="H61" s="5"/>
      <c r="I61" s="5"/>
      <c r="J61" s="5"/>
      <c r="K61" s="5"/>
      <c r="L61" s="5"/>
      <c r="M61" s="5"/>
      <c r="N61" s="5"/>
    </row>
    <row r="62" spans="1:14">
      <c r="A62" s="5"/>
      <c r="B62" s="5"/>
      <c r="C62" s="5"/>
      <c r="D62" s="5"/>
      <c r="E62" s="5"/>
      <c r="F62" s="5"/>
      <c r="G62" s="5"/>
      <c r="H62" s="5"/>
      <c r="I62" s="5"/>
      <c r="J62" s="5"/>
      <c r="K62" s="5"/>
      <c r="L62" s="5"/>
      <c r="M62" s="5"/>
      <c r="N62" s="5"/>
    </row>
    <row r="63" spans="1:14">
      <c r="A63" s="5"/>
      <c r="B63" s="5"/>
      <c r="C63" s="5"/>
      <c r="D63" s="5"/>
      <c r="E63" s="5"/>
      <c r="F63" s="5"/>
      <c r="G63" s="5"/>
      <c r="H63" s="5"/>
      <c r="I63" s="5"/>
      <c r="J63" s="5"/>
      <c r="K63" s="5"/>
      <c r="L63" s="5"/>
      <c r="M63" s="5"/>
      <c r="N63" s="5"/>
    </row>
    <row r="64" spans="1:14">
      <c r="A64" s="5"/>
      <c r="B64" s="5"/>
      <c r="C64" s="5"/>
      <c r="D64" s="5"/>
      <c r="E64" s="5"/>
      <c r="F64" s="5"/>
      <c r="G64" s="5"/>
      <c r="H64" s="5"/>
      <c r="I64" s="5"/>
      <c r="J64" s="5"/>
      <c r="K64" s="5"/>
      <c r="L64" s="5"/>
      <c r="M64" s="5"/>
      <c r="N64" s="5"/>
    </row>
    <row r="65" spans="1:14">
      <c r="A65" s="5"/>
      <c r="B65" s="5"/>
      <c r="C65" s="5"/>
      <c r="D65" s="5"/>
      <c r="E65" s="5"/>
      <c r="F65" s="5"/>
      <c r="G65" s="5"/>
      <c r="H65" s="5"/>
      <c r="I65" s="5"/>
      <c r="J65" s="5"/>
      <c r="K65" s="5"/>
      <c r="L65" s="5"/>
      <c r="M65" s="5"/>
      <c r="N65" s="5"/>
    </row>
    <row r="66" spans="1:14">
      <c r="A66" s="5"/>
      <c r="B66" s="5"/>
      <c r="C66" s="5"/>
      <c r="D66" s="5"/>
      <c r="E66" s="5"/>
      <c r="F66" s="5"/>
      <c r="G66" s="5"/>
      <c r="H66" s="5"/>
      <c r="I66" s="5"/>
      <c r="J66" s="5"/>
      <c r="K66" s="5"/>
      <c r="L66" s="5"/>
      <c r="M66" s="5"/>
      <c r="N66" s="5"/>
    </row>
    <row r="67" spans="1:14">
      <c r="A67" s="5"/>
      <c r="B67" s="5"/>
      <c r="C67" s="5"/>
      <c r="D67" s="5"/>
      <c r="E67" s="5"/>
      <c r="F67" s="5"/>
      <c r="G67" s="5"/>
      <c r="H67" s="5"/>
      <c r="I67" s="5"/>
      <c r="J67" s="5"/>
      <c r="K67" s="5"/>
      <c r="L67" s="5"/>
      <c r="M67" s="5"/>
      <c r="N67" s="5"/>
    </row>
    <row r="68" spans="1:14">
      <c r="A68" s="5"/>
      <c r="B68" s="5"/>
      <c r="C68" s="5"/>
      <c r="D68" s="5"/>
      <c r="E68" s="5"/>
      <c r="F68" s="5"/>
      <c r="G68" s="5"/>
      <c r="H68" s="5"/>
      <c r="I68" s="5"/>
      <c r="J68" s="5"/>
      <c r="K68" s="5"/>
      <c r="L68" s="5"/>
      <c r="M68" s="5"/>
      <c r="N68" s="5"/>
    </row>
    <row r="69" spans="1:14">
      <c r="A69" s="5"/>
      <c r="B69" s="5"/>
      <c r="C69" s="5"/>
      <c r="D69" s="5"/>
      <c r="E69" s="5"/>
      <c r="F69" s="5"/>
      <c r="G69" s="5"/>
      <c r="H69" s="5"/>
      <c r="I69" s="5"/>
      <c r="J69" s="5"/>
      <c r="K69" s="5"/>
      <c r="L69" s="5"/>
      <c r="M69" s="5"/>
      <c r="N69" s="5"/>
    </row>
    <row r="70" spans="1:14">
      <c r="A70" s="5"/>
      <c r="B70" s="5"/>
      <c r="C70" s="5"/>
      <c r="D70" s="5"/>
      <c r="E70" s="5"/>
      <c r="F70" s="5"/>
      <c r="G70" s="5"/>
      <c r="H70" s="5"/>
      <c r="I70" s="5"/>
      <c r="J70" s="5"/>
      <c r="K70" s="5"/>
      <c r="L70" s="5"/>
      <c r="M70" s="5"/>
      <c r="N70" s="5"/>
    </row>
    <row r="71" spans="1:14">
      <c r="A71" s="5"/>
      <c r="B71" s="5"/>
      <c r="C71" s="5"/>
      <c r="D71" s="5"/>
      <c r="E71" s="5"/>
      <c r="F71" s="5"/>
      <c r="G71" s="5"/>
      <c r="H71" s="5"/>
      <c r="I71" s="5"/>
      <c r="J71" s="5"/>
      <c r="K71" s="5"/>
      <c r="L71" s="5"/>
      <c r="M71" s="5"/>
      <c r="N71" s="5"/>
    </row>
    <row r="72" spans="1:14">
      <c r="A72" s="5"/>
      <c r="B72" s="5"/>
      <c r="C72" s="5"/>
      <c r="D72" s="5"/>
      <c r="E72" s="5"/>
      <c r="F72" s="5"/>
      <c r="G72" s="5"/>
      <c r="H72" s="5"/>
      <c r="I72" s="5"/>
      <c r="J72" s="5"/>
      <c r="K72" s="5"/>
      <c r="L72" s="5"/>
      <c r="M72" s="5"/>
      <c r="N72" s="5"/>
    </row>
    <row r="73" spans="1:14">
      <c r="A73" s="5"/>
      <c r="B73" s="5"/>
      <c r="C73" s="5"/>
      <c r="D73" s="5"/>
      <c r="E73" s="5"/>
      <c r="F73" s="5"/>
      <c r="G73" s="5"/>
      <c r="H73" s="5"/>
      <c r="I73" s="5"/>
      <c r="J73" s="5"/>
      <c r="K73" s="5"/>
      <c r="L73" s="5"/>
      <c r="M73" s="5"/>
      <c r="N73" s="5"/>
    </row>
    <row r="74" spans="1:14">
      <c r="A74" s="5"/>
      <c r="B74" s="5"/>
      <c r="C74" s="5"/>
      <c r="D74" s="5"/>
      <c r="E74" s="5"/>
      <c r="F74" s="5"/>
      <c r="G74" s="5"/>
      <c r="H74" s="5"/>
      <c r="I74" s="5"/>
      <c r="J74" s="5"/>
      <c r="K74" s="5"/>
      <c r="L74" s="5"/>
      <c r="M74" s="5"/>
      <c r="N74" s="5"/>
    </row>
    <row r="75" spans="1:14">
      <c r="A75" s="5"/>
      <c r="B75" s="5"/>
      <c r="C75" s="5"/>
      <c r="D75" s="5"/>
      <c r="E75" s="5"/>
      <c r="F75" s="5"/>
      <c r="G75" s="5"/>
      <c r="H75" s="5"/>
      <c r="I75" s="5"/>
      <c r="J75" s="5"/>
      <c r="K75" s="5"/>
      <c r="L75" s="5"/>
      <c r="M75" s="5"/>
      <c r="N75" s="5"/>
    </row>
    <row r="76" spans="1:14">
      <c r="A76" s="5"/>
      <c r="B76" s="5"/>
      <c r="C76" s="5"/>
      <c r="D76" s="5"/>
      <c r="E76" s="5"/>
      <c r="F76" s="5"/>
      <c r="G76" s="5"/>
      <c r="H76" s="5"/>
      <c r="I76" s="5"/>
      <c r="J76" s="5"/>
      <c r="K76" s="5"/>
      <c r="L76" s="5"/>
      <c r="M76" s="5"/>
      <c r="N76" s="5"/>
    </row>
    <row r="77" spans="1:14">
      <c r="A77" s="5"/>
      <c r="B77" s="5"/>
      <c r="C77" s="5"/>
      <c r="D77" s="5"/>
      <c r="E77" s="5"/>
      <c r="F77" s="5"/>
      <c r="G77" s="5"/>
      <c r="H77" s="5"/>
      <c r="I77" s="5"/>
      <c r="J77" s="5"/>
      <c r="K77" s="5"/>
      <c r="L77" s="5"/>
      <c r="M77" s="5"/>
      <c r="N77" s="5"/>
    </row>
    <row r="78" spans="1:14">
      <c r="A78" s="5"/>
      <c r="B78" s="5"/>
      <c r="C78" s="5"/>
      <c r="D78" s="5"/>
      <c r="E78" s="5"/>
      <c r="F78" s="5"/>
      <c r="G78" s="5"/>
      <c r="H78" s="5"/>
      <c r="I78" s="5"/>
      <c r="J78" s="5"/>
      <c r="K78" s="5"/>
      <c r="L78" s="5"/>
      <c r="M78" s="5"/>
      <c r="N78" s="5"/>
    </row>
    <row r="79" spans="1:14">
      <c r="A79" s="5"/>
      <c r="B79" s="5"/>
      <c r="C79" s="5"/>
      <c r="D79" s="5"/>
      <c r="E79" s="5"/>
      <c r="F79" s="5"/>
      <c r="G79" s="5"/>
      <c r="H79" s="5"/>
      <c r="I79" s="5"/>
      <c r="J79" s="5"/>
      <c r="K79" s="5"/>
      <c r="L79" s="5"/>
      <c r="M79" s="5"/>
      <c r="N79" s="5"/>
    </row>
    <row r="80" spans="1:14">
      <c r="A80" s="5"/>
      <c r="B80" s="5"/>
      <c r="C80" s="5"/>
      <c r="D80" s="5"/>
      <c r="E80" s="5"/>
      <c r="F80" s="5"/>
      <c r="G80" s="5"/>
      <c r="H80" s="5"/>
      <c r="I80" s="5"/>
      <c r="J80" s="5"/>
      <c r="K80" s="5"/>
      <c r="L80" s="5"/>
      <c r="M80" s="5"/>
      <c r="N80" s="5"/>
    </row>
    <row r="81" spans="1:14">
      <c r="A81" s="5"/>
      <c r="B81" s="5"/>
      <c r="C81" s="5"/>
      <c r="D81" s="5"/>
      <c r="E81" s="5"/>
      <c r="F81" s="5"/>
      <c r="G81" s="5"/>
      <c r="H81" s="5"/>
      <c r="I81" s="5"/>
      <c r="J81" s="5"/>
      <c r="K81" s="5"/>
      <c r="L81" s="5"/>
      <c r="M81" s="5"/>
      <c r="N81" s="5"/>
    </row>
    <row r="82" spans="1:14">
      <c r="A82" s="5"/>
      <c r="B82" s="5"/>
      <c r="C82" s="5"/>
      <c r="D82" s="5"/>
      <c r="E82" s="5"/>
      <c r="F82" s="5"/>
      <c r="G82" s="5"/>
      <c r="H82" s="5"/>
      <c r="I82" s="5"/>
      <c r="J82" s="5"/>
      <c r="K82" s="5"/>
      <c r="L82" s="5"/>
      <c r="M82" s="5"/>
      <c r="N82" s="5"/>
    </row>
    <row r="83" spans="1:14">
      <c r="A83" s="5"/>
      <c r="B83" s="5"/>
      <c r="C83" s="5"/>
      <c r="D83" s="5"/>
      <c r="E83" s="5"/>
      <c r="F83" s="5"/>
      <c r="G83" s="5"/>
      <c r="H83" s="5"/>
      <c r="I83" s="5"/>
      <c r="J83" s="5"/>
      <c r="K83" s="5"/>
      <c r="L83" s="5"/>
      <c r="M83" s="5"/>
      <c r="N83" s="5"/>
    </row>
    <row r="84" spans="1:14">
      <c r="A84" s="5"/>
      <c r="B84" s="5"/>
      <c r="C84" s="5"/>
      <c r="D84" s="5"/>
      <c r="E84" s="5"/>
      <c r="F84" s="5"/>
      <c r="G84" s="5"/>
      <c r="H84" s="5"/>
      <c r="I84" s="5"/>
      <c r="J84" s="5"/>
      <c r="K84" s="5"/>
      <c r="L84" s="5"/>
      <c r="M84" s="5"/>
      <c r="N84" s="5"/>
    </row>
    <row r="85" spans="1:14">
      <c r="A85" s="5"/>
      <c r="B85" s="5"/>
      <c r="C85" s="5"/>
      <c r="D85" s="5"/>
      <c r="E85" s="5"/>
      <c r="F85" s="5"/>
      <c r="G85" s="5"/>
      <c r="H85" s="5"/>
      <c r="I85" s="5"/>
      <c r="J85" s="5"/>
      <c r="K85" s="5"/>
      <c r="L85" s="5"/>
      <c r="M85" s="5"/>
      <c r="N85" s="5"/>
    </row>
    <row r="86" spans="1:14">
      <c r="A86" s="5"/>
      <c r="B86" s="5"/>
      <c r="C86" s="5"/>
      <c r="D86" s="5"/>
      <c r="E86" s="5"/>
      <c r="F86" s="5"/>
      <c r="G86" s="5"/>
      <c r="H86" s="5"/>
      <c r="I86" s="5"/>
      <c r="J86" s="5"/>
      <c r="K86" s="5"/>
      <c r="L86" s="5"/>
      <c r="M86" s="5"/>
      <c r="N86" s="5"/>
    </row>
    <row r="87" spans="1:14">
      <c r="A87" s="5"/>
      <c r="B87" s="5"/>
      <c r="C87" s="5"/>
      <c r="D87" s="5"/>
      <c r="E87" s="5"/>
      <c r="F87" s="5"/>
      <c r="G87" s="5"/>
      <c r="H87" s="5"/>
      <c r="I87" s="5"/>
      <c r="J87" s="5"/>
      <c r="K87" s="5"/>
      <c r="L87" s="5"/>
      <c r="M87" s="5"/>
      <c r="N87" s="5"/>
    </row>
    <row r="88" spans="1:14">
      <c r="A88" s="5"/>
      <c r="B88" s="5"/>
      <c r="C88" s="5"/>
      <c r="D88" s="5"/>
      <c r="E88" s="5"/>
      <c r="F88" s="5"/>
      <c r="G88" s="5"/>
      <c r="H88" s="5"/>
      <c r="I88" s="5"/>
      <c r="J88" s="5"/>
      <c r="K88" s="5"/>
      <c r="L88" s="5"/>
      <c r="M88" s="5"/>
      <c r="N88" s="5"/>
    </row>
  </sheetData>
  <mergeCells count="52">
    <mergeCell ref="K4:N4"/>
    <mergeCell ref="B38:E38"/>
    <mergeCell ref="L30:N30"/>
    <mergeCell ref="A6:M6"/>
    <mergeCell ref="A24:B24"/>
    <mergeCell ref="C24:D24"/>
    <mergeCell ref="F24:G24"/>
    <mergeCell ref="H24:I24"/>
    <mergeCell ref="K24:L24"/>
    <mergeCell ref="M24:N24"/>
    <mergeCell ref="A23:E23"/>
    <mergeCell ref="F23:J23"/>
    <mergeCell ref="K23:O23"/>
    <mergeCell ref="E12:O12"/>
    <mergeCell ref="E13:O13"/>
    <mergeCell ref="B8:C8"/>
    <mergeCell ref="A39:N39"/>
    <mergeCell ref="B28:M28"/>
    <mergeCell ref="B30:E31"/>
    <mergeCell ref="B32:E32"/>
    <mergeCell ref="B33:E33"/>
    <mergeCell ref="F30:H30"/>
    <mergeCell ref="I30:K30"/>
    <mergeCell ref="A30:A31"/>
    <mergeCell ref="B34:E34"/>
    <mergeCell ref="B35:E35"/>
    <mergeCell ref="B36:E36"/>
    <mergeCell ref="B37:E37"/>
    <mergeCell ref="B9:C9"/>
    <mergeCell ref="B11:C11"/>
    <mergeCell ref="B10:C10"/>
    <mergeCell ref="B12:C12"/>
    <mergeCell ref="K25:L25"/>
    <mergeCell ref="B13:C13"/>
    <mergeCell ref="A25:B25"/>
    <mergeCell ref="C25:D25"/>
    <mergeCell ref="C19:O19"/>
    <mergeCell ref="C20:O20"/>
    <mergeCell ref="B18:O18"/>
    <mergeCell ref="A26:B26"/>
    <mergeCell ref="C26:D26"/>
    <mergeCell ref="B14:N14"/>
    <mergeCell ref="B17:O17"/>
    <mergeCell ref="C16:O16"/>
    <mergeCell ref="C15:O15"/>
    <mergeCell ref="M25:N25"/>
    <mergeCell ref="K26:L26"/>
    <mergeCell ref="M26:N26"/>
    <mergeCell ref="F25:G25"/>
    <mergeCell ref="H25:I25"/>
    <mergeCell ref="H26:I26"/>
    <mergeCell ref="F26:G26"/>
  </mergeCells>
  <pageMargins left="0.78740157480314965" right="0.78740157480314965" top="1.1811023622047245" bottom="0.39370078740157483" header="0" footer="0"/>
  <pageSetup paperSize="9" scale="65" orientation="landscape" r:id="rId1"/>
</worksheet>
</file>

<file path=xl/worksheets/sheet2.xml><?xml version="1.0" encoding="utf-8"?>
<worksheet xmlns="http://schemas.openxmlformats.org/spreadsheetml/2006/main" xmlns:r="http://schemas.openxmlformats.org/officeDocument/2006/relationships">
  <sheetPr>
    <pageSetUpPr fitToPage="1"/>
  </sheetPr>
  <dimension ref="A1:AI51"/>
  <sheetViews>
    <sheetView view="pageBreakPreview" topLeftCell="A43" zoomScale="80" zoomScaleNormal="90" zoomScaleSheetLayoutView="80" workbookViewId="0">
      <selection activeCell="N48" sqref="N48"/>
    </sheetView>
  </sheetViews>
  <sheetFormatPr defaultRowHeight="15"/>
  <cols>
    <col min="1" max="1" width="6.140625" customWidth="1"/>
    <col min="2" max="2" width="15" customWidth="1"/>
    <col min="3" max="3" width="9.42578125" customWidth="1"/>
    <col min="4" max="4" width="8.42578125" customWidth="1"/>
    <col min="5" max="5" width="12.28515625" customWidth="1"/>
    <col min="6" max="6" width="10.28515625" customWidth="1"/>
    <col min="7" max="7" width="10.85546875" customWidth="1"/>
    <col min="8" max="8" width="15.140625" customWidth="1"/>
    <col min="9" max="9" width="14.140625" customWidth="1"/>
    <col min="10" max="10" width="10.5703125" customWidth="1"/>
    <col min="11" max="11" width="12" customWidth="1"/>
    <col min="12" max="12" width="11.42578125" customWidth="1"/>
    <col min="14" max="14" width="14.5703125" customWidth="1"/>
    <col min="15" max="15" width="12.7109375" customWidth="1"/>
    <col min="16" max="16" width="9.85546875" customWidth="1"/>
  </cols>
  <sheetData>
    <row r="1" spans="1:17" ht="18.75" customHeight="1">
      <c r="A1" s="209" t="s">
        <v>119</v>
      </c>
      <c r="B1" s="209"/>
      <c r="C1" s="209"/>
      <c r="D1" s="209"/>
      <c r="E1" s="209"/>
      <c r="F1" s="209"/>
      <c r="G1" s="209"/>
      <c r="H1" s="209"/>
      <c r="I1" s="209"/>
      <c r="J1" s="209"/>
      <c r="K1" s="209"/>
      <c r="L1" s="209"/>
      <c r="M1" s="209"/>
      <c r="N1" s="209"/>
    </row>
    <row r="2" spans="1:17" ht="15.75" customHeight="1">
      <c r="A2" s="36"/>
      <c r="B2" s="36"/>
      <c r="C2" s="36"/>
      <c r="D2" s="36"/>
      <c r="E2" s="36"/>
      <c r="F2" s="21"/>
      <c r="G2" s="21"/>
      <c r="H2" s="21"/>
      <c r="I2" s="21"/>
      <c r="J2" s="21"/>
      <c r="K2" s="21"/>
      <c r="L2" s="21"/>
      <c r="M2" s="198" t="s">
        <v>117</v>
      </c>
      <c r="N2" s="198"/>
      <c r="O2" s="8"/>
    </row>
    <row r="3" spans="1:17" ht="33.75" customHeight="1">
      <c r="A3" s="152" t="s">
        <v>15</v>
      </c>
      <c r="B3" s="199" t="s">
        <v>54</v>
      </c>
      <c r="C3" s="200"/>
      <c r="D3" s="201"/>
      <c r="E3" s="136" t="s">
        <v>47</v>
      </c>
      <c r="F3" s="137"/>
      <c r="G3" s="138"/>
      <c r="H3" s="136" t="s">
        <v>118</v>
      </c>
      <c r="I3" s="137"/>
      <c r="J3" s="138"/>
      <c r="K3" s="136" t="s">
        <v>12</v>
      </c>
      <c r="L3" s="205"/>
      <c r="M3" s="180"/>
      <c r="N3" s="8"/>
    </row>
    <row r="4" spans="1:17" ht="40.5" customHeight="1">
      <c r="A4" s="153"/>
      <c r="B4" s="202"/>
      <c r="C4" s="203"/>
      <c r="D4" s="204"/>
      <c r="E4" s="40" t="s">
        <v>13</v>
      </c>
      <c r="F4" s="40" t="s">
        <v>14</v>
      </c>
      <c r="G4" s="40" t="s">
        <v>48</v>
      </c>
      <c r="H4" s="40" t="s">
        <v>13</v>
      </c>
      <c r="I4" s="40" t="s">
        <v>14</v>
      </c>
      <c r="J4" s="40" t="s">
        <v>48</v>
      </c>
      <c r="K4" s="40" t="s">
        <v>13</v>
      </c>
      <c r="L4" s="40" t="s">
        <v>14</v>
      </c>
      <c r="M4" s="40" t="s">
        <v>48</v>
      </c>
    </row>
    <row r="5" spans="1:17" ht="15" customHeight="1">
      <c r="A5" s="29">
        <v>1</v>
      </c>
      <c r="B5" s="136">
        <v>2</v>
      </c>
      <c r="C5" s="137"/>
      <c r="D5" s="138"/>
      <c r="E5" s="40">
        <v>3</v>
      </c>
      <c r="F5" s="40">
        <v>4</v>
      </c>
      <c r="G5" s="40">
        <v>5</v>
      </c>
      <c r="H5" s="40">
        <v>6</v>
      </c>
      <c r="I5" s="40">
        <v>7</v>
      </c>
      <c r="J5" s="40">
        <v>8</v>
      </c>
      <c r="K5" s="40">
        <v>9</v>
      </c>
      <c r="L5" s="40">
        <v>10</v>
      </c>
      <c r="M5" s="40">
        <v>11</v>
      </c>
      <c r="O5" s="8"/>
      <c r="P5" s="8"/>
      <c r="Q5" s="8"/>
    </row>
    <row r="6" spans="1:17" ht="15.75">
      <c r="A6" s="29"/>
      <c r="B6" s="136"/>
      <c r="C6" s="137"/>
      <c r="D6" s="138"/>
      <c r="E6" s="40"/>
      <c r="F6" s="40"/>
      <c r="G6" s="40"/>
      <c r="H6" s="40"/>
      <c r="I6" s="40"/>
      <c r="J6" s="40"/>
      <c r="K6" s="40"/>
      <c r="L6" s="40"/>
      <c r="M6" s="40"/>
      <c r="O6" s="8"/>
      <c r="P6" s="8"/>
      <c r="Q6" s="8"/>
    </row>
    <row r="7" spans="1:17" ht="12.75" customHeight="1">
      <c r="A7" s="29"/>
      <c r="B7" s="136"/>
      <c r="C7" s="137"/>
      <c r="D7" s="138"/>
      <c r="E7" s="40"/>
      <c r="F7" s="40"/>
      <c r="G7" s="40"/>
      <c r="H7" s="40"/>
      <c r="I7" s="40"/>
      <c r="J7" s="40"/>
      <c r="K7" s="40"/>
      <c r="L7" s="40"/>
      <c r="M7" s="40"/>
      <c r="N7" s="8"/>
      <c r="O7" s="8"/>
      <c r="P7" s="8"/>
      <c r="Q7" s="8"/>
    </row>
    <row r="8" spans="1:17" ht="15.75" hidden="1">
      <c r="A8" s="29"/>
      <c r="B8" s="136" t="s">
        <v>33</v>
      </c>
      <c r="C8" s="137"/>
      <c r="D8" s="138"/>
      <c r="E8" s="40"/>
      <c r="F8" s="40"/>
      <c r="G8" s="40"/>
      <c r="H8" s="40"/>
      <c r="I8" s="40"/>
      <c r="J8" s="40"/>
      <c r="K8" s="40"/>
      <c r="L8" s="40"/>
      <c r="M8" s="40"/>
      <c r="N8" s="8"/>
      <c r="O8" s="8"/>
      <c r="P8" s="8"/>
      <c r="Q8" s="8"/>
    </row>
    <row r="9" spans="1:17" ht="26.25" hidden="1" customHeight="1">
      <c r="B9" s="125" t="s">
        <v>51</v>
      </c>
      <c r="C9" s="126"/>
      <c r="D9" s="126"/>
      <c r="E9" s="126"/>
      <c r="F9" s="126"/>
      <c r="G9" s="126"/>
      <c r="H9" s="126"/>
      <c r="I9" s="126"/>
      <c r="J9" s="126"/>
      <c r="K9" s="126"/>
      <c r="L9" s="126"/>
      <c r="M9" s="127"/>
      <c r="N9" s="45"/>
      <c r="O9" s="45"/>
      <c r="P9" s="45"/>
      <c r="Q9" s="8"/>
    </row>
    <row r="10" spans="1:17" ht="15.75">
      <c r="A10" s="13" t="s">
        <v>120</v>
      </c>
      <c r="B10" s="5"/>
      <c r="C10" s="5"/>
      <c r="D10" s="5"/>
      <c r="E10" s="5"/>
      <c r="F10" s="5"/>
      <c r="G10" s="5"/>
      <c r="H10" s="5"/>
      <c r="I10" s="5"/>
      <c r="J10" s="5"/>
      <c r="K10" s="5"/>
      <c r="L10" s="5"/>
      <c r="M10" s="5"/>
      <c r="N10" s="46"/>
      <c r="O10" s="8"/>
      <c r="P10" s="8"/>
      <c r="Q10" s="8"/>
    </row>
    <row r="11" spans="1:17" ht="4.5" customHeight="1">
      <c r="A11" s="13"/>
      <c r="B11" s="5"/>
      <c r="C11" s="5"/>
      <c r="D11" s="5"/>
      <c r="E11" s="5"/>
      <c r="F11" s="5"/>
      <c r="G11" s="5"/>
      <c r="H11" s="5"/>
      <c r="I11" s="5"/>
      <c r="J11" s="5"/>
      <c r="K11" s="5"/>
      <c r="L11" s="5"/>
      <c r="M11" s="5"/>
      <c r="N11" s="46"/>
      <c r="O11" s="8"/>
      <c r="P11" s="8"/>
      <c r="Q11" s="8"/>
    </row>
    <row r="12" spans="1:17" ht="31.5" customHeight="1">
      <c r="A12" s="216" t="s">
        <v>15</v>
      </c>
      <c r="B12" s="162" t="s">
        <v>17</v>
      </c>
      <c r="C12" s="163"/>
      <c r="D12" s="163"/>
      <c r="E12" s="163"/>
      <c r="F12" s="164"/>
      <c r="G12" s="206" t="s">
        <v>18</v>
      </c>
      <c r="H12" s="206" t="s">
        <v>19</v>
      </c>
      <c r="I12" s="199" t="s">
        <v>47</v>
      </c>
      <c r="J12" s="200"/>
      <c r="K12" s="201"/>
      <c r="L12" s="199" t="s">
        <v>121</v>
      </c>
      <c r="M12" s="200"/>
      <c r="N12" s="201"/>
      <c r="O12" s="199" t="s">
        <v>12</v>
      </c>
      <c r="P12" s="200"/>
      <c r="Q12" s="201"/>
    </row>
    <row r="13" spans="1:17" ht="36" customHeight="1">
      <c r="A13" s="217"/>
      <c r="B13" s="165"/>
      <c r="C13" s="166"/>
      <c r="D13" s="166"/>
      <c r="E13" s="166"/>
      <c r="F13" s="167"/>
      <c r="G13" s="207"/>
      <c r="H13" s="207"/>
      <c r="I13" s="202"/>
      <c r="J13" s="203"/>
      <c r="K13" s="204"/>
      <c r="L13" s="202"/>
      <c r="M13" s="203"/>
      <c r="N13" s="204"/>
      <c r="O13" s="202"/>
      <c r="P13" s="203"/>
      <c r="Q13" s="204"/>
    </row>
    <row r="14" spans="1:17" ht="51.75" customHeight="1">
      <c r="A14" s="218"/>
      <c r="B14" s="168"/>
      <c r="C14" s="169"/>
      <c r="D14" s="169"/>
      <c r="E14" s="169"/>
      <c r="F14" s="170"/>
      <c r="G14" s="208"/>
      <c r="H14" s="208"/>
      <c r="I14" s="40" t="s">
        <v>13</v>
      </c>
      <c r="J14" s="40" t="s">
        <v>14</v>
      </c>
      <c r="K14" s="40" t="s">
        <v>48</v>
      </c>
      <c r="L14" s="40" t="s">
        <v>13</v>
      </c>
      <c r="M14" s="40" t="s">
        <v>14</v>
      </c>
      <c r="N14" s="40" t="s">
        <v>48</v>
      </c>
      <c r="O14" s="40" t="s">
        <v>13</v>
      </c>
      <c r="P14" s="40" t="s">
        <v>14</v>
      </c>
      <c r="Q14" s="40" t="s">
        <v>48</v>
      </c>
    </row>
    <row r="15" spans="1:17" ht="10.5" hidden="1" customHeight="1">
      <c r="A15" s="31"/>
      <c r="B15" s="146"/>
      <c r="C15" s="147"/>
      <c r="D15" s="147"/>
      <c r="E15" s="147"/>
      <c r="F15" s="147"/>
      <c r="G15" s="35"/>
      <c r="H15" s="35"/>
      <c r="I15" s="35"/>
      <c r="J15" s="35"/>
      <c r="K15" s="35"/>
      <c r="L15" s="35"/>
      <c r="M15" s="35"/>
      <c r="N15" s="34"/>
      <c r="O15" s="30"/>
    </row>
    <row r="16" spans="1:17" s="72" customFormat="1" ht="15" customHeight="1">
      <c r="A16" s="41">
        <v>1</v>
      </c>
      <c r="B16" s="144">
        <v>2</v>
      </c>
      <c r="C16" s="144"/>
      <c r="D16" s="144"/>
      <c r="E16" s="144"/>
      <c r="F16" s="144"/>
      <c r="G16" s="41">
        <v>3</v>
      </c>
      <c r="H16" s="41">
        <v>4</v>
      </c>
      <c r="I16" s="41">
        <v>5</v>
      </c>
      <c r="J16" s="41">
        <v>6</v>
      </c>
      <c r="K16" s="41">
        <v>7</v>
      </c>
      <c r="L16" s="41">
        <v>8</v>
      </c>
      <c r="M16" s="41">
        <v>9</v>
      </c>
      <c r="N16" s="41">
        <v>10</v>
      </c>
      <c r="O16" s="41">
        <v>11</v>
      </c>
      <c r="P16" s="71">
        <v>12</v>
      </c>
      <c r="Q16" s="71">
        <v>13</v>
      </c>
    </row>
    <row r="17" spans="1:34">
      <c r="A17" s="12" t="s">
        <v>2</v>
      </c>
      <c r="B17" s="210" t="s">
        <v>20</v>
      </c>
      <c r="C17" s="211"/>
      <c r="D17" s="211"/>
      <c r="E17" s="211"/>
      <c r="F17" s="212"/>
      <c r="G17" s="49"/>
      <c r="H17" s="32"/>
      <c r="I17" s="32"/>
      <c r="J17" s="32"/>
      <c r="K17" s="50"/>
      <c r="L17" s="32"/>
      <c r="M17" s="50"/>
      <c r="N17" s="32"/>
      <c r="O17" s="32"/>
      <c r="P17" s="29"/>
      <c r="Q17" s="29"/>
    </row>
    <row r="18" spans="1:34">
      <c r="A18" s="12"/>
      <c r="B18" s="213" t="s">
        <v>21</v>
      </c>
      <c r="C18" s="214"/>
      <c r="D18" s="214"/>
      <c r="E18" s="214"/>
      <c r="F18" s="215"/>
      <c r="G18" s="49"/>
      <c r="H18" s="32"/>
      <c r="I18" s="32"/>
      <c r="J18" s="32"/>
      <c r="K18" s="50"/>
      <c r="L18" s="32"/>
      <c r="M18" s="50"/>
      <c r="N18" s="32"/>
      <c r="O18" s="32"/>
      <c r="P18" s="29"/>
      <c r="Q18" s="29"/>
    </row>
    <row r="19" spans="1:34" ht="64.5" customHeight="1">
      <c r="A19" s="101">
        <v>1</v>
      </c>
      <c r="B19" s="182" t="s">
        <v>94</v>
      </c>
      <c r="C19" s="183"/>
      <c r="D19" s="183"/>
      <c r="E19" s="183"/>
      <c r="F19" s="184"/>
      <c r="G19" s="69" t="s">
        <v>32</v>
      </c>
      <c r="H19" s="76" t="s">
        <v>55</v>
      </c>
      <c r="I19" s="85">
        <v>2</v>
      </c>
      <c r="J19" s="53">
        <v>0</v>
      </c>
      <c r="K19" s="52">
        <f>I19+J19</f>
        <v>2</v>
      </c>
      <c r="L19" s="85">
        <v>2</v>
      </c>
      <c r="M19" s="33">
        <v>0</v>
      </c>
      <c r="N19" s="52">
        <f>L19+M19</f>
        <v>2</v>
      </c>
      <c r="O19" s="25">
        <f>I19-L19</f>
        <v>0</v>
      </c>
      <c r="P19" s="53">
        <f>J19-M19</f>
        <v>0</v>
      </c>
      <c r="Q19" s="53">
        <f>K19-N19</f>
        <v>0</v>
      </c>
    </row>
    <row r="20" spans="1:34" ht="15" customHeight="1">
      <c r="A20" s="102" t="s">
        <v>95</v>
      </c>
      <c r="B20" s="158" t="s">
        <v>62</v>
      </c>
      <c r="C20" s="159"/>
      <c r="D20" s="159"/>
      <c r="E20" s="159"/>
      <c r="F20" s="160"/>
      <c r="G20" s="70" t="s">
        <v>32</v>
      </c>
      <c r="H20" s="77" t="s">
        <v>37</v>
      </c>
      <c r="I20" s="100">
        <v>12</v>
      </c>
      <c r="J20" s="53">
        <v>0</v>
      </c>
      <c r="K20" s="52">
        <f t="shared" ref="K20:K32" si="0">I20+J20</f>
        <v>12</v>
      </c>
      <c r="L20" s="100">
        <v>12</v>
      </c>
      <c r="M20" s="33">
        <v>0</v>
      </c>
      <c r="N20" s="52">
        <f t="shared" ref="N20:N23" si="1">L20+M20</f>
        <v>12</v>
      </c>
      <c r="O20" s="25">
        <f t="shared" ref="O20:O23" si="2">I20-L20</f>
        <v>0</v>
      </c>
      <c r="P20" s="53">
        <f t="shared" ref="P20:P23" si="3">J20-M20</f>
        <v>0</v>
      </c>
      <c r="Q20" s="53">
        <f t="shared" ref="Q20:Q23" si="4">K20-N20</f>
        <v>0</v>
      </c>
    </row>
    <row r="21" spans="1:34" ht="15" customHeight="1">
      <c r="A21" s="102" t="s">
        <v>96</v>
      </c>
      <c r="B21" s="158" t="s">
        <v>63</v>
      </c>
      <c r="C21" s="159"/>
      <c r="D21" s="159"/>
      <c r="E21" s="159"/>
      <c r="F21" s="160"/>
      <c r="G21" s="70" t="s">
        <v>32</v>
      </c>
      <c r="H21" s="77" t="s">
        <v>37</v>
      </c>
      <c r="I21" s="100">
        <v>2</v>
      </c>
      <c r="J21" s="53">
        <v>0</v>
      </c>
      <c r="K21" s="52">
        <f t="shared" si="0"/>
        <v>2</v>
      </c>
      <c r="L21" s="100">
        <v>2</v>
      </c>
      <c r="M21" s="33">
        <v>0</v>
      </c>
      <c r="N21" s="52">
        <f t="shared" si="1"/>
        <v>2</v>
      </c>
      <c r="O21" s="25">
        <f t="shared" si="2"/>
        <v>0</v>
      </c>
      <c r="P21" s="53">
        <f t="shared" si="3"/>
        <v>0</v>
      </c>
      <c r="Q21" s="53">
        <f t="shared" si="4"/>
        <v>0</v>
      </c>
    </row>
    <row r="22" spans="1:34" ht="15" customHeight="1">
      <c r="A22" s="102" t="s">
        <v>97</v>
      </c>
      <c r="B22" s="158" t="s">
        <v>64</v>
      </c>
      <c r="C22" s="159"/>
      <c r="D22" s="159"/>
      <c r="E22" s="159"/>
      <c r="F22" s="160"/>
      <c r="G22" s="70" t="s">
        <v>32</v>
      </c>
      <c r="H22" s="77" t="s">
        <v>37</v>
      </c>
      <c r="I22" s="100">
        <v>9</v>
      </c>
      <c r="J22" s="53">
        <v>0</v>
      </c>
      <c r="K22" s="52">
        <f t="shared" si="0"/>
        <v>9</v>
      </c>
      <c r="L22" s="100">
        <v>9</v>
      </c>
      <c r="M22" s="33">
        <v>0</v>
      </c>
      <c r="N22" s="52">
        <f t="shared" si="1"/>
        <v>9</v>
      </c>
      <c r="O22" s="25">
        <f t="shared" si="2"/>
        <v>0</v>
      </c>
      <c r="P22" s="53">
        <f t="shared" si="3"/>
        <v>0</v>
      </c>
      <c r="Q22" s="53">
        <f t="shared" si="4"/>
        <v>0</v>
      </c>
    </row>
    <row r="23" spans="1:34" ht="15" customHeight="1">
      <c r="A23" s="102" t="s">
        <v>98</v>
      </c>
      <c r="B23" s="155" t="s">
        <v>65</v>
      </c>
      <c r="C23" s="156"/>
      <c r="D23" s="156"/>
      <c r="E23" s="156"/>
      <c r="F23" s="157"/>
      <c r="G23" s="103" t="s">
        <v>32</v>
      </c>
      <c r="H23" s="104" t="s">
        <v>37</v>
      </c>
      <c r="I23" s="109">
        <v>1</v>
      </c>
      <c r="J23" s="53">
        <v>0</v>
      </c>
      <c r="K23" s="105">
        <f t="shared" si="0"/>
        <v>1</v>
      </c>
      <c r="L23" s="109">
        <v>1</v>
      </c>
      <c r="M23" s="33">
        <v>0</v>
      </c>
      <c r="N23" s="105">
        <f t="shared" si="1"/>
        <v>1</v>
      </c>
      <c r="O23" s="25">
        <f t="shared" si="2"/>
        <v>0</v>
      </c>
      <c r="P23" s="53">
        <f t="shared" si="3"/>
        <v>0</v>
      </c>
      <c r="Q23" s="53">
        <f t="shared" si="4"/>
        <v>0</v>
      </c>
    </row>
    <row r="24" spans="1:34" ht="121.5" customHeight="1">
      <c r="A24" s="102" t="s">
        <v>99</v>
      </c>
      <c r="B24" s="161" t="s">
        <v>101</v>
      </c>
      <c r="C24" s="161"/>
      <c r="D24" s="161"/>
      <c r="E24" s="161"/>
      <c r="F24" s="161"/>
      <c r="G24" s="79" t="s">
        <v>28</v>
      </c>
      <c r="H24" s="79" t="s">
        <v>100</v>
      </c>
      <c r="I24" s="106">
        <f>'п.1-5'!F38</f>
        <v>1116000</v>
      </c>
      <c r="J24" s="107">
        <f>'п.1-5'!G38</f>
        <v>2000</v>
      </c>
      <c r="K24" s="106">
        <f>'п.1-5'!H38</f>
        <v>1118000</v>
      </c>
      <c r="L24" s="107">
        <f>'п.1-5'!I38</f>
        <v>1108099</v>
      </c>
      <c r="M24" s="106">
        <f>'п.1-5'!J38</f>
        <v>86343</v>
      </c>
      <c r="N24" s="107">
        <f>'п.1-5'!K38</f>
        <v>1194442</v>
      </c>
      <c r="O24" s="25">
        <f>L24-I24</f>
        <v>-7901</v>
      </c>
      <c r="P24" s="107">
        <f>M24-J24</f>
        <v>84343</v>
      </c>
      <c r="Q24" s="106">
        <f>'п.1-5'!N38</f>
        <v>76442</v>
      </c>
    </row>
    <row r="25" spans="1:34" ht="27" customHeight="1">
      <c r="A25" s="26"/>
      <c r="B25" s="185" t="s">
        <v>122</v>
      </c>
      <c r="C25" s="186"/>
      <c r="D25" s="186"/>
      <c r="E25" s="186"/>
      <c r="F25" s="186"/>
      <c r="G25" s="186"/>
      <c r="H25" s="186"/>
      <c r="I25" s="186"/>
      <c r="J25" s="186"/>
      <c r="K25" s="186"/>
      <c r="L25" s="186"/>
      <c r="M25" s="186"/>
      <c r="N25" s="186"/>
      <c r="O25" s="186"/>
      <c r="P25" s="186"/>
      <c r="Q25" s="187"/>
    </row>
    <row r="26" spans="1:34">
      <c r="A26" s="12" t="s">
        <v>23</v>
      </c>
      <c r="B26" s="149" t="s">
        <v>22</v>
      </c>
      <c r="C26" s="150"/>
      <c r="D26" s="150"/>
      <c r="E26" s="150"/>
      <c r="F26" s="151"/>
      <c r="G26" s="49"/>
      <c r="H26" s="32"/>
      <c r="I26" s="32"/>
      <c r="J26" s="32"/>
      <c r="K26" s="50"/>
      <c r="L26" s="32"/>
      <c r="M26" s="50"/>
      <c r="N26" s="28"/>
      <c r="O26" s="28"/>
      <c r="P26" s="29"/>
      <c r="Q26" s="51"/>
      <c r="U26" s="146" t="s">
        <v>41</v>
      </c>
      <c r="V26" s="147"/>
      <c r="W26" s="147"/>
      <c r="X26" s="147"/>
      <c r="Y26" s="147"/>
      <c r="Z26" s="147"/>
      <c r="AA26" s="147"/>
      <c r="AB26" s="147"/>
      <c r="AC26" s="147"/>
      <c r="AD26" s="147"/>
      <c r="AE26" s="147"/>
      <c r="AF26" s="147"/>
      <c r="AG26" s="148"/>
    </row>
    <row r="27" spans="1:34">
      <c r="A27" s="12"/>
      <c r="B27" s="189" t="s">
        <v>21</v>
      </c>
      <c r="C27" s="190"/>
      <c r="D27" s="190"/>
      <c r="E27" s="190"/>
      <c r="F27" s="191"/>
      <c r="G27" s="49"/>
      <c r="H27" s="32"/>
      <c r="I27" s="32"/>
      <c r="J27" s="32"/>
      <c r="K27" s="50"/>
      <c r="L27" s="32"/>
      <c r="M27" s="50"/>
      <c r="N27" s="28"/>
      <c r="O27" s="28"/>
      <c r="P27" s="29"/>
      <c r="Q27" s="51"/>
    </row>
    <row r="28" spans="1:34" ht="30.75" customHeight="1">
      <c r="A28" s="15" t="s">
        <v>24</v>
      </c>
      <c r="B28" s="182" t="s">
        <v>70</v>
      </c>
      <c r="C28" s="183"/>
      <c r="D28" s="183"/>
      <c r="E28" s="183"/>
      <c r="F28" s="184"/>
      <c r="G28" s="77" t="s">
        <v>74</v>
      </c>
      <c r="H28" s="77" t="s">
        <v>77</v>
      </c>
      <c r="I28" s="85">
        <v>6.5</v>
      </c>
      <c r="J28" s="74"/>
      <c r="K28" s="80">
        <f t="shared" si="0"/>
        <v>6.5</v>
      </c>
      <c r="L28" s="75">
        <v>6.6</v>
      </c>
      <c r="M28" s="80"/>
      <c r="N28" s="74">
        <f>L28+M28</f>
        <v>6.6</v>
      </c>
      <c r="O28" s="74">
        <f t="shared" ref="O28" si="5">L28-I28</f>
        <v>9.9999999999999645E-2</v>
      </c>
      <c r="P28" s="74">
        <f>M28-J28</f>
        <v>0</v>
      </c>
      <c r="Q28" s="80">
        <f>N28-K28</f>
        <v>9.9999999999999645E-2</v>
      </c>
    </row>
    <row r="29" spans="1:34" ht="24.75" customHeight="1">
      <c r="A29" s="16" t="s">
        <v>66</v>
      </c>
      <c r="B29" s="195" t="s">
        <v>71</v>
      </c>
      <c r="C29" s="196"/>
      <c r="D29" s="196"/>
      <c r="E29" s="196"/>
      <c r="F29" s="197"/>
      <c r="G29" s="79" t="s">
        <v>75</v>
      </c>
      <c r="H29" s="79" t="s">
        <v>78</v>
      </c>
      <c r="I29" s="108">
        <v>44.4</v>
      </c>
      <c r="J29" s="83"/>
      <c r="K29" s="80">
        <f t="shared" si="0"/>
        <v>44.4</v>
      </c>
      <c r="L29" s="82">
        <v>44.3</v>
      </c>
      <c r="M29" s="80"/>
      <c r="N29" s="74">
        <f t="shared" ref="N29:N33" si="6">L29+M29</f>
        <v>44.3</v>
      </c>
      <c r="O29" s="74">
        <f t="shared" ref="O29:O33" si="7">L29-I29</f>
        <v>-0.10000000000000142</v>
      </c>
      <c r="P29" s="74">
        <f t="shared" ref="P29:P33" si="8">M29-J29</f>
        <v>0</v>
      </c>
      <c r="Q29" s="80">
        <f t="shared" ref="Q29:Q33" si="9">N29-K29</f>
        <v>-0.10000000000000142</v>
      </c>
      <c r="R29" s="27"/>
      <c r="S29" s="27"/>
      <c r="T29" s="27"/>
      <c r="U29" s="27"/>
      <c r="V29" s="149" t="s">
        <v>34</v>
      </c>
      <c r="W29" s="150"/>
      <c r="X29" s="150"/>
      <c r="Y29" s="150"/>
      <c r="Z29" s="151"/>
      <c r="AA29" s="12"/>
      <c r="AB29" s="177"/>
      <c r="AC29" s="178"/>
      <c r="AD29" s="179" t="s">
        <v>40</v>
      </c>
      <c r="AE29" s="180"/>
      <c r="AF29" s="179" t="s">
        <v>40</v>
      </c>
      <c r="AG29" s="180"/>
      <c r="AH29" s="32"/>
    </row>
    <row r="30" spans="1:34" ht="22.5" customHeight="1">
      <c r="A30" s="16" t="s">
        <v>25</v>
      </c>
      <c r="B30" s="195" t="s">
        <v>71</v>
      </c>
      <c r="C30" s="196"/>
      <c r="D30" s="196"/>
      <c r="E30" s="196"/>
      <c r="F30" s="197"/>
      <c r="G30" s="79" t="s">
        <v>76</v>
      </c>
      <c r="H30" s="79" t="s">
        <v>78</v>
      </c>
      <c r="I30" s="108">
        <v>337.9</v>
      </c>
      <c r="J30" s="83"/>
      <c r="K30" s="80">
        <f t="shared" si="0"/>
        <v>337.9</v>
      </c>
      <c r="L30" s="84">
        <v>435.5</v>
      </c>
      <c r="M30" s="80"/>
      <c r="N30" s="74">
        <f t="shared" si="6"/>
        <v>435.5</v>
      </c>
      <c r="O30" s="74">
        <f t="shared" si="7"/>
        <v>97.600000000000023</v>
      </c>
      <c r="P30" s="74">
        <f t="shared" si="8"/>
        <v>0</v>
      </c>
      <c r="Q30" s="80">
        <f t="shared" si="9"/>
        <v>97.600000000000023</v>
      </c>
      <c r="R30" s="27"/>
      <c r="S30" s="27"/>
      <c r="T30" s="27"/>
      <c r="U30" s="27"/>
      <c r="V30" s="66" t="s">
        <v>21</v>
      </c>
      <c r="W30" s="67"/>
      <c r="X30" s="67"/>
      <c r="Y30" s="67"/>
      <c r="Z30" s="68"/>
      <c r="AA30" s="12"/>
      <c r="AB30" s="62"/>
      <c r="AC30" s="63"/>
      <c r="AD30" s="64" t="s">
        <v>40</v>
      </c>
      <c r="AE30" s="65"/>
      <c r="AF30" s="64" t="s">
        <v>40</v>
      </c>
      <c r="AG30" s="65"/>
      <c r="AH30" s="32"/>
    </row>
    <row r="31" spans="1:34" ht="24.75" customHeight="1">
      <c r="A31" s="15" t="s">
        <v>67</v>
      </c>
      <c r="B31" s="195" t="s">
        <v>72</v>
      </c>
      <c r="C31" s="196"/>
      <c r="D31" s="196"/>
      <c r="E31" s="196"/>
      <c r="F31" s="197"/>
      <c r="G31" s="79" t="s">
        <v>75</v>
      </c>
      <c r="H31" s="79" t="s">
        <v>79</v>
      </c>
      <c r="I31" s="85">
        <v>2.5</v>
      </c>
      <c r="J31" s="83"/>
      <c r="K31" s="80">
        <f t="shared" si="0"/>
        <v>2.5</v>
      </c>
      <c r="L31" s="82">
        <v>1.2</v>
      </c>
      <c r="M31" s="82"/>
      <c r="N31" s="74">
        <f t="shared" si="6"/>
        <v>1.2</v>
      </c>
      <c r="O31" s="74">
        <f t="shared" si="7"/>
        <v>-1.3</v>
      </c>
      <c r="P31" s="74">
        <f t="shared" si="8"/>
        <v>0</v>
      </c>
      <c r="Q31" s="80">
        <f t="shared" si="9"/>
        <v>-1.3</v>
      </c>
      <c r="R31" s="27"/>
      <c r="S31" s="27"/>
      <c r="T31" s="27"/>
      <c r="U31" s="27"/>
      <c r="V31" s="56" t="s">
        <v>31</v>
      </c>
      <c r="W31" s="57"/>
      <c r="X31" s="57"/>
      <c r="Y31" s="57"/>
      <c r="Z31" s="57"/>
      <c r="AA31" s="57"/>
      <c r="AB31" s="57"/>
      <c r="AC31" s="57"/>
      <c r="AD31" s="57"/>
      <c r="AE31" s="57"/>
      <c r="AF31" s="57"/>
      <c r="AG31" s="57"/>
      <c r="AH31" s="58"/>
    </row>
    <row r="32" spans="1:34" ht="27.75" customHeight="1">
      <c r="A32" s="16" t="s">
        <v>68</v>
      </c>
      <c r="B32" s="158" t="s">
        <v>72</v>
      </c>
      <c r="C32" s="159"/>
      <c r="D32" s="159"/>
      <c r="E32" s="159"/>
      <c r="F32" s="160"/>
      <c r="G32" s="77" t="s">
        <v>76</v>
      </c>
      <c r="H32" s="77" t="s">
        <v>79</v>
      </c>
      <c r="I32" s="85">
        <v>0.9</v>
      </c>
      <c r="J32" s="83"/>
      <c r="K32" s="80">
        <f t="shared" si="0"/>
        <v>0.9</v>
      </c>
      <c r="L32" s="84">
        <v>1</v>
      </c>
      <c r="M32" s="84"/>
      <c r="N32" s="74">
        <f t="shared" si="6"/>
        <v>1</v>
      </c>
      <c r="O32" s="74">
        <f t="shared" si="7"/>
        <v>9.9999999999999978E-2</v>
      </c>
      <c r="P32" s="74">
        <f t="shared" si="8"/>
        <v>0</v>
      </c>
      <c r="Q32" s="80">
        <f t="shared" si="9"/>
        <v>9.9999999999999978E-2</v>
      </c>
      <c r="R32" s="27"/>
      <c r="S32" s="27"/>
      <c r="T32" s="27"/>
      <c r="U32" s="27"/>
      <c r="V32" s="59" t="s">
        <v>44</v>
      </c>
      <c r="W32" s="60"/>
      <c r="X32" s="60"/>
      <c r="Y32" s="60"/>
      <c r="Z32" s="60"/>
      <c r="AA32" s="60"/>
      <c r="AB32" s="60"/>
      <c r="AC32" s="60"/>
      <c r="AD32" s="60"/>
      <c r="AE32" s="60"/>
      <c r="AF32" s="60"/>
      <c r="AG32" s="60"/>
      <c r="AH32" s="61"/>
    </row>
    <row r="33" spans="1:35" ht="30" customHeight="1">
      <c r="A33" s="16" t="s">
        <v>69</v>
      </c>
      <c r="B33" s="171" t="s">
        <v>73</v>
      </c>
      <c r="C33" s="172"/>
      <c r="D33" s="172"/>
      <c r="E33" s="172"/>
      <c r="F33" s="173"/>
      <c r="G33" s="77" t="s">
        <v>32</v>
      </c>
      <c r="H33" s="77" t="s">
        <v>77</v>
      </c>
      <c r="I33" s="108">
        <v>90000</v>
      </c>
      <c r="J33" s="83"/>
      <c r="K33" s="80">
        <f t="shared" ref="K33" si="10">I33+J33</f>
        <v>90000</v>
      </c>
      <c r="L33" s="82">
        <v>112480</v>
      </c>
      <c r="M33" s="80"/>
      <c r="N33" s="74">
        <f t="shared" si="6"/>
        <v>112480</v>
      </c>
      <c r="O33" s="74">
        <f t="shared" si="7"/>
        <v>22480</v>
      </c>
      <c r="P33" s="74">
        <f t="shared" si="8"/>
        <v>0</v>
      </c>
      <c r="Q33" s="80">
        <f t="shared" si="9"/>
        <v>22480</v>
      </c>
      <c r="R33" s="27"/>
      <c r="S33" s="27"/>
      <c r="T33" s="27"/>
      <c r="U33" s="27"/>
      <c r="V33" s="66" t="s">
        <v>21</v>
      </c>
      <c r="W33" s="67"/>
      <c r="X33" s="67"/>
      <c r="Y33" s="67"/>
      <c r="Z33" s="68"/>
      <c r="AA33" s="12"/>
      <c r="AB33" s="62"/>
      <c r="AC33" s="63"/>
      <c r="AD33" s="64" t="s">
        <v>40</v>
      </c>
      <c r="AE33" s="65"/>
      <c r="AF33" s="64" t="s">
        <v>40</v>
      </c>
      <c r="AG33" s="65"/>
      <c r="AH33" s="32"/>
    </row>
    <row r="34" spans="1:35" ht="39.75" customHeight="1">
      <c r="A34" s="15"/>
      <c r="B34" s="174" t="s">
        <v>80</v>
      </c>
      <c r="C34" s="175"/>
      <c r="D34" s="175"/>
      <c r="E34" s="175"/>
      <c r="F34" s="175"/>
      <c r="G34" s="175"/>
      <c r="H34" s="175"/>
      <c r="I34" s="175"/>
      <c r="J34" s="175"/>
      <c r="K34" s="175"/>
      <c r="L34" s="175"/>
      <c r="M34" s="175"/>
      <c r="N34" s="175"/>
      <c r="O34" s="175"/>
      <c r="P34" s="175"/>
      <c r="Q34" s="176"/>
      <c r="R34" s="27"/>
      <c r="S34" s="27"/>
      <c r="T34" s="27"/>
      <c r="U34" s="27"/>
      <c r="V34" s="78"/>
      <c r="W34" s="78"/>
      <c r="X34" s="78"/>
      <c r="Y34" s="78"/>
      <c r="Z34" s="78"/>
      <c r="AA34" s="78"/>
      <c r="AB34" s="78"/>
      <c r="AC34" s="78"/>
      <c r="AD34" s="78"/>
      <c r="AE34" s="78"/>
      <c r="AF34" s="78"/>
      <c r="AG34" s="78"/>
      <c r="AH34" s="78"/>
    </row>
    <row r="35" spans="1:35" ht="16.5" customHeight="1">
      <c r="A35" s="12"/>
      <c r="B35" s="189" t="s">
        <v>81</v>
      </c>
      <c r="C35" s="190"/>
      <c r="D35" s="190"/>
      <c r="E35" s="190"/>
      <c r="F35" s="191"/>
      <c r="G35" s="49"/>
      <c r="H35" s="32"/>
      <c r="I35" s="32"/>
      <c r="J35" s="32"/>
      <c r="K35" s="50"/>
      <c r="L35" s="32"/>
      <c r="M35" s="50"/>
      <c r="N35" s="28"/>
      <c r="O35" s="28"/>
      <c r="P35" s="47"/>
      <c r="Q35" s="51"/>
      <c r="R35" s="27"/>
      <c r="S35" s="27"/>
      <c r="T35" s="27"/>
      <c r="U35" s="27"/>
      <c r="V35" s="78"/>
      <c r="W35" s="78"/>
      <c r="X35" s="78"/>
      <c r="Y35" s="78"/>
      <c r="Z35" s="78"/>
      <c r="AA35" s="78"/>
      <c r="AB35" s="78"/>
      <c r="AC35" s="78"/>
      <c r="AD35" s="78"/>
      <c r="AE35" s="78"/>
      <c r="AF35" s="78"/>
      <c r="AG35" s="78"/>
      <c r="AH35" s="78"/>
    </row>
    <row r="36" spans="1:35">
      <c r="A36" s="12"/>
      <c r="B36" s="189" t="s">
        <v>21</v>
      </c>
      <c r="C36" s="190"/>
      <c r="D36" s="190"/>
      <c r="E36" s="190"/>
      <c r="F36" s="191"/>
      <c r="G36" s="49"/>
      <c r="H36" s="32"/>
      <c r="I36" s="32"/>
      <c r="J36" s="32"/>
      <c r="K36" s="50"/>
      <c r="L36" s="32"/>
      <c r="M36" s="50"/>
      <c r="N36" s="28"/>
      <c r="O36" s="28"/>
      <c r="P36" s="47"/>
      <c r="Q36" s="51"/>
      <c r="R36" s="27"/>
      <c r="S36" s="27"/>
      <c r="T36" s="27"/>
      <c r="U36" s="27"/>
      <c r="V36" s="27"/>
      <c r="W36" s="27"/>
      <c r="X36" s="27"/>
      <c r="Y36" s="27"/>
      <c r="Z36" s="27"/>
      <c r="AA36" s="27"/>
      <c r="AB36" s="27"/>
      <c r="AC36" s="27"/>
      <c r="AD36" s="27"/>
    </row>
    <row r="37" spans="1:35" ht="31.5" customHeight="1">
      <c r="A37" s="16" t="s">
        <v>26</v>
      </c>
      <c r="B37" s="182" t="s">
        <v>82</v>
      </c>
      <c r="C37" s="183"/>
      <c r="D37" s="183"/>
      <c r="E37" s="183"/>
      <c r="F37" s="184"/>
      <c r="G37" s="77" t="s">
        <v>32</v>
      </c>
      <c r="H37" s="77" t="s">
        <v>77</v>
      </c>
      <c r="I37" s="54">
        <f>I33/I20</f>
        <v>7500</v>
      </c>
      <c r="J37" s="54"/>
      <c r="K37" s="55">
        <f>I37+J37</f>
        <v>7500</v>
      </c>
      <c r="L37" s="54">
        <f>L33/L20</f>
        <v>9373.3333333333339</v>
      </c>
      <c r="M37" s="54">
        <v>0</v>
      </c>
      <c r="N37" s="55">
        <f>L37+M37</f>
        <v>9373.3333333333339</v>
      </c>
      <c r="O37" s="54">
        <f t="shared" ref="O37" si="11">L37-I37</f>
        <v>1873.3333333333339</v>
      </c>
      <c r="P37" s="54">
        <f>M37-J37</f>
        <v>0</v>
      </c>
      <c r="Q37" s="55">
        <f>N37-K37</f>
        <v>1873.3333333333339</v>
      </c>
      <c r="R37" s="27"/>
      <c r="S37" s="27"/>
      <c r="T37" s="27"/>
      <c r="U37" s="27"/>
      <c r="V37" s="27"/>
      <c r="W37" s="146" t="s">
        <v>44</v>
      </c>
      <c r="X37" s="147"/>
      <c r="Y37" s="147"/>
      <c r="Z37" s="147"/>
      <c r="AA37" s="147"/>
      <c r="AB37" s="147"/>
      <c r="AC37" s="147"/>
      <c r="AD37" s="147"/>
      <c r="AE37" s="147"/>
      <c r="AF37" s="147"/>
      <c r="AG37" s="147"/>
      <c r="AH37" s="147"/>
      <c r="AI37" s="148"/>
    </row>
    <row r="38" spans="1:35" ht="19.5" customHeight="1">
      <c r="A38" s="16" t="s">
        <v>27</v>
      </c>
      <c r="B38" s="158" t="s">
        <v>83</v>
      </c>
      <c r="C38" s="159"/>
      <c r="D38" s="159"/>
      <c r="E38" s="159"/>
      <c r="F38" s="160"/>
      <c r="G38" s="77" t="s">
        <v>28</v>
      </c>
      <c r="H38" s="77" t="s">
        <v>77</v>
      </c>
      <c r="I38" s="54">
        <f>'п.1-5'!A26/('п.6-8'!I28*1000)</f>
        <v>171.69230769230768</v>
      </c>
      <c r="J38" s="86"/>
      <c r="K38" s="55">
        <f>I38+J38</f>
        <v>171.69230769230768</v>
      </c>
      <c r="L38" s="111">
        <f>'п.1-5'!F26/('п.6-8'!L28*1000)</f>
        <v>167.89378787878789</v>
      </c>
      <c r="M38" s="111">
        <f>'п.1-5'!H26/(L28*1000)</f>
        <v>13.082272727272727</v>
      </c>
      <c r="N38" s="55">
        <f t="shared" ref="N38" si="12">L38+M38</f>
        <v>180.97606060606063</v>
      </c>
      <c r="O38" s="54">
        <f>L38-I38</f>
        <v>-3.7985198135197891</v>
      </c>
      <c r="P38" s="54">
        <f t="shared" ref="P38" si="13">M38-J38</f>
        <v>13.082272727272727</v>
      </c>
      <c r="Q38" s="55">
        <f t="shared" ref="Q38" si="14">N38-K38</f>
        <v>9.2837529137529486</v>
      </c>
      <c r="R38" s="27"/>
      <c r="S38" s="27"/>
      <c r="T38" s="27"/>
      <c r="U38" s="27"/>
      <c r="V38" s="27"/>
      <c r="W38" s="27"/>
      <c r="X38" s="27"/>
      <c r="Y38" s="27"/>
      <c r="Z38" s="27"/>
      <c r="AA38" s="27"/>
      <c r="AB38" s="27"/>
      <c r="AC38" s="27"/>
      <c r="AD38" s="27"/>
    </row>
    <row r="39" spans="1:35" s="29" customFormat="1" ht="27" customHeight="1">
      <c r="A39" s="16"/>
      <c r="B39" s="185" t="s">
        <v>123</v>
      </c>
      <c r="C39" s="186"/>
      <c r="D39" s="186"/>
      <c r="E39" s="186"/>
      <c r="F39" s="186"/>
      <c r="G39" s="186"/>
      <c r="H39" s="186"/>
      <c r="I39" s="186"/>
      <c r="J39" s="186"/>
      <c r="K39" s="186"/>
      <c r="L39" s="186"/>
      <c r="M39" s="186"/>
      <c r="N39" s="186"/>
      <c r="O39" s="186"/>
      <c r="P39" s="186"/>
      <c r="Q39" s="187"/>
      <c r="R39" s="47"/>
      <c r="S39" s="47"/>
      <c r="T39" s="47"/>
      <c r="U39" s="47"/>
      <c r="V39" s="47"/>
      <c r="W39" s="47"/>
      <c r="X39" s="47"/>
      <c r="Y39" s="47"/>
      <c r="Z39" s="47"/>
      <c r="AA39" s="47"/>
      <c r="AB39" s="47"/>
      <c r="AC39" s="47"/>
      <c r="AD39" s="47"/>
    </row>
    <row r="40" spans="1:35">
      <c r="A40" s="12" t="s">
        <v>56</v>
      </c>
      <c r="B40" s="149" t="s">
        <v>58</v>
      </c>
      <c r="C40" s="150"/>
      <c r="D40" s="150"/>
      <c r="E40" s="150"/>
      <c r="F40" s="151"/>
      <c r="G40" s="49"/>
      <c r="H40" s="32"/>
      <c r="I40" s="32"/>
      <c r="J40" s="32"/>
      <c r="K40" s="50"/>
      <c r="L40" s="32"/>
      <c r="M40" s="50"/>
      <c r="N40" s="28"/>
      <c r="O40" s="28"/>
      <c r="P40" s="48"/>
      <c r="Q40" s="51"/>
      <c r="R40" s="27"/>
      <c r="S40" s="27"/>
      <c r="T40" s="27"/>
      <c r="U40" s="27"/>
      <c r="V40" s="27"/>
      <c r="W40" s="27"/>
      <c r="X40" s="27"/>
      <c r="Y40" s="27"/>
      <c r="Z40" s="27"/>
      <c r="AA40" s="27"/>
      <c r="AB40" s="27"/>
      <c r="AC40" s="27"/>
      <c r="AD40" s="27"/>
    </row>
    <row r="41" spans="1:35">
      <c r="A41" s="12"/>
      <c r="B41" s="189" t="s">
        <v>21</v>
      </c>
      <c r="C41" s="190"/>
      <c r="D41" s="190"/>
      <c r="E41" s="190"/>
      <c r="F41" s="191"/>
      <c r="G41" s="49"/>
      <c r="H41" s="32"/>
      <c r="I41" s="32"/>
      <c r="J41" s="32"/>
      <c r="K41" s="50"/>
      <c r="L41" s="32"/>
      <c r="M41" s="50"/>
      <c r="N41" s="28"/>
      <c r="O41" s="28"/>
      <c r="P41" s="47"/>
      <c r="Q41" s="51"/>
      <c r="R41" s="27"/>
      <c r="S41" s="27"/>
      <c r="T41" s="27"/>
      <c r="U41" s="27"/>
      <c r="V41" s="27"/>
      <c r="W41" s="27"/>
      <c r="X41" s="27"/>
      <c r="Y41" s="27"/>
      <c r="Z41" s="27"/>
      <c r="AA41" s="27"/>
      <c r="AB41" s="27"/>
      <c r="AC41" s="27"/>
      <c r="AD41" s="27"/>
    </row>
    <row r="42" spans="1:35" ht="39.75" customHeight="1">
      <c r="A42" s="16" t="s">
        <v>57</v>
      </c>
      <c r="B42" s="192" t="s">
        <v>84</v>
      </c>
      <c r="C42" s="193"/>
      <c r="D42" s="193"/>
      <c r="E42" s="193"/>
      <c r="F42" s="194"/>
      <c r="G42" s="12" t="s">
        <v>85</v>
      </c>
      <c r="H42" s="73" t="s">
        <v>86</v>
      </c>
      <c r="I42" s="74">
        <v>83</v>
      </c>
      <c r="J42" s="74">
        <f>'п.1-5'!C32/210</f>
        <v>0</v>
      </c>
      <c r="K42" s="74">
        <f>I42+J42</f>
        <v>83</v>
      </c>
      <c r="L42" s="74">
        <v>102</v>
      </c>
      <c r="M42" s="74">
        <v>0</v>
      </c>
      <c r="N42" s="74">
        <f>L42+M42</f>
        <v>102</v>
      </c>
      <c r="O42" s="74">
        <f>L42-I42</f>
        <v>19</v>
      </c>
      <c r="P42" s="87">
        <f>J42-M42</f>
        <v>0</v>
      </c>
      <c r="Q42" s="80">
        <f>O42+P42</f>
        <v>19</v>
      </c>
      <c r="R42" s="27"/>
      <c r="S42" s="27"/>
      <c r="T42" s="27"/>
      <c r="U42" s="27"/>
      <c r="V42" s="27"/>
      <c r="W42" s="146" t="s">
        <v>44</v>
      </c>
      <c r="X42" s="147"/>
      <c r="Y42" s="147"/>
      <c r="Z42" s="147"/>
      <c r="AA42" s="147"/>
      <c r="AB42" s="147"/>
      <c r="AC42" s="147"/>
      <c r="AD42" s="147"/>
      <c r="AE42" s="147"/>
      <c r="AF42" s="147"/>
      <c r="AG42" s="147"/>
      <c r="AH42" s="147"/>
      <c r="AI42" s="148"/>
    </row>
    <row r="43" spans="1:35" ht="27.75" customHeight="1">
      <c r="A43" s="16"/>
      <c r="B43" s="185" t="s">
        <v>124</v>
      </c>
      <c r="C43" s="186"/>
      <c r="D43" s="186"/>
      <c r="E43" s="186"/>
      <c r="F43" s="186"/>
      <c r="G43" s="186"/>
      <c r="H43" s="186"/>
      <c r="I43" s="186"/>
      <c r="J43" s="186"/>
      <c r="K43" s="186"/>
      <c r="L43" s="186"/>
      <c r="M43" s="186"/>
      <c r="N43" s="186"/>
      <c r="O43" s="186"/>
      <c r="P43" s="186"/>
      <c r="Q43" s="187"/>
      <c r="R43" s="27"/>
      <c r="S43" s="27"/>
      <c r="T43" s="27"/>
      <c r="U43" s="27"/>
      <c r="V43" s="27"/>
      <c r="W43" s="42"/>
      <c r="X43" s="43"/>
      <c r="Y43" s="43"/>
      <c r="Z43" s="43"/>
      <c r="AA43" s="43"/>
      <c r="AB43" s="43"/>
      <c r="AC43" s="43"/>
      <c r="AD43" s="43"/>
      <c r="AE43" s="43"/>
      <c r="AF43" s="43"/>
      <c r="AG43" s="43"/>
      <c r="AH43" s="43"/>
      <c r="AI43" s="44"/>
    </row>
    <row r="44" spans="1:35" s="29" customFormat="1" ht="31.5" customHeight="1">
      <c r="B44" s="188" t="s">
        <v>125</v>
      </c>
      <c r="C44" s="188"/>
      <c r="D44" s="188"/>
      <c r="E44" s="188"/>
      <c r="F44" s="188"/>
      <c r="G44" s="188"/>
      <c r="H44" s="188"/>
      <c r="I44" s="188"/>
      <c r="J44" s="188"/>
      <c r="K44" s="188"/>
      <c r="L44" s="188"/>
      <c r="M44" s="188"/>
      <c r="N44" s="188"/>
      <c r="O44" s="188"/>
      <c r="P44" s="188"/>
      <c r="Q44" s="188"/>
    </row>
    <row r="45" spans="1:35" s="8" customFormat="1" ht="31.5" customHeight="1">
      <c r="A45" s="154" t="s">
        <v>126</v>
      </c>
      <c r="B45" s="154"/>
      <c r="C45" s="154"/>
      <c r="D45" s="154"/>
      <c r="E45" s="154"/>
      <c r="F45" s="154"/>
      <c r="G45" s="154"/>
      <c r="H45" s="154"/>
      <c r="I45" s="154"/>
      <c r="J45" s="154"/>
      <c r="K45" s="154"/>
      <c r="L45" s="154"/>
      <c r="M45" s="154"/>
      <c r="N45" s="154"/>
      <c r="O45" s="154"/>
      <c r="P45" s="154"/>
      <c r="Q45" s="154"/>
    </row>
    <row r="46" spans="1:35" s="8" customFormat="1" ht="15.75" customHeight="1">
      <c r="B46" s="118"/>
      <c r="C46" s="118"/>
      <c r="D46" s="118"/>
      <c r="E46" s="118"/>
      <c r="F46" s="118"/>
      <c r="G46" s="118"/>
      <c r="H46" s="118"/>
      <c r="I46" s="118"/>
      <c r="J46" s="118"/>
      <c r="K46" s="118"/>
      <c r="L46" s="118"/>
      <c r="M46" s="118"/>
      <c r="N46" s="118"/>
      <c r="O46" s="118"/>
      <c r="P46" s="118"/>
      <c r="Q46" s="118"/>
    </row>
    <row r="47" spans="1:35" ht="15.75" customHeight="1">
      <c r="A47" s="22" t="s">
        <v>128</v>
      </c>
      <c r="B47" s="22"/>
      <c r="C47" s="22"/>
      <c r="D47" s="22"/>
      <c r="E47" s="22"/>
      <c r="F47" s="5"/>
      <c r="G47" s="5"/>
      <c r="H47" s="6"/>
      <c r="I47" s="6"/>
      <c r="J47" s="6"/>
      <c r="K47" s="134" t="s">
        <v>129</v>
      </c>
      <c r="L47" s="134"/>
      <c r="M47" s="134"/>
      <c r="N47" s="5"/>
      <c r="U47" s="22" t="s">
        <v>38</v>
      </c>
    </row>
    <row r="48" spans="1:35">
      <c r="A48" s="5"/>
      <c r="B48" s="5"/>
      <c r="C48" s="5"/>
      <c r="D48" s="5"/>
      <c r="E48" s="5"/>
      <c r="F48" s="5"/>
      <c r="G48" s="5"/>
      <c r="H48" s="181" t="s">
        <v>29</v>
      </c>
      <c r="I48" s="181"/>
      <c r="J48" s="24"/>
      <c r="K48" s="181" t="s">
        <v>30</v>
      </c>
      <c r="L48" s="181"/>
      <c r="M48" s="181"/>
    </row>
    <row r="49" spans="1:23" ht="15.75">
      <c r="A49" s="5"/>
      <c r="B49" s="5"/>
      <c r="C49" s="5"/>
      <c r="D49" s="5"/>
      <c r="E49" s="5"/>
      <c r="F49" s="5"/>
      <c r="G49" s="5"/>
      <c r="H49" s="5"/>
      <c r="I49" s="5"/>
      <c r="J49" s="5"/>
      <c r="K49" s="5"/>
      <c r="L49" s="5"/>
      <c r="M49" s="5"/>
      <c r="U49" s="134" t="s">
        <v>39</v>
      </c>
      <c r="V49" s="134"/>
      <c r="W49" s="134"/>
    </row>
    <row r="50" spans="1:23" s="23" customFormat="1" ht="15.75">
      <c r="A50" s="13" t="s">
        <v>35</v>
      </c>
      <c r="H50" s="9"/>
      <c r="I50" s="9"/>
      <c r="J50" s="9"/>
      <c r="K50" s="134" t="s">
        <v>36</v>
      </c>
      <c r="L50" s="134"/>
      <c r="M50" s="134"/>
    </row>
    <row r="51" spans="1:23">
      <c r="H51" s="181" t="s">
        <v>29</v>
      </c>
      <c r="I51" s="181"/>
      <c r="J51" s="24"/>
      <c r="K51" s="181" t="s">
        <v>30</v>
      </c>
      <c r="L51" s="181"/>
      <c r="M51" s="181"/>
    </row>
  </sheetData>
  <mergeCells count="64">
    <mergeCell ref="A1:N1"/>
    <mergeCell ref="B20:F20"/>
    <mergeCell ref="B17:F17"/>
    <mergeCell ref="B37:F37"/>
    <mergeCell ref="B38:F38"/>
    <mergeCell ref="B36:F36"/>
    <mergeCell ref="B27:F27"/>
    <mergeCell ref="B18:F18"/>
    <mergeCell ref="E3:G3"/>
    <mergeCell ref="B35:F35"/>
    <mergeCell ref="A12:A14"/>
    <mergeCell ref="B26:F26"/>
    <mergeCell ref="B29:F29"/>
    <mergeCell ref="B21:F21"/>
    <mergeCell ref="B3:D4"/>
    <mergeCell ref="B5:D5"/>
    <mergeCell ref="U49:W49"/>
    <mergeCell ref="M2:N2"/>
    <mergeCell ref="K47:M47"/>
    <mergeCell ref="H48:I48"/>
    <mergeCell ref="K48:M48"/>
    <mergeCell ref="B9:M9"/>
    <mergeCell ref="O12:Q13"/>
    <mergeCell ref="H3:J3"/>
    <mergeCell ref="K3:M3"/>
    <mergeCell ref="G12:G14"/>
    <mergeCell ref="H12:H14"/>
    <mergeCell ref="I12:K13"/>
    <mergeCell ref="L12:N13"/>
    <mergeCell ref="W42:AI42"/>
    <mergeCell ref="W37:AI37"/>
    <mergeCell ref="B32:F32"/>
    <mergeCell ref="K50:M50"/>
    <mergeCell ref="H51:I51"/>
    <mergeCell ref="K51:M51"/>
    <mergeCell ref="B15:F15"/>
    <mergeCell ref="B28:F28"/>
    <mergeCell ref="B19:F19"/>
    <mergeCell ref="B16:F16"/>
    <mergeCell ref="B39:Q39"/>
    <mergeCell ref="B44:Q44"/>
    <mergeCell ref="B40:F40"/>
    <mergeCell ref="B41:F41"/>
    <mergeCell ref="B42:F42"/>
    <mergeCell ref="B43:Q43"/>
    <mergeCell ref="B25:Q25"/>
    <mergeCell ref="B30:F30"/>
    <mergeCell ref="B31:F31"/>
    <mergeCell ref="U26:AG26"/>
    <mergeCell ref="V29:Z29"/>
    <mergeCell ref="A3:A4"/>
    <mergeCell ref="A45:Q45"/>
    <mergeCell ref="B23:F23"/>
    <mergeCell ref="B22:F22"/>
    <mergeCell ref="B24:F24"/>
    <mergeCell ref="B12:F14"/>
    <mergeCell ref="B6:D6"/>
    <mergeCell ref="B7:D7"/>
    <mergeCell ref="B8:D8"/>
    <mergeCell ref="B33:F33"/>
    <mergeCell ref="B34:Q34"/>
    <mergeCell ref="AB29:AC29"/>
    <mergeCell ref="AD29:AE29"/>
    <mergeCell ref="AF29:AG29"/>
  </mergeCells>
  <pageMargins left="0.78740157480314965" right="0.78740157480314965" top="0.59055118110236227" bottom="0.19685039370078741" header="0" footer="0"/>
  <pageSetup paperSize="9" scale="67" fitToHeight="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п.1-5</vt:lpstr>
      <vt:lpstr>п.6-8</vt:lpstr>
      <vt:lpstr>'п.1-5'!Область_печати</vt:lpstr>
      <vt:lpstr>'п.6-8'!Область_печати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ECONOMIST</cp:lastModifiedBy>
  <cp:lastPrinted>2020-01-21T12:36:37Z</cp:lastPrinted>
  <dcterms:created xsi:type="dcterms:W3CDTF">2012-07-12T12:59:20Z</dcterms:created>
  <dcterms:modified xsi:type="dcterms:W3CDTF">2020-01-21T12:36:39Z</dcterms:modified>
</cp:coreProperties>
</file>