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7485" activeTab="0"/>
  </bookViews>
  <sheets>
    <sheet name="Титульні списки 12.09.2019" sheetId="1" r:id="rId1"/>
  </sheets>
  <definedNames/>
  <calcPr fullCalcOnLoad="1"/>
</workbook>
</file>

<file path=xl/sharedStrings.xml><?xml version="1.0" encoding="utf-8"?>
<sst xmlns="http://schemas.openxmlformats.org/spreadsheetml/2006/main" count="281" uniqueCount="243">
  <si>
    <t>№ з/п</t>
  </si>
  <si>
    <t>Роки будівництва</t>
  </si>
  <si>
    <t>Примітка</t>
  </si>
  <si>
    <t>Адреса об'єкта</t>
  </si>
  <si>
    <t>Найменування об'єкта</t>
  </si>
  <si>
    <t>2018-2019</t>
  </si>
  <si>
    <t>2016-2020</t>
  </si>
  <si>
    <t>м. Ужгород</t>
  </si>
  <si>
    <t>2018-2020</t>
  </si>
  <si>
    <t>2016-2022</t>
  </si>
  <si>
    <t>2017-2019</t>
  </si>
  <si>
    <t>2017-2022</t>
  </si>
  <si>
    <t>2019-2020</t>
  </si>
  <si>
    <t>с. Барвінок, Ужгородський район</t>
  </si>
  <si>
    <t>2017-2020</t>
  </si>
  <si>
    <t>425 м2</t>
  </si>
  <si>
    <t>650 м2</t>
  </si>
  <si>
    <t>1140 м2</t>
  </si>
  <si>
    <t>850 м2</t>
  </si>
  <si>
    <t>1250 м2</t>
  </si>
  <si>
    <t>750 м2</t>
  </si>
  <si>
    <t>1200 м2</t>
  </si>
  <si>
    <t>68 м2</t>
  </si>
  <si>
    <t>14801,0 м2</t>
  </si>
  <si>
    <t>5,73 га</t>
  </si>
  <si>
    <t>0,64 га</t>
  </si>
  <si>
    <t>300 кВт</t>
  </si>
  <si>
    <t>924 м2</t>
  </si>
  <si>
    <t>769,4 м2</t>
  </si>
  <si>
    <t>350 м2</t>
  </si>
  <si>
    <t>Проектна потужність/очікувана проектна потужність</t>
  </si>
  <si>
    <t>Кошторисна вартість/ очікувана кошторисна вартість</t>
  </si>
  <si>
    <t>850,64 м2</t>
  </si>
  <si>
    <t>0,48 га</t>
  </si>
  <si>
    <t>168,54 м2</t>
  </si>
  <si>
    <t>250 кВт</t>
  </si>
  <si>
    <t>М. САВКО</t>
  </si>
  <si>
    <t>м. Ужгород,                        вул. Дендеші, 8</t>
  </si>
  <si>
    <t>м. Ужгород,                         вул. Ф. Тіхого, 13 б</t>
  </si>
  <si>
    <t>м. Ужгород,                      вул. Грибоєдова, 20</t>
  </si>
  <si>
    <t>2016-2019</t>
  </si>
  <si>
    <t>м. Ужгород,                       вул. Грибоєдова, 20</t>
  </si>
  <si>
    <t>м. Ужгород,                     вул. Грибоєдова, 20</t>
  </si>
  <si>
    <t>м. Ужгорол,                       вул. Сільвая, 17</t>
  </si>
  <si>
    <t>м. Ужгорол,                       вул. Грибоєдова, 20В</t>
  </si>
  <si>
    <t>Будівництво міні-котельні для ЗОШ №7 по вул. Дворжака</t>
  </si>
  <si>
    <t>м. Ужгород,                      вул. Шевченка, 42</t>
  </si>
  <si>
    <t>Будівництво міні-котельні для ДНЗ №21 "Ластовічка" по вул. Тлехаса</t>
  </si>
  <si>
    <t>Капітальний ремонт фасаду НВК "Ужгородський економічний ліцей, ЗОШ I-II ст." по пл. Ш.Петефі</t>
  </si>
  <si>
    <t>2015-2019</t>
  </si>
  <si>
    <t>Капітальний ремонт благоустрою території Лінгвістичної гімназії ім. Т. Г. Шевченка</t>
  </si>
  <si>
    <t>м. Ужгород,                       вул. 8 Березня 46А</t>
  </si>
  <si>
    <t>м. Ужгород,                      вул. Доманинська, 263</t>
  </si>
  <si>
    <t>м. Ужгород,                      вул. Польова, 22</t>
  </si>
  <si>
    <t>Капітальний ремонт фасаду (заміна вікон) ДНЗ №16 по вул. Айвазовського</t>
  </si>
  <si>
    <t>м. Ужгород,                  пл. Ш. Петефі, 15</t>
  </si>
  <si>
    <t>м. Ужгород,                          пл. Ш. Петефі, 15</t>
  </si>
  <si>
    <t>м. Ужгород,                    пл. Ш. Петефі, 16</t>
  </si>
  <si>
    <t>м. Ужгород,                        пл. Поштова, 3</t>
  </si>
  <si>
    <t>м. Ужгород,                      вул. Краснодонців</t>
  </si>
  <si>
    <t>м. Ужгород,                      м-н Дравці</t>
  </si>
  <si>
    <t>м. Ужгород,                       вул. Шишкіна</t>
  </si>
  <si>
    <t>Рекультивація території існуючого сміттєзвалища в с. Барвінок Ужгородського району II-га черга - будівництво</t>
  </si>
  <si>
    <t xml:space="preserve"> Обсяг фінансування на 2019 рік</t>
  </si>
  <si>
    <t>м. Ужгород,                     вул. Капушанська,           110-112</t>
  </si>
  <si>
    <t>м. Ужгород,                       вул. Дворжака, 41</t>
  </si>
  <si>
    <t>м. Ужгорол,                     вул. Заньковецької, 66</t>
  </si>
  <si>
    <t>м. Ужгород,                       вул. Тлехаса, 86</t>
  </si>
  <si>
    <t>м. Ужгород,                        вул. 8 Березня, 44</t>
  </si>
  <si>
    <t>м. Ужгород,                       наб. Незалежності, 4</t>
  </si>
  <si>
    <t>м. Ужгород,                      наб. Незалежності, 4</t>
  </si>
  <si>
    <t>м. Ужгород,                       вул. Айвазовського, 5</t>
  </si>
  <si>
    <t>м. Ужгород,                       вул. Заньковецька, 17А</t>
  </si>
  <si>
    <t>18737,6 м2</t>
  </si>
  <si>
    <t>50 тис. м3/добу</t>
  </si>
  <si>
    <t>150 м2</t>
  </si>
  <si>
    <t>2700 м2</t>
  </si>
  <si>
    <t>1100 м2</t>
  </si>
  <si>
    <t>600 м/п</t>
  </si>
  <si>
    <t>80 м2</t>
  </si>
  <si>
    <t>627 м2</t>
  </si>
  <si>
    <t>фасад 570 м2, вікна 150м2</t>
  </si>
  <si>
    <t>450 м</t>
  </si>
  <si>
    <t>6,5 км</t>
  </si>
  <si>
    <t>Заступник начальника управління,</t>
  </si>
  <si>
    <t>головний інженер</t>
  </si>
  <si>
    <t>Склав: _______________</t>
  </si>
  <si>
    <t>ліфт</t>
  </si>
  <si>
    <t>1113 м2</t>
  </si>
  <si>
    <t>450 м/п</t>
  </si>
  <si>
    <t>Капітальний ремонт огорожі ЗДО №29 "Дивосвіт" загального розвитку (виготовлення проектно-кошторисної документації)</t>
  </si>
  <si>
    <t>Капітальний ремонт коридорів адмінбудівлі  по пл. Поштовій,3</t>
  </si>
  <si>
    <t>Капітальний ремонт покрівлі будівлі ДНЗ №8 «Дзвіночок»</t>
  </si>
  <si>
    <t>Капітальний ремонт будівлі ДНЗ №43 по вул. Дендеші (в т.ч. виготовлення ПКД)</t>
  </si>
  <si>
    <t>Капітальний ремонт внутрішньої системи каналізації і водопостачання будівлі НВК «Ужгородський економічний ліцей ЗОШ І-ІІ ст. по пл.. Ш. Петефі, 15  (коригування проектно-кошторисної документації)</t>
  </si>
  <si>
    <t>Капітальний ремонт басейну класичної гімназії по вул.8-го Березня</t>
  </si>
  <si>
    <t>Капітальний ремонт фасаду будівлі Лінгвістичної гімназії ім. Т. Г. Шевченка по наб. Незалежності</t>
  </si>
  <si>
    <t>Капітальний ремонт благоустрою території із влаштуванням додаткового входу в будівлю ЗОШ I-III ступенів №6 ім. В.С. Гренджі-Донського по вул. Польова, 22 (в т.ч. виготовлення ПКД)</t>
  </si>
  <si>
    <t>Капітальний ремонт будівлі ЗОШ I-III ст. №7 по вул. Дворжака (в т.ч. виготовлення ПКД)</t>
  </si>
  <si>
    <t>Капітальний ремонт фасаду будівлі ЗОШ №12 по вул. Заньковецькій (виготовлення проектно-кошторисної документації)</t>
  </si>
  <si>
    <t>Капітальний ремонт першого поверху МДКЛ по вул. Бращайків</t>
  </si>
  <si>
    <t>Капітальний ремонт приймального відділення ЦМКЛ по вул.Грибоєдова (в т.ч. виготовлення ПКД)</t>
  </si>
  <si>
    <t>Капітальний ремонт покрівлі блоку 2 Головного корпусу (лабораторії) ЦМКЛ по вул.Грибоєдова</t>
  </si>
  <si>
    <t>Капітальний ремонт травмопункту ЦМКЛ по вул.Грибоєдова</t>
  </si>
  <si>
    <t>Капітальний ремонт кардіологічного відділення ЦМКЛ по вул. Грибоєдова (коригування проектно-кошторисної документації)</t>
  </si>
  <si>
    <t>Капітальний ремонт будівлі психоневрологічного диспансерного відділення міської поліклініки по вул. Сільвая, 17</t>
  </si>
  <si>
    <t>Капітальний ремонт приміщень будівлі центру первинної-медико-санітарної допомоги по вул. Грибоєдова, 20В</t>
  </si>
  <si>
    <t>Капітальний ремонт амбулаторії  ЗПСМ №8, №9 та головного корпусу центру первинної медико-санітарної допомоги по вул. Грибоєдова, 20В</t>
  </si>
  <si>
    <t>Капітальний ремонт благоустрою території стадіону "Автомобіліст" по  вул. Капушанській (в т.ч. виготовлення ПКД)</t>
  </si>
  <si>
    <t>Капітальний ремонт приміщень першого поверху будівлі по пл. Жупанатська 3Б</t>
  </si>
  <si>
    <t>Облаштування частини території існуючого кладовища "Барвінок" в с.Барвінок Ужгородського району-будівництво</t>
  </si>
  <si>
    <t>Будівництво нової лінії каналізаційних очисних споруд потужністю  50 тис. м³/на добу, м. Ужгород (виготовлення ПКД)</t>
  </si>
  <si>
    <t>Будівництво водовідведення побутових стоків в мікрорайоні «Дравці» (в т.ч. виготовлення ПКД)</t>
  </si>
  <si>
    <t>Будівництво водовідведення побутових стоків з вулиці Шишкіна (в т.ч. виготовлення ПКД)</t>
  </si>
  <si>
    <t xml:space="preserve">Реконструкція притулку з тимчасового утримання безпритульних тварин м. Ужгород по вул. Загорська </t>
  </si>
  <si>
    <t>Реконструкція водогону D-325 мм по вул. Шумній від вул. Другетів до прохідної ФМК та по вул. Анкудінова від ФМК до транспортного мосту</t>
  </si>
  <si>
    <t>Реконструкція ділянки міського водопроводу по вул. Собранецькій в м. Ужгород (в т.ч. виготовлення ПКД)</t>
  </si>
  <si>
    <t>Реконструкція КНС-5 по вул. Краснодонців (в т.ч. виготовлення ПКД)</t>
  </si>
  <si>
    <t>Будівництво ДНЗ на 250 місць по вул. І. Франка (виготовлення проектно-кошторисної документації)</t>
  </si>
  <si>
    <t>Будівництво міні-котельні для ДНЗ №26 по пр. Свободи (в т.ч. иготовлення ПКД)</t>
  </si>
  <si>
    <t>Будівництво міні-котельні для ЗОШ №6 по вул. Одеській (в т.ч. виготовлення ПКД)</t>
  </si>
  <si>
    <t>Спортивний майданчик для міні-футболу зі штучним покриттям в Ужгородській загальноосвітній школі І-ІІІ ст. №9 по пл. Ш. Петефі м. Ужгород –– будівництво</t>
  </si>
  <si>
    <t>Спортивний майданчик для міні-футболу зі штучним покриттям в Ужгородській загальноосвітній школі І-ІІІ ст. №16 по вул. Жатковича м. Ужгород –– будівництво (вигтовлення ПКД)</t>
  </si>
  <si>
    <t>Спортивний майданчик для міні-футболу зі штучним покриттям для ЗОШ №20 ліцею «Лідер» по вул. Сільвая м. Ужгород –– будівництво (виготовлення ПКД)</t>
  </si>
  <si>
    <t>Реконструкція даху ДНЗ №30 по вул. Шевченка,42</t>
  </si>
  <si>
    <t>Реконструкція спортивного майданчику НВК "Гармонія" вул. Доманинська, 263 в м. Ужгороді</t>
  </si>
  <si>
    <t xml:space="preserve">Реконструкція зовнішньої системи теплової мережі ЗОШ №6 І-ІІІ ст. по вул. Польова </t>
  </si>
  <si>
    <t>Реконструкція будівлі ЗОШ №20 ліцей "Лідер" під потреби маломобільних груп населення по вул. Сільвая,3 (в т.ч. виготовлення ПКД)</t>
  </si>
  <si>
    <t>Будівництво зовнішнього електропостачання електроустановок "Винних Льохів" по вул.Ф.Ракоці,2"</t>
  </si>
  <si>
    <t>Комплекс будівель під спортивно-реабілітаційний центр інвалідів з ураженням опорно-рухового апарату та інвалідів — учасників антитерористичної операції по вул. Ф.Тихого, 13б, у м. Ужгороді — реконструкція (коригування ПКД)  (співфінансування до ДФРР)</t>
  </si>
  <si>
    <t>Реконструкція легкоатлетичного ядра стадіону "Авангард" в м. Ужгород 
(співфінансування до ДФРР)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</si>
  <si>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</si>
  <si>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</si>
  <si>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</si>
  <si>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</si>
  <si>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</si>
  <si>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</si>
  <si>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</si>
  <si>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</si>
  <si>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</si>
  <si>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</si>
  <si>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</si>
  <si>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</si>
  <si>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</si>
  <si>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</si>
  <si>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</si>
  <si>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</si>
  <si>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</si>
  <si>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</si>
  <si>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</si>
  <si>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</si>
  <si>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</si>
  <si>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</si>
  <si>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</si>
  <si>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</si>
  <si>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</si>
  <si>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</si>
  <si>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</si>
  <si>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</si>
  <si>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</si>
  <si>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</si>
  <si>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</si>
  <si>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</si>
  <si>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</si>
  <si>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</si>
  <si>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</si>
  <si>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</si>
  <si>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</si>
  <si>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</si>
  <si>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</si>
  <si>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</si>
  <si>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</si>
  <si>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</si>
  <si>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</si>
  <si>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</si>
  <si>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</si>
  <si>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</si>
  <si>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</si>
  <si>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</si>
  <si>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</si>
  <si>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</si>
  <si>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</si>
  <si>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</si>
  <si>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</si>
  <si>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</si>
  <si>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Будівництво баскетбольного поля УЗОШ І-ІІІ ст. №19 по вул. Заньковецької, 66 </t>
  </si>
  <si>
    <t>250 місць</t>
  </si>
  <si>
    <t xml:space="preserve">Капітальний ремонт приміщень молодіжного центру "Пластова домівка" по вул.8 Березня 46 А </t>
  </si>
  <si>
    <t>400 м. п.</t>
  </si>
  <si>
    <t xml:space="preserve">м. Ужгород,                вул. Грушевського, 61А                        </t>
  </si>
  <si>
    <t>м. Ужгород,                   вул. Грушевського, 29А</t>
  </si>
  <si>
    <t>м. Ужгород,                   вул. Дендеші, 166/1</t>
  </si>
  <si>
    <t>237 м. п.</t>
  </si>
  <si>
    <t>м. Ужгород,                              вул. Бращайків, 6</t>
  </si>
  <si>
    <t>м. Ужгород,                   вул. Грибоєдова, 20</t>
  </si>
  <si>
    <t xml:space="preserve">м. Ужгород,                  вул. Грибоєдова, 20В </t>
  </si>
  <si>
    <t>67 м2</t>
  </si>
  <si>
    <t>420 м2</t>
  </si>
  <si>
    <t>м. Ужгород,                   вул. Загорська</t>
  </si>
  <si>
    <t>200 м2</t>
  </si>
  <si>
    <t>м. Ужгород,                  вул. Шумна-Другетів-Анкудінова</t>
  </si>
  <si>
    <t>1200 м. п.</t>
  </si>
  <si>
    <t>м. Ужгород,                   вул. Собранецька</t>
  </si>
  <si>
    <t>2900 м. п.</t>
  </si>
  <si>
    <t>1600 кВт</t>
  </si>
  <si>
    <t>1900 кВт</t>
  </si>
  <si>
    <t>м. Ужгород,                   пл. Жупанатська, 3Б</t>
  </si>
  <si>
    <t xml:space="preserve">м. Ужгород,                             вул. І. Франка </t>
  </si>
  <si>
    <t>м. Ужгород,                   пр. Свободи, 59</t>
  </si>
  <si>
    <t>м. Ужгород,                  вул. Одеська, 15</t>
  </si>
  <si>
    <t>м. Ужгород,                  вул. Дворжака, 41</t>
  </si>
  <si>
    <t xml:space="preserve">м. Ужгород,                   вул. Жатковича, 24 </t>
  </si>
  <si>
    <t xml:space="preserve">м. Ужгород,                    вул. Сільвая, 3 </t>
  </si>
  <si>
    <t xml:space="preserve">м. Ужгород,                    вул. Польова, 22 </t>
  </si>
  <si>
    <t>м. Ужгород,                    вул. Сільвая, 3</t>
  </si>
  <si>
    <t xml:space="preserve">м. Ужгород,                 вул. Ф. Ракоці, 2 </t>
  </si>
  <si>
    <t>м. Ужгород,                  вул. І. Франка, 1</t>
  </si>
  <si>
    <t>126,5 м2, дод. прим - 91,5 м2</t>
  </si>
  <si>
    <t>7685 м2</t>
  </si>
  <si>
    <t>18.</t>
  </si>
  <si>
    <t>41.</t>
  </si>
  <si>
    <t>І. МАЛЕТА</t>
  </si>
  <si>
    <t>Титульні списки, запланованих  робіт з капітального ремонту, будівництва та реконструкції об'єктів замовником, по яких виступає управління капітального будівництва Ужгородської міської ради станом на 12.09.2019 року</t>
  </si>
  <si>
    <t>Капітальний ремонт санвузлів УЗОШ І-ІІІ ст. №19 по вул. Заньковецькій, 66</t>
  </si>
  <si>
    <t>м. Ужгород,                   вул. Заньковецька, 66</t>
  </si>
  <si>
    <t>Капітальний ремонт фасаду стаціонару МДКЛ по вул. Бращайків, 6</t>
  </si>
  <si>
    <t>м. Ужгород,                  вул. Бращайків, 6</t>
  </si>
  <si>
    <t>(тис. грн)</t>
  </si>
  <si>
    <t>Капітальний ремонт відділення судинної неврології ЦМКЛ по вул. Грибоєдова</t>
  </si>
  <si>
    <t>Капітальний ремонт благоустрою території стадіону "Авангард"</t>
  </si>
  <si>
    <t>м. Ужгород, вул. І. Франка, 1</t>
  </si>
  <si>
    <t>Капітальний ремонт благоустрою території будівлі по вул. 8 Березня, 46В</t>
  </si>
  <si>
    <t>м. Ужгород, вул. 8 Березня, 46В</t>
  </si>
  <si>
    <t>Реконструкція водопровідної мережі Д-100 мм по вул. С. Разіна</t>
  </si>
  <si>
    <t>м. Ужгород, вул. С. Разіна</t>
  </si>
  <si>
    <t>Реконструкція зовнішнього освітлення території стадіону "Автомобіліст" по вул. Капушанській</t>
  </si>
  <si>
    <t>м. Ужгород, вул. Капушанська, 110-112</t>
  </si>
  <si>
    <t>Реставрація пам'ятки архітектури та містобудування національного значення кінця ХVI ст. (ох.№167) - садибний будинок у Радванці (мур.) на вул. Дендеші,8 в м.Ужгороді</t>
  </si>
  <si>
    <t>270 м2</t>
  </si>
  <si>
    <t>1650 м2</t>
  </si>
  <si>
    <t>300 м2</t>
  </si>
  <si>
    <t>640 м</t>
  </si>
  <si>
    <t>10 кВт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</si>
</sst>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_₴_-;\-* #,##0.00_₴_-;_-* \-??_₴_-;_-@_-"/>
    <numFmt numFmtId="181" formatCode="#,##0.00_ ;[Red]\-#,##0.00\ "/>
    <numFmt numFmtId="182" formatCode="#,##0_ ;[Red]\-#,##0\ "/>
    <numFmt numFmtId="183" formatCode="#,##0_ ;\-#,##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#,##0.0"/>
    <numFmt numFmtId="191" formatCode="0.0000"/>
    <numFmt numFmtId="192" formatCode="0.00000"/>
    <numFmt numFmtId="193" formatCode="0.000000"/>
    <numFmt numFmtId="194" formatCode="0.0000000"/>
    <numFmt numFmtId="195" formatCode="0.0"/>
  </numFmts>
  <fonts count="32">
    <font>
      <sz val="10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20" borderId="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6" fillId="20" borderId="2" applyNumberFormat="0" applyAlignment="0" applyProtection="0"/>
    <xf numFmtId="0" fontId="15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0" fontId="0" fillId="0" borderId="0" applyFill="0" applyBorder="0" applyAlignment="0" applyProtection="0"/>
    <xf numFmtId="0" fontId="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 applyProtection="1">
      <alignment horizontal="left" vertical="center" wrapText="1"/>
      <protection/>
    </xf>
    <xf numFmtId="181" fontId="31" fillId="0" borderId="11" xfId="0" applyNumberFormat="1" applyFont="1" applyFill="1" applyBorder="1" applyAlignment="1">
      <alignment vertical="center" wrapText="1"/>
    </xf>
    <xf numFmtId="181" fontId="31" fillId="0" borderId="11" xfId="0" applyNumberFormat="1" applyFont="1" applyFill="1" applyBorder="1" applyAlignment="1">
      <alignment vertical="top" wrapText="1"/>
    </xf>
    <xf numFmtId="0" fontId="31" fillId="0" borderId="11" xfId="0" applyFont="1" applyFill="1" applyBorder="1" applyAlignment="1">
      <alignment wrapText="1"/>
    </xf>
    <xf numFmtId="181" fontId="31" fillId="0" borderId="11" xfId="0" applyNumberFormat="1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center" vertical="center" wrapText="1"/>
    </xf>
    <xf numFmtId="18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89" fontId="31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0" fillId="0" borderId="11" xfId="0" applyNumberFormat="1" applyFont="1" applyFill="1" applyBorder="1" applyAlignment="1">
      <alignment horizontal="center" vertical="center" wrapText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3 2" xfId="106"/>
    <cellStyle name="Обычный 3_Перелік об'єктів по УКБ на 2016р" xfId="107"/>
    <cellStyle name="Обычный 4" xfId="108"/>
    <cellStyle name="Обычный 5" xfId="109"/>
    <cellStyle name="Обычный 6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 1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Финансовый 2" xfId="128"/>
    <cellStyle name="Хороший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1">
      <selection activeCell="A20" sqref="A18:A20"/>
    </sheetView>
  </sheetViews>
  <sheetFormatPr defaultColWidth="9.140625" defaultRowHeight="12.75"/>
  <cols>
    <col min="1" max="1" width="5.57421875" style="0" customWidth="1"/>
    <col min="2" max="2" width="31.7109375" style="0" customWidth="1"/>
    <col min="3" max="3" width="21.00390625" style="0" customWidth="1"/>
    <col min="4" max="4" width="10.140625" style="0" customWidth="1"/>
    <col min="5" max="5" width="11.57421875" style="0" customWidth="1"/>
    <col min="6" max="6" width="13.140625" style="0" customWidth="1"/>
    <col min="7" max="7" width="14.140625" style="0" customWidth="1"/>
    <col min="8" max="8" width="11.140625" style="0" customWidth="1"/>
  </cols>
  <sheetData>
    <row r="1" spans="2:8" ht="58.5" customHeight="1">
      <c r="B1" s="17" t="s">
        <v>222</v>
      </c>
      <c r="C1" s="17"/>
      <c r="D1" s="17"/>
      <c r="E1" s="17"/>
      <c r="F1" s="17"/>
      <c r="G1" s="17"/>
      <c r="H1" s="17"/>
    </row>
    <row r="2" ht="26.25" customHeight="1">
      <c r="H2" s="21" t="s">
        <v>227</v>
      </c>
    </row>
    <row r="3" spans="1:8" ht="49.5" customHeight="1">
      <c r="A3" s="18" t="s">
        <v>0</v>
      </c>
      <c r="B3" s="18" t="s">
        <v>4</v>
      </c>
      <c r="C3" s="18" t="s">
        <v>3</v>
      </c>
      <c r="D3" s="18" t="s">
        <v>1</v>
      </c>
      <c r="E3" s="18" t="s">
        <v>30</v>
      </c>
      <c r="F3" s="18" t="s">
        <v>31</v>
      </c>
      <c r="G3" s="18" t="s">
        <v>63</v>
      </c>
      <c r="H3" s="20" t="s">
        <v>2</v>
      </c>
    </row>
    <row r="4" spans="1:10" ht="78.75" customHeight="1">
      <c r="A4" s="19"/>
      <c r="B4" s="19"/>
      <c r="C4" s="19"/>
      <c r="D4" s="19"/>
      <c r="E4" s="19"/>
      <c r="F4" s="19"/>
      <c r="G4" s="19"/>
      <c r="H4" s="20"/>
      <c r="I4" s="2"/>
      <c r="J4" s="2"/>
    </row>
    <row r="5" spans="1:10" ht="14.2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2"/>
      <c r="J5" s="2"/>
    </row>
    <row r="6" spans="1:8" ht="47.25">
      <c r="A6" s="13" t="s">
        <v>131</v>
      </c>
      <c r="B6" s="7" t="s">
        <v>91</v>
      </c>
      <c r="C6" s="15" t="s">
        <v>58</v>
      </c>
      <c r="D6" s="15" t="s">
        <v>5</v>
      </c>
      <c r="E6" s="14" t="s">
        <v>15</v>
      </c>
      <c r="F6" s="14">
        <v>1540.988</v>
      </c>
      <c r="G6" s="22">
        <v>500</v>
      </c>
      <c r="H6" s="16"/>
    </row>
    <row r="7" spans="1:8" ht="78.75">
      <c r="A7" s="13">
        <f>1+1</f>
        <v>2</v>
      </c>
      <c r="B7" s="7" t="s">
        <v>90</v>
      </c>
      <c r="C7" s="13" t="s">
        <v>189</v>
      </c>
      <c r="D7" s="13">
        <v>2019</v>
      </c>
      <c r="E7" s="13" t="s">
        <v>188</v>
      </c>
      <c r="F7" s="16">
        <v>1560</v>
      </c>
      <c r="G7" s="22">
        <v>70</v>
      </c>
      <c r="H7" s="13"/>
    </row>
    <row r="8" spans="1:8" ht="47.25">
      <c r="A8" s="13" t="s">
        <v>132</v>
      </c>
      <c r="B8" s="7" t="s">
        <v>92</v>
      </c>
      <c r="C8" s="13" t="s">
        <v>190</v>
      </c>
      <c r="D8" s="13">
        <v>2019</v>
      </c>
      <c r="E8" s="13" t="s">
        <v>77</v>
      </c>
      <c r="F8" s="16">
        <v>300</v>
      </c>
      <c r="G8" s="22">
        <v>300</v>
      </c>
      <c r="H8" s="13"/>
    </row>
    <row r="9" spans="1:8" ht="47.25">
      <c r="A9" s="13" t="s">
        <v>133</v>
      </c>
      <c r="B9" s="8" t="s">
        <v>54</v>
      </c>
      <c r="C9" s="15" t="s">
        <v>71</v>
      </c>
      <c r="D9" s="15" t="s">
        <v>5</v>
      </c>
      <c r="E9" s="14" t="s">
        <v>81</v>
      </c>
      <c r="F9" s="14">
        <v>1596.461</v>
      </c>
      <c r="G9" s="22">
        <v>360</v>
      </c>
      <c r="H9" s="13"/>
    </row>
    <row r="10" spans="1:8" ht="47.25">
      <c r="A10" s="13" t="s">
        <v>134</v>
      </c>
      <c r="B10" s="8" t="s">
        <v>93</v>
      </c>
      <c r="C10" s="13" t="s">
        <v>191</v>
      </c>
      <c r="D10" s="13">
        <v>2019</v>
      </c>
      <c r="E10" s="13" t="s">
        <v>192</v>
      </c>
      <c r="F10" s="16">
        <v>1200</v>
      </c>
      <c r="G10" s="22">
        <v>473</v>
      </c>
      <c r="H10" s="13"/>
    </row>
    <row r="11" spans="1:8" ht="126">
      <c r="A11" s="13" t="s">
        <v>135</v>
      </c>
      <c r="B11" s="8" t="s">
        <v>94</v>
      </c>
      <c r="C11" s="15" t="s">
        <v>55</v>
      </c>
      <c r="D11" s="15" t="s">
        <v>5</v>
      </c>
      <c r="E11" s="14" t="s">
        <v>89</v>
      </c>
      <c r="F11" s="14">
        <v>1435.524</v>
      </c>
      <c r="G11" s="22">
        <v>300</v>
      </c>
      <c r="H11" s="13"/>
    </row>
    <row r="12" spans="1:8" ht="63">
      <c r="A12" s="13" t="s">
        <v>136</v>
      </c>
      <c r="B12" s="9" t="s">
        <v>48</v>
      </c>
      <c r="C12" s="15" t="s">
        <v>56</v>
      </c>
      <c r="D12" s="15" t="s">
        <v>49</v>
      </c>
      <c r="E12" s="14" t="s">
        <v>17</v>
      </c>
      <c r="F12" s="14">
        <v>1530</v>
      </c>
      <c r="G12" s="22">
        <v>30</v>
      </c>
      <c r="H12" s="13"/>
    </row>
    <row r="13" spans="1:8" ht="47.25">
      <c r="A13" s="13" t="s">
        <v>137</v>
      </c>
      <c r="B13" s="8" t="s">
        <v>95</v>
      </c>
      <c r="C13" s="15" t="s">
        <v>68</v>
      </c>
      <c r="D13" s="15" t="s">
        <v>14</v>
      </c>
      <c r="E13" s="14" t="s">
        <v>18</v>
      </c>
      <c r="F13" s="14">
        <v>9023.411</v>
      </c>
      <c r="G13" s="22">
        <v>2000</v>
      </c>
      <c r="H13" s="13"/>
    </row>
    <row r="14" spans="1:8" ht="63">
      <c r="A14" s="13" t="s">
        <v>138</v>
      </c>
      <c r="B14" s="9" t="s">
        <v>96</v>
      </c>
      <c r="C14" s="15" t="s">
        <v>70</v>
      </c>
      <c r="D14" s="15" t="s">
        <v>5</v>
      </c>
      <c r="E14" s="14" t="s">
        <v>88</v>
      </c>
      <c r="F14" s="14">
        <v>1500</v>
      </c>
      <c r="G14" s="22">
        <v>1150</v>
      </c>
      <c r="H14" s="13"/>
    </row>
    <row r="15" spans="1:8" ht="63">
      <c r="A15" s="13" t="s">
        <v>139</v>
      </c>
      <c r="B15" s="10" t="s">
        <v>50</v>
      </c>
      <c r="C15" s="15" t="s">
        <v>69</v>
      </c>
      <c r="D15" s="15">
        <v>2019</v>
      </c>
      <c r="E15" s="14" t="s">
        <v>77</v>
      </c>
      <c r="F15" s="14">
        <v>950</v>
      </c>
      <c r="G15" s="22">
        <f>1100</f>
        <v>1100</v>
      </c>
      <c r="H15" s="13"/>
    </row>
    <row r="16" spans="1:8" ht="110.25">
      <c r="A16" s="13" t="s">
        <v>140</v>
      </c>
      <c r="B16" s="8" t="s">
        <v>97</v>
      </c>
      <c r="C16" s="15" t="s">
        <v>53</v>
      </c>
      <c r="D16" s="15" t="s">
        <v>5</v>
      </c>
      <c r="E16" s="14" t="s">
        <v>19</v>
      </c>
      <c r="F16" s="14">
        <v>1589.077</v>
      </c>
      <c r="G16" s="22">
        <v>300</v>
      </c>
      <c r="H16" s="13"/>
    </row>
    <row r="17" spans="1:8" ht="63">
      <c r="A17" s="13" t="s">
        <v>141</v>
      </c>
      <c r="B17" s="8" t="s">
        <v>98</v>
      </c>
      <c r="C17" s="15" t="s">
        <v>65</v>
      </c>
      <c r="D17" s="15" t="s">
        <v>5</v>
      </c>
      <c r="E17" s="14" t="s">
        <v>29</v>
      </c>
      <c r="F17" s="14">
        <v>1451.08</v>
      </c>
      <c r="G17" s="22">
        <f>870</f>
        <v>870</v>
      </c>
      <c r="H17" s="13"/>
    </row>
    <row r="18" spans="1:8" ht="52.5" customHeight="1">
      <c r="A18" s="13" t="s">
        <v>142</v>
      </c>
      <c r="B18" s="8" t="s">
        <v>223</v>
      </c>
      <c r="C18" s="15" t="s">
        <v>224</v>
      </c>
      <c r="D18" s="15" t="s">
        <v>12</v>
      </c>
      <c r="E18" s="14" t="s">
        <v>238</v>
      </c>
      <c r="F18" s="14">
        <v>1650</v>
      </c>
      <c r="G18" s="22">
        <v>50</v>
      </c>
      <c r="H18" s="13"/>
    </row>
    <row r="19" spans="1:8" ht="78.75">
      <c r="A19" s="13" t="s">
        <v>143</v>
      </c>
      <c r="B19" s="9" t="s">
        <v>99</v>
      </c>
      <c r="C19" s="15" t="s">
        <v>72</v>
      </c>
      <c r="D19" s="15">
        <v>2019</v>
      </c>
      <c r="E19" s="14" t="s">
        <v>21</v>
      </c>
      <c r="F19" s="14">
        <v>50</v>
      </c>
      <c r="G19" s="22">
        <v>50</v>
      </c>
      <c r="H19" s="13"/>
    </row>
    <row r="20" spans="1:8" ht="60.75" customHeight="1">
      <c r="A20" s="13" t="s">
        <v>144</v>
      </c>
      <c r="B20" s="9" t="s">
        <v>225</v>
      </c>
      <c r="C20" s="15" t="s">
        <v>226</v>
      </c>
      <c r="D20" s="15" t="s">
        <v>12</v>
      </c>
      <c r="E20" s="14" t="s">
        <v>239</v>
      </c>
      <c r="F20" s="14">
        <v>3100</v>
      </c>
      <c r="G20" s="22">
        <v>50</v>
      </c>
      <c r="H20" s="13"/>
    </row>
    <row r="21" spans="1:8" ht="47.25">
      <c r="A21" s="13" t="s">
        <v>145</v>
      </c>
      <c r="B21" s="9" t="s">
        <v>100</v>
      </c>
      <c r="C21" s="13" t="s">
        <v>193</v>
      </c>
      <c r="D21" s="13" t="s">
        <v>5</v>
      </c>
      <c r="E21" s="13" t="s">
        <v>18</v>
      </c>
      <c r="F21" s="16">
        <v>1115.831</v>
      </c>
      <c r="G21" s="22">
        <v>320</v>
      </c>
      <c r="H21" s="13"/>
    </row>
    <row r="22" spans="1:8" ht="63">
      <c r="A22" s="13" t="s">
        <v>146</v>
      </c>
      <c r="B22" s="9" t="s">
        <v>101</v>
      </c>
      <c r="C22" s="15" t="s">
        <v>39</v>
      </c>
      <c r="D22" s="15" t="s">
        <v>5</v>
      </c>
      <c r="E22" s="14" t="s">
        <v>22</v>
      </c>
      <c r="F22" s="14">
        <v>430</v>
      </c>
      <c r="G22" s="22">
        <f>430-100</f>
        <v>330</v>
      </c>
      <c r="H22" s="13"/>
    </row>
    <row r="23" spans="1:8" ht="63">
      <c r="A23" s="13" t="s">
        <v>219</v>
      </c>
      <c r="B23" s="9" t="s">
        <v>102</v>
      </c>
      <c r="C23" s="15" t="s">
        <v>41</v>
      </c>
      <c r="D23" s="15">
        <v>2019</v>
      </c>
      <c r="E23" s="14" t="s">
        <v>16</v>
      </c>
      <c r="F23" s="14">
        <v>874.477</v>
      </c>
      <c r="G23" s="22">
        <f>748.9+110</f>
        <v>858.9</v>
      </c>
      <c r="H23" s="13"/>
    </row>
    <row r="24" spans="1:8" ht="52.5" customHeight="1">
      <c r="A24" s="13" t="s">
        <v>147</v>
      </c>
      <c r="B24" s="9" t="s">
        <v>228</v>
      </c>
      <c r="C24" s="13" t="s">
        <v>194</v>
      </c>
      <c r="D24" s="13" t="s">
        <v>5</v>
      </c>
      <c r="E24" s="13" t="s">
        <v>217</v>
      </c>
      <c r="F24" s="16">
        <v>416.372</v>
      </c>
      <c r="G24" s="22">
        <v>200</v>
      </c>
      <c r="H24" s="13"/>
    </row>
    <row r="25" spans="1:8" ht="47.25">
      <c r="A25" s="13" t="s">
        <v>148</v>
      </c>
      <c r="B25" s="9" t="s">
        <v>103</v>
      </c>
      <c r="C25" s="13" t="s">
        <v>42</v>
      </c>
      <c r="D25" s="13">
        <v>2019</v>
      </c>
      <c r="E25" s="13" t="s">
        <v>75</v>
      </c>
      <c r="F25" s="16">
        <v>300</v>
      </c>
      <c r="G25" s="22">
        <v>300</v>
      </c>
      <c r="H25" s="13"/>
    </row>
    <row r="26" spans="1:8" ht="78.75">
      <c r="A26" s="13" t="s">
        <v>149</v>
      </c>
      <c r="B26" s="9" t="s">
        <v>104</v>
      </c>
      <c r="C26" s="15" t="s">
        <v>39</v>
      </c>
      <c r="D26" s="15" t="s">
        <v>40</v>
      </c>
      <c r="E26" s="14" t="s">
        <v>32</v>
      </c>
      <c r="F26" s="14">
        <v>4500</v>
      </c>
      <c r="G26" s="22">
        <v>50</v>
      </c>
      <c r="H26" s="13"/>
    </row>
    <row r="27" spans="1:8" ht="78.75">
      <c r="A27" s="13" t="s">
        <v>150</v>
      </c>
      <c r="B27" s="9" t="s">
        <v>105</v>
      </c>
      <c r="C27" s="15" t="s">
        <v>43</v>
      </c>
      <c r="D27" s="15" t="s">
        <v>10</v>
      </c>
      <c r="E27" s="14" t="s">
        <v>34</v>
      </c>
      <c r="F27" s="14">
        <v>1501.097</v>
      </c>
      <c r="G27" s="22">
        <v>400</v>
      </c>
      <c r="H27" s="13"/>
    </row>
    <row r="28" spans="1:8" ht="78.75">
      <c r="A28" s="13" t="s">
        <v>151</v>
      </c>
      <c r="B28" s="9" t="s">
        <v>106</v>
      </c>
      <c r="C28" s="13" t="s">
        <v>195</v>
      </c>
      <c r="D28" s="13">
        <v>2019</v>
      </c>
      <c r="E28" s="13" t="s">
        <v>196</v>
      </c>
      <c r="F28" s="16">
        <v>300</v>
      </c>
      <c r="G28" s="22">
        <v>300</v>
      </c>
      <c r="H28" s="13"/>
    </row>
    <row r="29" spans="1:8" ht="94.5">
      <c r="A29" s="13" t="s">
        <v>152</v>
      </c>
      <c r="B29" s="9" t="s">
        <v>107</v>
      </c>
      <c r="C29" s="15" t="s">
        <v>44</v>
      </c>
      <c r="D29" s="15" t="s">
        <v>10</v>
      </c>
      <c r="E29" s="14" t="s">
        <v>16</v>
      </c>
      <c r="F29" s="14">
        <v>1221.031</v>
      </c>
      <c r="G29" s="22">
        <v>250</v>
      </c>
      <c r="H29" s="13"/>
    </row>
    <row r="30" spans="1:8" ht="78.75">
      <c r="A30" s="13" t="s">
        <v>153</v>
      </c>
      <c r="B30" s="10" t="s">
        <v>108</v>
      </c>
      <c r="C30" s="15" t="s">
        <v>64</v>
      </c>
      <c r="D30" s="15" t="s">
        <v>8</v>
      </c>
      <c r="E30" s="14" t="s">
        <v>23</v>
      </c>
      <c r="F30" s="14">
        <v>1616.962</v>
      </c>
      <c r="G30" s="22">
        <v>1590</v>
      </c>
      <c r="H30" s="13"/>
    </row>
    <row r="31" spans="1:8" ht="57.75" customHeight="1">
      <c r="A31" s="13" t="s">
        <v>154</v>
      </c>
      <c r="B31" s="10" t="s">
        <v>229</v>
      </c>
      <c r="C31" s="15" t="s">
        <v>230</v>
      </c>
      <c r="D31" s="15" t="s">
        <v>12</v>
      </c>
      <c r="E31" s="14" t="s">
        <v>76</v>
      </c>
      <c r="F31" s="14">
        <v>3200</v>
      </c>
      <c r="G31" s="22">
        <v>100</v>
      </c>
      <c r="H31" s="13"/>
    </row>
    <row r="32" spans="1:8" ht="57.75" customHeight="1">
      <c r="A32" s="13" t="s">
        <v>155</v>
      </c>
      <c r="B32" s="10" t="s">
        <v>231</v>
      </c>
      <c r="C32" s="15" t="s">
        <v>232</v>
      </c>
      <c r="D32" s="15" t="s">
        <v>12</v>
      </c>
      <c r="E32" s="14" t="s">
        <v>240</v>
      </c>
      <c r="F32" s="14">
        <v>300</v>
      </c>
      <c r="G32" s="22">
        <v>300</v>
      </c>
      <c r="H32" s="13"/>
    </row>
    <row r="33" spans="1:8" ht="57" customHeight="1">
      <c r="A33" s="13" t="s">
        <v>156</v>
      </c>
      <c r="B33" s="10" t="s">
        <v>187</v>
      </c>
      <c r="C33" s="15" t="s">
        <v>51</v>
      </c>
      <c r="D33" s="15" t="s">
        <v>5</v>
      </c>
      <c r="E33" s="14" t="s">
        <v>79</v>
      </c>
      <c r="F33" s="14">
        <v>280</v>
      </c>
      <c r="G33" s="22">
        <v>280</v>
      </c>
      <c r="H33" s="13"/>
    </row>
    <row r="34" spans="1:8" ht="57" customHeight="1">
      <c r="A34" s="13" t="s">
        <v>157</v>
      </c>
      <c r="B34" s="10" t="s">
        <v>109</v>
      </c>
      <c r="C34" s="13" t="s">
        <v>206</v>
      </c>
      <c r="D34" s="13" t="s">
        <v>5</v>
      </c>
      <c r="E34" s="13" t="s">
        <v>197</v>
      </c>
      <c r="F34" s="16">
        <v>1131.21</v>
      </c>
      <c r="G34" s="22">
        <v>250</v>
      </c>
      <c r="H34" s="13"/>
    </row>
    <row r="35" spans="1:8" ht="78.75">
      <c r="A35" s="13" t="s">
        <v>158</v>
      </c>
      <c r="B35" s="9" t="s">
        <v>62</v>
      </c>
      <c r="C35" s="15" t="s">
        <v>13</v>
      </c>
      <c r="D35" s="15" t="s">
        <v>14</v>
      </c>
      <c r="E35" s="15" t="s">
        <v>24</v>
      </c>
      <c r="F35" s="14">
        <v>31014.88</v>
      </c>
      <c r="G35" s="22">
        <v>2000</v>
      </c>
      <c r="H35" s="13"/>
    </row>
    <row r="36" spans="1:8" ht="78.75">
      <c r="A36" s="13" t="s">
        <v>159</v>
      </c>
      <c r="B36" s="9" t="s">
        <v>110</v>
      </c>
      <c r="C36" s="15" t="s">
        <v>13</v>
      </c>
      <c r="D36" s="15" t="s">
        <v>5</v>
      </c>
      <c r="E36" s="15" t="s">
        <v>25</v>
      </c>
      <c r="F36" s="14">
        <v>1940.779</v>
      </c>
      <c r="G36" s="22">
        <v>360</v>
      </c>
      <c r="H36" s="13"/>
    </row>
    <row r="37" spans="1:8" ht="78.75">
      <c r="A37" s="13" t="s">
        <v>160</v>
      </c>
      <c r="B37" s="10" t="s">
        <v>111</v>
      </c>
      <c r="C37" s="15" t="s">
        <v>7</v>
      </c>
      <c r="D37" s="15" t="s">
        <v>9</v>
      </c>
      <c r="E37" s="14" t="s">
        <v>74</v>
      </c>
      <c r="F37" s="14">
        <v>618000</v>
      </c>
      <c r="G37" s="22">
        <v>329</v>
      </c>
      <c r="H37" s="13"/>
    </row>
    <row r="38" spans="1:8" ht="63">
      <c r="A38" s="13" t="s">
        <v>161</v>
      </c>
      <c r="B38" s="10" t="s">
        <v>112</v>
      </c>
      <c r="C38" s="15" t="s">
        <v>60</v>
      </c>
      <c r="D38" s="15" t="s">
        <v>11</v>
      </c>
      <c r="E38" s="15" t="s">
        <v>83</v>
      </c>
      <c r="F38" s="14">
        <v>25500</v>
      </c>
      <c r="G38" s="22">
        <v>148</v>
      </c>
      <c r="H38" s="13"/>
    </row>
    <row r="39" spans="1:8" ht="63">
      <c r="A39" s="13" t="s">
        <v>162</v>
      </c>
      <c r="B39" s="10" t="s">
        <v>113</v>
      </c>
      <c r="C39" s="15" t="s">
        <v>61</v>
      </c>
      <c r="D39" s="15">
        <v>2019</v>
      </c>
      <c r="E39" s="15" t="s">
        <v>82</v>
      </c>
      <c r="F39" s="14">
        <v>1500</v>
      </c>
      <c r="G39" s="22">
        <v>50</v>
      </c>
      <c r="H39" s="13"/>
    </row>
    <row r="40" spans="1:8" ht="63">
      <c r="A40" s="13" t="s">
        <v>163</v>
      </c>
      <c r="B40" s="10" t="s">
        <v>114</v>
      </c>
      <c r="C40" s="13" t="s">
        <v>198</v>
      </c>
      <c r="D40" s="13">
        <v>2019</v>
      </c>
      <c r="E40" s="13" t="s">
        <v>199</v>
      </c>
      <c r="F40" s="16">
        <v>1650</v>
      </c>
      <c r="G40" s="22">
        <v>100</v>
      </c>
      <c r="H40" s="13"/>
    </row>
    <row r="41" spans="1:8" ht="99.75" customHeight="1">
      <c r="A41" s="13" t="s">
        <v>164</v>
      </c>
      <c r="B41" s="10" t="s">
        <v>115</v>
      </c>
      <c r="C41" s="13" t="s">
        <v>200</v>
      </c>
      <c r="D41" s="13" t="s">
        <v>5</v>
      </c>
      <c r="E41" s="13" t="s">
        <v>201</v>
      </c>
      <c r="F41" s="16">
        <v>5030.605</v>
      </c>
      <c r="G41" s="22">
        <v>45</v>
      </c>
      <c r="H41" s="13"/>
    </row>
    <row r="42" spans="1:8" ht="63">
      <c r="A42" s="13" t="s">
        <v>165</v>
      </c>
      <c r="B42" s="10" t="s">
        <v>116</v>
      </c>
      <c r="C42" s="13" t="s">
        <v>202</v>
      </c>
      <c r="D42" s="13" t="s">
        <v>12</v>
      </c>
      <c r="E42" s="13" t="s">
        <v>203</v>
      </c>
      <c r="F42" s="16">
        <v>21200.825</v>
      </c>
      <c r="G42" s="22">
        <f>530+45</f>
        <v>575</v>
      </c>
      <c r="H42" s="13"/>
    </row>
    <row r="43" spans="1:8" ht="45.75" customHeight="1">
      <c r="A43" s="13" t="s">
        <v>166</v>
      </c>
      <c r="B43" s="10" t="s">
        <v>233</v>
      </c>
      <c r="C43" s="13" t="s">
        <v>234</v>
      </c>
      <c r="D43" s="13" t="s">
        <v>12</v>
      </c>
      <c r="E43" s="13" t="s">
        <v>241</v>
      </c>
      <c r="F43" s="16">
        <v>988.682</v>
      </c>
      <c r="G43" s="22">
        <v>200</v>
      </c>
      <c r="H43" s="13"/>
    </row>
    <row r="44" spans="1:8" ht="47.25">
      <c r="A44" s="13" t="s">
        <v>167</v>
      </c>
      <c r="B44" s="10" t="s">
        <v>117</v>
      </c>
      <c r="C44" s="15" t="s">
        <v>59</v>
      </c>
      <c r="D44" s="15" t="s">
        <v>12</v>
      </c>
      <c r="E44" s="14" t="s">
        <v>33</v>
      </c>
      <c r="F44" s="14">
        <v>4550</v>
      </c>
      <c r="G44" s="22">
        <v>22</v>
      </c>
      <c r="H44" s="13"/>
    </row>
    <row r="45" spans="1:8" ht="63">
      <c r="A45" s="13" t="s">
        <v>168</v>
      </c>
      <c r="B45" s="10" t="s">
        <v>118</v>
      </c>
      <c r="C45" s="13" t="s">
        <v>207</v>
      </c>
      <c r="D45" s="13">
        <v>2019</v>
      </c>
      <c r="E45" s="13" t="s">
        <v>186</v>
      </c>
      <c r="F45" s="16">
        <v>1500</v>
      </c>
      <c r="G45" s="22">
        <f>300+200</f>
        <v>500</v>
      </c>
      <c r="H45" s="13"/>
    </row>
    <row r="46" spans="1:8" ht="47.25">
      <c r="A46" s="13" t="s">
        <v>220</v>
      </c>
      <c r="B46" s="9" t="s">
        <v>47</v>
      </c>
      <c r="C46" s="15" t="s">
        <v>67</v>
      </c>
      <c r="D46" s="15" t="s">
        <v>5</v>
      </c>
      <c r="E46" s="14" t="s">
        <v>26</v>
      </c>
      <c r="F46" s="14">
        <v>1720</v>
      </c>
      <c r="G46" s="22">
        <v>920</v>
      </c>
      <c r="H46" s="13"/>
    </row>
    <row r="47" spans="1:8" ht="47.25">
      <c r="A47" s="13" t="s">
        <v>169</v>
      </c>
      <c r="B47" s="10" t="s">
        <v>119</v>
      </c>
      <c r="C47" s="13" t="s">
        <v>208</v>
      </c>
      <c r="D47" s="13">
        <v>2019</v>
      </c>
      <c r="E47" s="13" t="s">
        <v>204</v>
      </c>
      <c r="F47" s="16">
        <v>1500</v>
      </c>
      <c r="G47" s="22">
        <v>100</v>
      </c>
      <c r="H47" s="13"/>
    </row>
    <row r="48" spans="1:8" ht="47.25">
      <c r="A48" s="13" t="s">
        <v>170</v>
      </c>
      <c r="B48" s="10" t="s">
        <v>120</v>
      </c>
      <c r="C48" s="13" t="s">
        <v>209</v>
      </c>
      <c r="D48" s="13">
        <v>2019</v>
      </c>
      <c r="E48" s="13" t="s">
        <v>35</v>
      </c>
      <c r="F48" s="16">
        <v>1500</v>
      </c>
      <c r="G48" s="22">
        <v>100</v>
      </c>
      <c r="H48" s="13"/>
    </row>
    <row r="49" spans="1:8" ht="31.5">
      <c r="A49" s="13" t="s">
        <v>171</v>
      </c>
      <c r="B49" s="10" t="s">
        <v>45</v>
      </c>
      <c r="C49" s="13" t="s">
        <v>210</v>
      </c>
      <c r="D49" s="13">
        <v>2019</v>
      </c>
      <c r="E49" s="13" t="s">
        <v>205</v>
      </c>
      <c r="F49" s="16">
        <v>1000</v>
      </c>
      <c r="G49" s="22">
        <f>50+50</f>
        <v>100</v>
      </c>
      <c r="H49" s="13"/>
    </row>
    <row r="50" spans="1:8" ht="94.5">
      <c r="A50" s="13" t="s">
        <v>172</v>
      </c>
      <c r="B50" s="10" t="s">
        <v>121</v>
      </c>
      <c r="C50" s="15" t="s">
        <v>57</v>
      </c>
      <c r="D50" s="15">
        <v>2019</v>
      </c>
      <c r="E50" s="14" t="s">
        <v>27</v>
      </c>
      <c r="F50" s="14">
        <v>1600</v>
      </c>
      <c r="G50" s="22">
        <v>50</v>
      </c>
      <c r="H50" s="13"/>
    </row>
    <row r="51" spans="1:8" ht="110.25">
      <c r="A51" s="13" t="s">
        <v>173</v>
      </c>
      <c r="B51" s="10" t="s">
        <v>122</v>
      </c>
      <c r="C51" s="13" t="s">
        <v>211</v>
      </c>
      <c r="D51" s="13">
        <v>2019</v>
      </c>
      <c r="E51" s="13" t="s">
        <v>27</v>
      </c>
      <c r="F51" s="16">
        <v>1600</v>
      </c>
      <c r="G51" s="22">
        <v>50</v>
      </c>
      <c r="H51" s="13"/>
    </row>
    <row r="52" spans="1:8" ht="47.25">
      <c r="A52" s="13" t="s">
        <v>174</v>
      </c>
      <c r="B52" s="10" t="s">
        <v>185</v>
      </c>
      <c r="C52" s="15" t="s">
        <v>66</v>
      </c>
      <c r="D52" s="15" t="s">
        <v>10</v>
      </c>
      <c r="E52" s="14" t="s">
        <v>20</v>
      </c>
      <c r="F52" s="14">
        <v>942.659</v>
      </c>
      <c r="G52" s="22">
        <f>300+200</f>
        <v>500</v>
      </c>
      <c r="H52" s="13"/>
    </row>
    <row r="53" spans="1:8" ht="94.5">
      <c r="A53" s="13" t="s">
        <v>175</v>
      </c>
      <c r="B53" s="10" t="s">
        <v>123</v>
      </c>
      <c r="C53" s="13" t="s">
        <v>212</v>
      </c>
      <c r="D53" s="13">
        <v>2019</v>
      </c>
      <c r="E53" s="13" t="s">
        <v>27</v>
      </c>
      <c r="F53" s="16">
        <v>1600</v>
      </c>
      <c r="G53" s="22">
        <v>50</v>
      </c>
      <c r="H53" s="13"/>
    </row>
    <row r="54" spans="1:8" ht="31.5">
      <c r="A54" s="13" t="s">
        <v>176</v>
      </c>
      <c r="B54" s="8" t="s">
        <v>124</v>
      </c>
      <c r="C54" s="15" t="s">
        <v>46</v>
      </c>
      <c r="D54" s="15" t="s">
        <v>5</v>
      </c>
      <c r="E54" s="14" t="s">
        <v>28</v>
      </c>
      <c r="F54" s="14">
        <v>1600.936</v>
      </c>
      <c r="G54" s="22">
        <v>310</v>
      </c>
      <c r="H54" s="13"/>
    </row>
    <row r="55" spans="1:8" ht="63">
      <c r="A55" s="13" t="s">
        <v>177</v>
      </c>
      <c r="B55" s="11" t="s">
        <v>125</v>
      </c>
      <c r="C55" s="15" t="s">
        <v>52</v>
      </c>
      <c r="D55" s="15" t="s">
        <v>5</v>
      </c>
      <c r="E55" s="14" t="s">
        <v>80</v>
      </c>
      <c r="F55" s="14">
        <v>1167.802</v>
      </c>
      <c r="G55" s="22">
        <f>450+200</f>
        <v>650</v>
      </c>
      <c r="H55" s="13"/>
    </row>
    <row r="56" spans="1:8" ht="63" customHeight="1">
      <c r="A56" s="13" t="s">
        <v>178</v>
      </c>
      <c r="B56" s="11" t="s">
        <v>235</v>
      </c>
      <c r="C56" s="15" t="s">
        <v>236</v>
      </c>
      <c r="D56" s="15" t="s">
        <v>12</v>
      </c>
      <c r="E56" s="14" t="s">
        <v>242</v>
      </c>
      <c r="F56" s="14">
        <v>300</v>
      </c>
      <c r="G56" s="22">
        <v>300</v>
      </c>
      <c r="H56" s="13"/>
    </row>
    <row r="57" spans="1:8" ht="65.25" customHeight="1">
      <c r="A57" s="13" t="s">
        <v>179</v>
      </c>
      <c r="B57" s="10" t="s">
        <v>126</v>
      </c>
      <c r="C57" s="13" t="s">
        <v>213</v>
      </c>
      <c r="D57" s="13">
        <v>2019</v>
      </c>
      <c r="E57" s="13" t="s">
        <v>78</v>
      </c>
      <c r="F57" s="16">
        <v>1600</v>
      </c>
      <c r="G57" s="22">
        <v>50</v>
      </c>
      <c r="H57" s="13"/>
    </row>
    <row r="58" spans="1:8" ht="78.75">
      <c r="A58" s="13" t="s">
        <v>180</v>
      </c>
      <c r="B58" s="12" t="s">
        <v>127</v>
      </c>
      <c r="C58" s="13" t="s">
        <v>214</v>
      </c>
      <c r="D58" s="13" t="s">
        <v>12</v>
      </c>
      <c r="E58" s="13" t="s">
        <v>87</v>
      </c>
      <c r="F58" s="16">
        <v>1600</v>
      </c>
      <c r="G58" s="22">
        <v>100</v>
      </c>
      <c r="H58" s="13"/>
    </row>
    <row r="59" spans="1:8" ht="69.75" customHeight="1">
      <c r="A59" s="13" t="s">
        <v>181</v>
      </c>
      <c r="B59" s="12" t="s">
        <v>128</v>
      </c>
      <c r="C59" s="13" t="s">
        <v>215</v>
      </c>
      <c r="D59" s="13" t="s">
        <v>5</v>
      </c>
      <c r="E59" s="13" t="s">
        <v>35</v>
      </c>
      <c r="F59" s="16">
        <v>298.81</v>
      </c>
      <c r="G59" s="22">
        <v>30</v>
      </c>
      <c r="H59" s="13"/>
    </row>
    <row r="60" spans="1:8" ht="94.5">
      <c r="A60" s="13" t="s">
        <v>182</v>
      </c>
      <c r="B60" s="9" t="s">
        <v>237</v>
      </c>
      <c r="C60" s="15" t="s">
        <v>37</v>
      </c>
      <c r="D60" s="15" t="s">
        <v>6</v>
      </c>
      <c r="E60" s="14" t="s">
        <v>29</v>
      </c>
      <c r="F60" s="14">
        <v>7443.046</v>
      </c>
      <c r="G60" s="23">
        <v>200</v>
      </c>
      <c r="H60" s="13"/>
    </row>
    <row r="61" spans="1:8" ht="78.75">
      <c r="A61" s="13" t="s">
        <v>183</v>
      </c>
      <c r="B61" s="12" t="s">
        <v>130</v>
      </c>
      <c r="C61" s="13" t="s">
        <v>216</v>
      </c>
      <c r="D61" s="13" t="s">
        <v>5</v>
      </c>
      <c r="E61" s="13" t="s">
        <v>218</v>
      </c>
      <c r="F61" s="16">
        <v>17585.312</v>
      </c>
      <c r="G61" s="22">
        <v>446.672</v>
      </c>
      <c r="H61" s="13"/>
    </row>
    <row r="62" spans="1:8" ht="157.5">
      <c r="A62" s="13" t="s">
        <v>184</v>
      </c>
      <c r="B62" s="12" t="s">
        <v>129</v>
      </c>
      <c r="C62" s="15" t="s">
        <v>38</v>
      </c>
      <c r="D62" s="15" t="s">
        <v>9</v>
      </c>
      <c r="E62" s="14" t="s">
        <v>73</v>
      </c>
      <c r="F62" s="14">
        <v>36056.544</v>
      </c>
      <c r="G62" s="23">
        <f>458.328+57</f>
        <v>515.328</v>
      </c>
      <c r="H62" s="13"/>
    </row>
    <row r="67" spans="2:8" ht="18.75">
      <c r="B67" s="4" t="s">
        <v>84</v>
      </c>
      <c r="C67" s="4"/>
      <c r="D67" s="4"/>
      <c r="E67" s="4"/>
      <c r="F67" s="4"/>
      <c r="G67" s="4"/>
      <c r="H67" s="4"/>
    </row>
    <row r="68" spans="2:8" ht="18.75">
      <c r="B68" s="4" t="s">
        <v>85</v>
      </c>
      <c r="C68" s="4"/>
      <c r="D68" s="4"/>
      <c r="E68" s="4"/>
      <c r="F68" s="4"/>
      <c r="G68" s="4" t="s">
        <v>36</v>
      </c>
      <c r="H68" s="4"/>
    </row>
    <row r="69" spans="2:8" ht="18.75">
      <c r="B69" s="3"/>
      <c r="C69" s="3"/>
      <c r="D69" s="3"/>
      <c r="E69" s="3"/>
      <c r="F69" s="3"/>
      <c r="G69" s="3"/>
      <c r="H69" s="3"/>
    </row>
    <row r="70" spans="2:3" ht="12.75">
      <c r="B70" s="5" t="s">
        <v>86</v>
      </c>
      <c r="C70" s="6" t="s">
        <v>221</v>
      </c>
    </row>
  </sheetData>
  <sheetProtection/>
  <mergeCells count="9">
    <mergeCell ref="B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PetroL</dc:creator>
  <cp:keywords/>
  <dc:description/>
  <cp:lastModifiedBy>PC2</cp:lastModifiedBy>
  <cp:lastPrinted>2019-09-13T10:16:43Z</cp:lastPrinted>
  <dcterms:created xsi:type="dcterms:W3CDTF">2018-10-10T14:40:33Z</dcterms:created>
  <dcterms:modified xsi:type="dcterms:W3CDTF">2019-09-13T10:49:49Z</dcterms:modified>
  <cp:category/>
  <cp:version/>
  <cp:contentType/>
  <cp:contentStatus/>
</cp:coreProperties>
</file>