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\Desktop\"/>
    </mc:Choice>
  </mc:AlternateContent>
  <bookViews>
    <workbookView xWindow="480" yWindow="45" windowWidth="27795" windowHeight="11310"/>
  </bookViews>
  <sheets>
    <sheet name="01.01.2021" sheetId="11" r:id="rId1"/>
  </sheets>
  <definedNames>
    <definedName name="_xlnm._FilterDatabase" localSheetId="0" hidden="1">'01.01.2021'!$A$4:$L$33</definedName>
    <definedName name="_xlnm.Print_Titles" localSheetId="0">'01.01.2021'!$4:$8</definedName>
    <definedName name="_xlnm.Print_Area" localSheetId="0">'01.01.2021'!$A$1:$L$36</definedName>
  </definedNames>
  <calcPr calcId="162913"/>
</workbook>
</file>

<file path=xl/calcChain.xml><?xml version="1.0" encoding="utf-8"?>
<calcChain xmlns="http://schemas.openxmlformats.org/spreadsheetml/2006/main">
  <c r="H33" i="11" l="1"/>
  <c r="G33" i="11"/>
  <c r="F33" i="11"/>
  <c r="E33" i="11"/>
  <c r="J33" i="11" s="1"/>
  <c r="K32" i="11"/>
  <c r="L32" i="11" s="1"/>
  <c r="J32" i="11"/>
  <c r="I32" i="11"/>
  <c r="K31" i="11"/>
  <c r="L31" i="11" s="1"/>
  <c r="J31" i="11"/>
  <c r="I31" i="11"/>
  <c r="K30" i="11"/>
  <c r="L30" i="11" s="1"/>
  <c r="J30" i="11"/>
  <c r="I30" i="11"/>
  <c r="K29" i="11"/>
  <c r="L29" i="11" s="1"/>
  <c r="J29" i="11"/>
  <c r="I29" i="11"/>
  <c r="K28" i="11"/>
  <c r="L28" i="11" s="1"/>
  <c r="J28" i="11"/>
  <c r="I28" i="11"/>
  <c r="K27" i="11"/>
  <c r="L27" i="11" s="1"/>
  <c r="J27" i="11"/>
  <c r="I27" i="11"/>
  <c r="K26" i="11"/>
  <c r="L26" i="11" s="1"/>
  <c r="J26" i="11"/>
  <c r="I26" i="11"/>
  <c r="K25" i="11"/>
  <c r="L25" i="11" s="1"/>
  <c r="J25" i="11"/>
  <c r="I25" i="11"/>
  <c r="K24" i="11"/>
  <c r="L24" i="11" s="1"/>
  <c r="J24" i="11"/>
  <c r="I24" i="11"/>
  <c r="K23" i="11"/>
  <c r="L23" i="11" s="1"/>
  <c r="J23" i="11"/>
  <c r="I23" i="11"/>
  <c r="K22" i="11"/>
  <c r="L22" i="11" s="1"/>
  <c r="J22" i="11"/>
  <c r="I22" i="11"/>
  <c r="K21" i="11"/>
  <c r="L21" i="11" s="1"/>
  <c r="J21" i="11"/>
  <c r="I21" i="11"/>
  <c r="K20" i="11"/>
  <c r="L20" i="11" s="1"/>
  <c r="J20" i="11"/>
  <c r="I20" i="11"/>
  <c r="K19" i="11"/>
  <c r="L19" i="11" s="1"/>
  <c r="J19" i="11"/>
  <c r="I19" i="11"/>
  <c r="K18" i="11"/>
  <c r="L18" i="11" s="1"/>
  <c r="J18" i="11"/>
  <c r="I18" i="11"/>
  <c r="K17" i="11"/>
  <c r="L17" i="11" s="1"/>
  <c r="J17" i="11"/>
  <c r="I17" i="11"/>
  <c r="K16" i="11"/>
  <c r="L16" i="11" s="1"/>
  <c r="J16" i="11"/>
  <c r="I16" i="11"/>
  <c r="K15" i="11"/>
  <c r="L15" i="11" s="1"/>
  <c r="J15" i="11"/>
  <c r="I15" i="11"/>
  <c r="K14" i="11"/>
  <c r="L14" i="11" s="1"/>
  <c r="J14" i="11"/>
  <c r="I14" i="11"/>
  <c r="K13" i="11"/>
  <c r="L13" i="11" s="1"/>
  <c r="J13" i="11"/>
  <c r="I13" i="11"/>
  <c r="K12" i="11"/>
  <c r="L12" i="11" s="1"/>
  <c r="J12" i="11"/>
  <c r="I12" i="11"/>
  <c r="K11" i="11"/>
  <c r="L11" i="11" s="1"/>
  <c r="J11" i="11"/>
  <c r="I11" i="11"/>
  <c r="K10" i="11"/>
  <c r="L10" i="11" s="1"/>
  <c r="J10" i="11"/>
  <c r="I10" i="11"/>
  <c r="K9" i="11"/>
  <c r="L9" i="11" s="1"/>
  <c r="J9" i="11"/>
  <c r="I9" i="11"/>
  <c r="K33" i="11" l="1"/>
  <c r="L33" i="11" s="1"/>
  <c r="I33" i="11"/>
</calcChain>
</file>

<file path=xl/sharedStrings.xml><?xml version="1.0" encoding="utf-8"?>
<sst xmlns="http://schemas.openxmlformats.org/spreadsheetml/2006/main" count="69" uniqueCount="40">
  <si>
    <t>№ п.п.</t>
  </si>
  <si>
    <t>Область</t>
  </si>
  <si>
    <t>Категорія доріг</t>
  </si>
  <si>
    <t>Уражено ямковістю</t>
  </si>
  <si>
    <t>Ліквідовано ямковості</t>
  </si>
  <si>
    <t>Залишок ямковості</t>
  </si>
  <si>
    <t>Протяжність доріг в межах області,     км</t>
  </si>
  <si>
    <t>Всього</t>
  </si>
  <si>
    <t>км</t>
  </si>
  <si>
    <t>м2</t>
  </si>
  <si>
    <t>%</t>
  </si>
  <si>
    <t>Вінницька</t>
  </si>
  <si>
    <t>МНР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</si>
  <si>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</si>
  <si>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</si>
  <si>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</si>
  <si>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</si>
  <si>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</si>
  <si>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</si>
  <si>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</si>
  <si>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</si>
  <si>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</si>
  <si>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</si>
  <si>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</si>
  <si>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</si>
  <si>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</si>
  <si>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</si>
  <si>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</si>
  <si>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</si>
  <si>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</si>
  <si>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</si>
  <si>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</si>
  <si>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</si>
  <si>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</si>
  <si>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</si>
  <si>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</si>
  <si>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ВСЬОГО</t>
  </si>
  <si>
    <t>Примітка: МНР - міжнародні, національні та регіональні дороги</t>
  </si>
  <si>
    <t>Додаток 2</t>
  </si>
  <si>
    <t>Інформація
про хід ліквідації ямковості на покритті міжнародних, національних та регіональних
автомобільних доріг загального користування державного значення станом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</si>
</sst>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_р_._-;\-* #,##0_р_._-;_-* &quot;-&quot;_р_._-;_-@_-"/>
    <numFmt numFmtId="166" formatCode="#,##0\ &quot;грн.&quot;;\-#,##0\ &quot;грн.&quot;"/>
    <numFmt numFmtId="167" formatCode="#,##0.0_₴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9" fontId="5" fillId="2" borderId="1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9" fontId="9" fillId="2" borderId="1" xfId="2" applyNumberFormat="1" applyFont="1" applyFill="1" applyBorder="1" applyAlignment="1">
      <alignment horizontal="center" vertical="center" wrapText="1"/>
    </xf>
    <xf numFmtId="9" fontId="9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7" fontId="5" fillId="2" borderId="1" xfId="2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7" fontId="9" fillId="2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</cellXfs>
  <cellStyles count="9">
    <cellStyle name="Денежный 10 2" xfId="3"/>
    <cellStyle name="Обычный" xfId="0" builtinId="0"/>
    <cellStyle name="Обычный 142 2 2" xfId="4"/>
    <cellStyle name="Обычный 2" xfId="5"/>
    <cellStyle name="Обычный 3" xfId="6"/>
    <cellStyle name="Процентный" xfId="2" builtinId="5"/>
    <cellStyle name="Процентный 2" xfId="7"/>
    <cellStyle name="Финансовый [0]" xfId="1" builtinId="6"/>
    <cellStyle name="Финансовый [0]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48"/>
  <sheetViews>
    <sheetView tabSelected="1" view="pageBreakPreview" zoomScale="70" zoomScaleSheetLayoutView="70" workbookViewId="0">
      <pane xSplit="4" ySplit="8" topLeftCell="F9" activePane="bottomRight" state="frozen"/>
      <selection pane="topRight"/>
      <selection pane="bottomLeft"/>
      <selection pane="bottomRight" activeCell="G4" sqref="G4:I5"/>
    </sheetView>
  </sheetViews>
  <sheetFormatPr defaultRowHeight="18" outlineLevelRow="1" x14ac:dyDescent="0.2"/>
  <cols>
    <col min="1" max="1" width="4.85546875" style="2" customWidth="1"/>
    <col min="2" max="2" width="24.42578125" style="2" customWidth="1"/>
    <col min="3" max="3" width="12.28515625" style="2" customWidth="1"/>
    <col min="4" max="4" width="13.42578125" style="2" hidden="1" customWidth="1"/>
    <col min="5" max="5" width="12.85546875" style="2" bestFit="1" customWidth="1"/>
    <col min="6" max="6" width="15.85546875" style="2" customWidth="1"/>
    <col min="7" max="7" width="12.140625" style="2" customWidth="1"/>
    <col min="8" max="8" width="16.85546875" style="2" bestFit="1" customWidth="1"/>
    <col min="9" max="9" width="12.42578125" style="2" customWidth="1"/>
    <col min="10" max="10" width="17" style="2" customWidth="1"/>
    <col min="11" max="11" width="14.85546875" style="2" customWidth="1"/>
    <col min="12" max="12" width="13.7109375" style="2" customWidth="1"/>
    <col min="13" max="13" width="9.140625" style="1" customWidth="1"/>
    <col min="14" max="16384" width="9.140625" style="2"/>
  </cols>
  <sheetData>
    <row r="1" spans="1:13" ht="36" x14ac:dyDescent="0.2">
      <c r="L1" s="2" t="s">
        <v>38</v>
      </c>
    </row>
    <row r="2" spans="1:13" ht="79.5" customHeight="1" x14ac:dyDescent="0.2">
      <c r="A2" s="28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ht="18" customHeight="1" x14ac:dyDescent="0.2"/>
    <row r="4" spans="1:13" ht="18" customHeight="1" x14ac:dyDescent="0.2">
      <c r="A4" s="29" t="s">
        <v>0</v>
      </c>
      <c r="B4" s="29" t="s">
        <v>1</v>
      </c>
      <c r="C4" s="29" t="s">
        <v>2</v>
      </c>
      <c r="D4" s="3"/>
      <c r="E4" s="29" t="s">
        <v>3</v>
      </c>
      <c r="F4" s="29"/>
      <c r="G4" s="29" t="s">
        <v>4</v>
      </c>
      <c r="H4" s="29"/>
      <c r="I4" s="29"/>
      <c r="J4" s="29" t="s">
        <v>5</v>
      </c>
      <c r="K4" s="29"/>
      <c r="L4" s="29"/>
    </row>
    <row r="5" spans="1:13" x14ac:dyDescent="0.2">
      <c r="A5" s="30"/>
      <c r="B5" s="30"/>
      <c r="C5" s="31"/>
      <c r="D5" s="29" t="s">
        <v>6</v>
      </c>
      <c r="E5" s="29"/>
      <c r="F5" s="29"/>
      <c r="G5" s="29"/>
      <c r="H5" s="29"/>
      <c r="I5" s="29"/>
      <c r="J5" s="29"/>
      <c r="K5" s="29"/>
      <c r="L5" s="29"/>
    </row>
    <row r="6" spans="1:13" ht="54" customHeight="1" x14ac:dyDescent="0.2">
      <c r="A6" s="30"/>
      <c r="B6" s="30"/>
      <c r="C6" s="31"/>
      <c r="D6" s="29"/>
      <c r="E6" s="29"/>
      <c r="F6" s="29"/>
      <c r="G6" s="29" t="s">
        <v>7</v>
      </c>
      <c r="H6" s="29"/>
      <c r="I6" s="29"/>
      <c r="J6" s="29"/>
      <c r="K6" s="29"/>
      <c r="L6" s="29"/>
    </row>
    <row r="7" spans="1:13" s="5" customFormat="1" ht="12.75" x14ac:dyDescent="0.2">
      <c r="A7" s="30"/>
      <c r="B7" s="30"/>
      <c r="C7" s="31"/>
      <c r="D7" s="29"/>
      <c r="E7" s="23" t="s">
        <v>8</v>
      </c>
      <c r="F7" s="23" t="s">
        <v>9</v>
      </c>
      <c r="G7" s="23" t="s">
        <v>8</v>
      </c>
      <c r="H7" s="23" t="s">
        <v>9</v>
      </c>
      <c r="I7" s="23" t="s">
        <v>10</v>
      </c>
      <c r="J7" s="23" t="s">
        <v>8</v>
      </c>
      <c r="K7" s="23" t="s">
        <v>9</v>
      </c>
      <c r="L7" s="23" t="s">
        <v>10</v>
      </c>
      <c r="M7" s="4"/>
    </row>
    <row r="8" spans="1:13" s="5" customFormat="1" ht="12.75" x14ac:dyDescent="0.2">
      <c r="A8" s="6">
        <v>1</v>
      </c>
      <c r="B8" s="6">
        <v>2</v>
      </c>
      <c r="C8" s="6">
        <v>3</v>
      </c>
      <c r="D8" s="6">
        <v>3</v>
      </c>
      <c r="E8" s="6">
        <v>5</v>
      </c>
      <c r="F8" s="6">
        <v>6</v>
      </c>
      <c r="G8" s="6">
        <v>8</v>
      </c>
      <c r="H8" s="6">
        <v>9</v>
      </c>
      <c r="I8" s="6">
        <v>10</v>
      </c>
      <c r="J8" s="6">
        <v>22</v>
      </c>
      <c r="K8" s="6">
        <v>23</v>
      </c>
      <c r="L8" s="6">
        <v>24</v>
      </c>
      <c r="M8" s="4"/>
    </row>
    <row r="9" spans="1:13" ht="39.950000000000003" customHeight="1" x14ac:dyDescent="0.2">
      <c r="A9" s="17">
        <v>1</v>
      </c>
      <c r="B9" s="18" t="s">
        <v>11</v>
      </c>
      <c r="C9" s="7" t="s">
        <v>12</v>
      </c>
      <c r="D9" s="8">
        <v>2907.9</v>
      </c>
      <c r="E9" s="24">
        <v>405.9</v>
      </c>
      <c r="F9" s="24">
        <v>479466</v>
      </c>
      <c r="G9" s="24">
        <v>386.7</v>
      </c>
      <c r="H9" s="24">
        <v>447106</v>
      </c>
      <c r="I9" s="9">
        <f>H9/F9</f>
        <v>0.93250824876007887</v>
      </c>
      <c r="J9" s="24">
        <f t="shared" ref="J9:K33" si="0">E9-G9</f>
        <v>19.199999999999989</v>
      </c>
      <c r="K9" s="24">
        <f t="shared" si="0"/>
        <v>32360</v>
      </c>
      <c r="L9" s="9">
        <f>K9/F9</f>
        <v>6.7491751239921086E-2</v>
      </c>
      <c r="M9" s="10"/>
    </row>
    <row r="10" spans="1:13" ht="39.950000000000003" customHeight="1" x14ac:dyDescent="0.2">
      <c r="A10" s="15">
        <v>2</v>
      </c>
      <c r="B10" s="19" t="s">
        <v>13</v>
      </c>
      <c r="C10" s="7" t="s">
        <v>12</v>
      </c>
      <c r="D10" s="8">
        <v>1820.6</v>
      </c>
      <c r="E10" s="24">
        <v>408.3</v>
      </c>
      <c r="F10" s="24">
        <v>50000</v>
      </c>
      <c r="G10" s="24">
        <v>382.2</v>
      </c>
      <c r="H10" s="24">
        <v>49939.9</v>
      </c>
      <c r="I10" s="9">
        <f t="shared" ref="I10:I33" si="1">H10/F10</f>
        <v>0.99879800000000007</v>
      </c>
      <c r="J10" s="24">
        <f t="shared" si="0"/>
        <v>26.100000000000023</v>
      </c>
      <c r="K10" s="24">
        <f t="shared" si="0"/>
        <v>60.099999999998545</v>
      </c>
      <c r="L10" s="9">
        <f t="shared" ref="L10:L33" si="2">K10/F10</f>
        <v>1.2019999999999709E-3</v>
      </c>
      <c r="M10" s="10"/>
    </row>
    <row r="11" spans="1:13" ht="39.950000000000003" customHeight="1" x14ac:dyDescent="0.2">
      <c r="A11" s="15">
        <v>3</v>
      </c>
      <c r="B11" s="16" t="s">
        <v>14</v>
      </c>
      <c r="C11" s="7" t="s">
        <v>12</v>
      </c>
      <c r="D11" s="8">
        <v>2990.8</v>
      </c>
      <c r="E11" s="24">
        <v>949.2</v>
      </c>
      <c r="F11" s="24">
        <v>339522.13</v>
      </c>
      <c r="G11" s="24">
        <v>762.66</v>
      </c>
      <c r="H11" s="24">
        <v>333477.8</v>
      </c>
      <c r="I11" s="9">
        <f t="shared" si="1"/>
        <v>0.98219753746243277</v>
      </c>
      <c r="J11" s="24">
        <f t="shared" si="0"/>
        <v>186.54000000000008</v>
      </c>
      <c r="K11" s="24">
        <f t="shared" si="0"/>
        <v>6044.3300000000163</v>
      </c>
      <c r="L11" s="9">
        <f t="shared" si="2"/>
        <v>1.7802462537567187E-2</v>
      </c>
      <c r="M11" s="10"/>
    </row>
    <row r="12" spans="1:13" ht="39.950000000000003" customHeight="1" x14ac:dyDescent="0.2">
      <c r="A12" s="15">
        <v>4</v>
      </c>
      <c r="B12" s="19" t="s">
        <v>15</v>
      </c>
      <c r="C12" s="7" t="s">
        <v>12</v>
      </c>
      <c r="D12" s="8">
        <v>1883</v>
      </c>
      <c r="E12" s="24">
        <v>283.60000000000002</v>
      </c>
      <c r="F12" s="24">
        <v>141290</v>
      </c>
      <c r="G12" s="24">
        <v>283.60000000000002</v>
      </c>
      <c r="H12" s="24">
        <v>141290</v>
      </c>
      <c r="I12" s="9">
        <f t="shared" si="1"/>
        <v>1</v>
      </c>
      <c r="J12" s="24">
        <f t="shared" si="0"/>
        <v>0</v>
      </c>
      <c r="K12" s="24">
        <f t="shared" si="0"/>
        <v>0</v>
      </c>
      <c r="L12" s="9">
        <f t="shared" si="2"/>
        <v>0</v>
      </c>
      <c r="M12" s="10"/>
    </row>
    <row r="13" spans="1:13" ht="39.950000000000003" customHeight="1" x14ac:dyDescent="0.2">
      <c r="A13" s="15">
        <v>5</v>
      </c>
      <c r="B13" s="18" t="s">
        <v>16</v>
      </c>
      <c r="C13" s="7" t="s">
        <v>12</v>
      </c>
      <c r="D13" s="8">
        <v>2190.8000000000002</v>
      </c>
      <c r="E13" s="24">
        <v>211.9</v>
      </c>
      <c r="F13" s="24">
        <v>103292</v>
      </c>
      <c r="G13" s="24">
        <v>211.9</v>
      </c>
      <c r="H13" s="24">
        <v>103292</v>
      </c>
      <c r="I13" s="9">
        <f t="shared" si="1"/>
        <v>1</v>
      </c>
      <c r="J13" s="24">
        <f t="shared" si="0"/>
        <v>0</v>
      </c>
      <c r="K13" s="24">
        <f t="shared" si="0"/>
        <v>0</v>
      </c>
      <c r="L13" s="9">
        <f t="shared" si="2"/>
        <v>0</v>
      </c>
      <c r="M13" s="10"/>
    </row>
    <row r="14" spans="1:13" ht="39.950000000000003" customHeight="1" x14ac:dyDescent="0.2">
      <c r="A14" s="15">
        <v>6</v>
      </c>
      <c r="B14" s="19" t="s">
        <v>17</v>
      </c>
      <c r="C14" s="7" t="s">
        <v>12</v>
      </c>
      <c r="D14" s="8">
        <v>1100.4000000000001</v>
      </c>
      <c r="E14" s="24">
        <v>268</v>
      </c>
      <c r="F14" s="24">
        <v>90125</v>
      </c>
      <c r="G14" s="24">
        <v>268</v>
      </c>
      <c r="H14" s="24">
        <v>90125</v>
      </c>
      <c r="I14" s="9">
        <f t="shared" si="1"/>
        <v>1</v>
      </c>
      <c r="J14" s="24">
        <f t="shared" si="0"/>
        <v>0</v>
      </c>
      <c r="K14" s="24">
        <f t="shared" si="0"/>
        <v>0</v>
      </c>
      <c r="L14" s="9">
        <f t="shared" si="2"/>
        <v>0</v>
      </c>
      <c r="M14" s="10"/>
    </row>
    <row r="15" spans="1:13" ht="39.950000000000003" customHeight="1" x14ac:dyDescent="0.2">
      <c r="A15" s="15">
        <v>7</v>
      </c>
      <c r="B15" s="19" t="s">
        <v>18</v>
      </c>
      <c r="C15" s="7" t="s">
        <v>12</v>
      </c>
      <c r="D15" s="8">
        <v>1866.9</v>
      </c>
      <c r="E15" s="24">
        <v>239</v>
      </c>
      <c r="F15" s="24">
        <v>32556</v>
      </c>
      <c r="G15" s="24">
        <v>233</v>
      </c>
      <c r="H15" s="24">
        <v>31811</v>
      </c>
      <c r="I15" s="9">
        <f t="shared" si="1"/>
        <v>0.97711635336036373</v>
      </c>
      <c r="J15" s="24">
        <f t="shared" si="0"/>
        <v>6</v>
      </c>
      <c r="K15" s="24">
        <f t="shared" si="0"/>
        <v>745</v>
      </c>
      <c r="L15" s="9">
        <f t="shared" si="2"/>
        <v>2.288364663963632E-2</v>
      </c>
      <c r="M15" s="10"/>
    </row>
    <row r="16" spans="1:13" ht="39.950000000000003" customHeight="1" x14ac:dyDescent="0.2">
      <c r="A16" s="15">
        <v>8</v>
      </c>
      <c r="B16" s="19" t="s">
        <v>19</v>
      </c>
      <c r="C16" s="7" t="s">
        <v>12</v>
      </c>
      <c r="D16" s="8">
        <v>1154.2</v>
      </c>
      <c r="E16" s="24">
        <v>304</v>
      </c>
      <c r="F16" s="24">
        <v>47720</v>
      </c>
      <c r="G16" s="24">
        <v>293.3</v>
      </c>
      <c r="H16" s="24">
        <v>46154</v>
      </c>
      <c r="I16" s="9">
        <f t="shared" si="1"/>
        <v>0.96718357082984074</v>
      </c>
      <c r="J16" s="24">
        <f t="shared" si="0"/>
        <v>10.699999999999989</v>
      </c>
      <c r="K16" s="24">
        <f t="shared" si="0"/>
        <v>1566</v>
      </c>
      <c r="L16" s="9">
        <f t="shared" si="2"/>
        <v>3.2816429170159263E-2</v>
      </c>
      <c r="M16" s="10"/>
    </row>
    <row r="17" spans="1:13" ht="39.950000000000003" customHeight="1" x14ac:dyDescent="0.2">
      <c r="A17" s="15">
        <v>9</v>
      </c>
      <c r="B17" s="16" t="s">
        <v>20</v>
      </c>
      <c r="C17" s="7" t="s">
        <v>12</v>
      </c>
      <c r="D17" s="8">
        <v>2911.1</v>
      </c>
      <c r="E17" s="24">
        <v>338.1</v>
      </c>
      <c r="F17" s="24">
        <v>198891.4</v>
      </c>
      <c r="G17" s="24">
        <v>329.6</v>
      </c>
      <c r="H17" s="24">
        <v>195358.5</v>
      </c>
      <c r="I17" s="9">
        <f t="shared" si="1"/>
        <v>0.98223703991223354</v>
      </c>
      <c r="J17" s="24">
        <f t="shared" si="0"/>
        <v>8.5</v>
      </c>
      <c r="K17" s="24">
        <f t="shared" si="0"/>
        <v>3532.8999999999942</v>
      </c>
      <c r="L17" s="9">
        <f t="shared" si="2"/>
        <v>1.7762960087766462E-2</v>
      </c>
      <c r="M17" s="10"/>
    </row>
    <row r="18" spans="1:13" ht="39.950000000000003" customHeight="1" x14ac:dyDescent="0.2">
      <c r="A18" s="15">
        <v>10</v>
      </c>
      <c r="B18" s="19" t="s">
        <v>21</v>
      </c>
      <c r="C18" s="7" t="s">
        <v>12</v>
      </c>
      <c r="D18" s="8">
        <v>2119</v>
      </c>
      <c r="E18" s="24">
        <v>678.3</v>
      </c>
      <c r="F18" s="24">
        <v>172853.2</v>
      </c>
      <c r="G18" s="24">
        <v>549.70000000000005</v>
      </c>
      <c r="H18" s="24">
        <v>134494.20000000001</v>
      </c>
      <c r="I18" s="9">
        <f t="shared" si="1"/>
        <v>0.77808336785202703</v>
      </c>
      <c r="J18" s="24">
        <f t="shared" si="0"/>
        <v>128.59999999999991</v>
      </c>
      <c r="K18" s="24">
        <f t="shared" si="0"/>
        <v>38359</v>
      </c>
      <c r="L18" s="9">
        <f t="shared" si="2"/>
        <v>0.22191663214797294</v>
      </c>
      <c r="M18" s="10"/>
    </row>
    <row r="19" spans="1:13" ht="39.950000000000003" customHeight="1" x14ac:dyDescent="0.2">
      <c r="A19" s="15">
        <v>11</v>
      </c>
      <c r="B19" s="19" t="s">
        <v>22</v>
      </c>
      <c r="C19" s="7" t="s">
        <v>12</v>
      </c>
      <c r="D19" s="8">
        <v>1950.3</v>
      </c>
      <c r="E19" s="24">
        <v>148</v>
      </c>
      <c r="F19" s="24">
        <v>77900</v>
      </c>
      <c r="G19" s="24">
        <v>148</v>
      </c>
      <c r="H19" s="24">
        <v>77900</v>
      </c>
      <c r="I19" s="9">
        <f t="shared" si="1"/>
        <v>1</v>
      </c>
      <c r="J19" s="24">
        <f t="shared" si="0"/>
        <v>0</v>
      </c>
      <c r="K19" s="24">
        <f t="shared" si="0"/>
        <v>0</v>
      </c>
      <c r="L19" s="9">
        <f t="shared" si="2"/>
        <v>0</v>
      </c>
      <c r="M19" s="10"/>
    </row>
    <row r="20" spans="1:13" ht="39.950000000000003" customHeight="1" x14ac:dyDescent="0.2">
      <c r="A20" s="15">
        <v>12</v>
      </c>
      <c r="B20" s="16" t="s">
        <v>23</v>
      </c>
      <c r="C20" s="7" t="s">
        <v>12</v>
      </c>
      <c r="D20" s="8">
        <v>1864.2</v>
      </c>
      <c r="E20" s="24">
        <v>299.89</v>
      </c>
      <c r="F20" s="24">
        <v>120322</v>
      </c>
      <c r="G20" s="24">
        <v>299.89</v>
      </c>
      <c r="H20" s="24">
        <v>120322</v>
      </c>
      <c r="I20" s="9">
        <f t="shared" si="1"/>
        <v>1</v>
      </c>
      <c r="J20" s="24">
        <f t="shared" si="0"/>
        <v>0</v>
      </c>
      <c r="K20" s="24">
        <f t="shared" si="0"/>
        <v>0</v>
      </c>
      <c r="L20" s="9">
        <f t="shared" si="2"/>
        <v>0</v>
      </c>
      <c r="M20" s="10"/>
    </row>
    <row r="21" spans="1:13" ht="39.950000000000003" customHeight="1" x14ac:dyDescent="0.2">
      <c r="A21" s="17">
        <v>13</v>
      </c>
      <c r="B21" s="18" t="s">
        <v>24</v>
      </c>
      <c r="C21" s="7" t="s">
        <v>12</v>
      </c>
      <c r="D21" s="8">
        <v>1737.7</v>
      </c>
      <c r="E21" s="24">
        <v>510</v>
      </c>
      <c r="F21" s="24">
        <v>448700</v>
      </c>
      <c r="G21" s="24">
        <v>409</v>
      </c>
      <c r="H21" s="24">
        <v>215924</v>
      </c>
      <c r="I21" s="9">
        <f t="shared" si="1"/>
        <v>0.48122130599509694</v>
      </c>
      <c r="J21" s="24">
        <f t="shared" si="0"/>
        <v>101</v>
      </c>
      <c r="K21" s="24">
        <f t="shared" si="0"/>
        <v>232776</v>
      </c>
      <c r="L21" s="9">
        <f t="shared" si="2"/>
        <v>0.51877869400490306</v>
      </c>
      <c r="M21" s="10"/>
    </row>
    <row r="22" spans="1:13" ht="39.950000000000003" customHeight="1" x14ac:dyDescent="0.2">
      <c r="A22" s="15">
        <v>14</v>
      </c>
      <c r="B22" s="19" t="s">
        <v>25</v>
      </c>
      <c r="C22" s="7" t="s">
        <v>12</v>
      </c>
      <c r="D22" s="8">
        <v>3541.4</v>
      </c>
      <c r="E22" s="24">
        <v>395</v>
      </c>
      <c r="F22" s="24">
        <v>177669</v>
      </c>
      <c r="G22" s="24">
        <v>395</v>
      </c>
      <c r="H22" s="24">
        <v>177669</v>
      </c>
      <c r="I22" s="9">
        <f t="shared" si="1"/>
        <v>1</v>
      </c>
      <c r="J22" s="24">
        <f t="shared" si="0"/>
        <v>0</v>
      </c>
      <c r="K22" s="24">
        <f t="shared" si="0"/>
        <v>0</v>
      </c>
      <c r="L22" s="9">
        <f t="shared" si="2"/>
        <v>0</v>
      </c>
      <c r="M22" s="10"/>
    </row>
    <row r="23" spans="1:13" ht="39.950000000000003" customHeight="1" x14ac:dyDescent="0.2">
      <c r="A23" s="15">
        <v>15</v>
      </c>
      <c r="B23" s="16" t="s">
        <v>26</v>
      </c>
      <c r="C23" s="7" t="s">
        <v>12</v>
      </c>
      <c r="D23" s="8">
        <v>2313.1</v>
      </c>
      <c r="E23" s="24">
        <v>326</v>
      </c>
      <c r="F23" s="24">
        <v>29311</v>
      </c>
      <c r="G23" s="24">
        <v>326</v>
      </c>
      <c r="H23" s="24">
        <v>29311</v>
      </c>
      <c r="I23" s="9">
        <f t="shared" si="1"/>
        <v>1</v>
      </c>
      <c r="J23" s="24">
        <f t="shared" si="0"/>
        <v>0</v>
      </c>
      <c r="K23" s="24">
        <f t="shared" si="0"/>
        <v>0</v>
      </c>
      <c r="L23" s="9">
        <f t="shared" si="2"/>
        <v>0</v>
      </c>
      <c r="M23" s="10"/>
    </row>
    <row r="24" spans="1:13" ht="39.950000000000003" customHeight="1" x14ac:dyDescent="0.2">
      <c r="A24" s="15">
        <v>16</v>
      </c>
      <c r="B24" s="19" t="s">
        <v>27</v>
      </c>
      <c r="C24" s="7" t="s">
        <v>12</v>
      </c>
      <c r="D24" s="8">
        <v>2000.6</v>
      </c>
      <c r="E24" s="24">
        <v>529.5</v>
      </c>
      <c r="F24" s="24">
        <v>87296</v>
      </c>
      <c r="G24" s="24">
        <v>529.5</v>
      </c>
      <c r="H24" s="24">
        <v>87296</v>
      </c>
      <c r="I24" s="9">
        <f t="shared" si="1"/>
        <v>1</v>
      </c>
      <c r="J24" s="24">
        <f t="shared" si="0"/>
        <v>0</v>
      </c>
      <c r="K24" s="24">
        <f t="shared" si="0"/>
        <v>0</v>
      </c>
      <c r="L24" s="9">
        <f t="shared" si="2"/>
        <v>0</v>
      </c>
      <c r="M24" s="10"/>
    </row>
    <row r="25" spans="1:13" ht="39.950000000000003" customHeight="1" x14ac:dyDescent="0.2">
      <c r="A25" s="15">
        <v>17</v>
      </c>
      <c r="B25" s="16" t="s">
        <v>28</v>
      </c>
      <c r="C25" s="7" t="s">
        <v>12</v>
      </c>
      <c r="D25" s="8">
        <v>2103.1</v>
      </c>
      <c r="E25" s="24">
        <v>337</v>
      </c>
      <c r="F25" s="24">
        <v>111441</v>
      </c>
      <c r="G25" s="24">
        <v>337</v>
      </c>
      <c r="H25" s="24">
        <v>111441</v>
      </c>
      <c r="I25" s="9">
        <f t="shared" si="1"/>
        <v>1</v>
      </c>
      <c r="J25" s="24">
        <f t="shared" si="0"/>
        <v>0</v>
      </c>
      <c r="K25" s="24">
        <f t="shared" si="0"/>
        <v>0</v>
      </c>
      <c r="L25" s="9">
        <f t="shared" si="2"/>
        <v>0</v>
      </c>
      <c r="M25" s="10"/>
    </row>
    <row r="26" spans="1:13" ht="39.950000000000003" customHeight="1" x14ac:dyDescent="0.2">
      <c r="A26" s="15">
        <v>18</v>
      </c>
      <c r="B26" s="16" t="s">
        <v>29</v>
      </c>
      <c r="C26" s="7" t="s">
        <v>12</v>
      </c>
      <c r="D26" s="8">
        <v>1485.6</v>
      </c>
      <c r="E26" s="24">
        <v>223</v>
      </c>
      <c r="F26" s="24">
        <v>41190</v>
      </c>
      <c r="G26" s="24">
        <v>223</v>
      </c>
      <c r="H26" s="24">
        <v>41190</v>
      </c>
      <c r="I26" s="9">
        <f t="shared" si="1"/>
        <v>1</v>
      </c>
      <c r="J26" s="24">
        <f t="shared" si="0"/>
        <v>0</v>
      </c>
      <c r="K26" s="24">
        <f t="shared" si="0"/>
        <v>0</v>
      </c>
      <c r="L26" s="9">
        <f t="shared" si="2"/>
        <v>0</v>
      </c>
      <c r="M26" s="10"/>
    </row>
    <row r="27" spans="1:13" ht="39.950000000000003" customHeight="1" x14ac:dyDescent="0.2">
      <c r="A27" s="15">
        <v>19</v>
      </c>
      <c r="B27" s="19" t="s">
        <v>30</v>
      </c>
      <c r="C27" s="7" t="s">
        <v>12</v>
      </c>
      <c r="D27" s="8">
        <v>2298.3000000000002</v>
      </c>
      <c r="E27" s="24">
        <v>372</v>
      </c>
      <c r="F27" s="24">
        <v>172691</v>
      </c>
      <c r="G27" s="24">
        <v>372</v>
      </c>
      <c r="H27" s="24">
        <v>171992</v>
      </c>
      <c r="I27" s="9">
        <f t="shared" si="1"/>
        <v>0.99595230787939149</v>
      </c>
      <c r="J27" s="24">
        <f t="shared" si="0"/>
        <v>0</v>
      </c>
      <c r="K27" s="24">
        <f t="shared" si="0"/>
        <v>699</v>
      </c>
      <c r="L27" s="9">
        <f t="shared" si="2"/>
        <v>4.0476921206084853E-3</v>
      </c>
      <c r="M27" s="10"/>
    </row>
    <row r="28" spans="1:13" ht="39.950000000000003" customHeight="1" x14ac:dyDescent="0.2">
      <c r="A28" s="15">
        <v>20</v>
      </c>
      <c r="B28" s="16" t="s">
        <v>31</v>
      </c>
      <c r="C28" s="7" t="s">
        <v>12</v>
      </c>
      <c r="D28" s="8">
        <v>1467.4</v>
      </c>
      <c r="E28" s="24">
        <v>409.4</v>
      </c>
      <c r="F28" s="24">
        <v>165164</v>
      </c>
      <c r="G28" s="24">
        <v>409.4</v>
      </c>
      <c r="H28" s="24">
        <v>148283</v>
      </c>
      <c r="I28" s="9">
        <f t="shared" si="1"/>
        <v>0.89779249715434362</v>
      </c>
      <c r="J28" s="24">
        <f t="shared" si="0"/>
        <v>0</v>
      </c>
      <c r="K28" s="24">
        <f t="shared" si="0"/>
        <v>16881</v>
      </c>
      <c r="L28" s="9">
        <f t="shared" si="2"/>
        <v>0.10220750284565644</v>
      </c>
      <c r="M28" s="10"/>
    </row>
    <row r="29" spans="1:13" ht="39.950000000000003" customHeight="1" x14ac:dyDescent="0.2">
      <c r="A29" s="15">
        <v>21</v>
      </c>
      <c r="B29" s="16" t="s">
        <v>32</v>
      </c>
      <c r="C29" s="7" t="s">
        <v>12</v>
      </c>
      <c r="D29" s="8">
        <v>2077</v>
      </c>
      <c r="E29" s="24">
        <v>531</v>
      </c>
      <c r="F29" s="24">
        <v>85004</v>
      </c>
      <c r="G29" s="24">
        <v>531</v>
      </c>
      <c r="H29" s="24">
        <v>85004</v>
      </c>
      <c r="I29" s="9">
        <f t="shared" si="1"/>
        <v>1</v>
      </c>
      <c r="J29" s="24">
        <f t="shared" si="0"/>
        <v>0</v>
      </c>
      <c r="K29" s="24">
        <f t="shared" si="0"/>
        <v>0</v>
      </c>
      <c r="L29" s="9">
        <f t="shared" si="2"/>
        <v>0</v>
      </c>
      <c r="M29" s="10"/>
    </row>
    <row r="30" spans="1:13" ht="39.950000000000003" customHeight="1" x14ac:dyDescent="0.2">
      <c r="A30" s="17">
        <v>22</v>
      </c>
      <c r="B30" s="18" t="s">
        <v>33</v>
      </c>
      <c r="C30" s="7" t="s">
        <v>12</v>
      </c>
      <c r="D30" s="8">
        <v>1794.1</v>
      </c>
      <c r="E30" s="24">
        <v>444</v>
      </c>
      <c r="F30" s="24">
        <v>203454</v>
      </c>
      <c r="G30" s="24">
        <v>433</v>
      </c>
      <c r="H30" s="24">
        <v>200888</v>
      </c>
      <c r="I30" s="9">
        <f t="shared" si="1"/>
        <v>0.98738781247849639</v>
      </c>
      <c r="J30" s="24">
        <f t="shared" si="0"/>
        <v>11</v>
      </c>
      <c r="K30" s="24">
        <f t="shared" si="0"/>
        <v>2566</v>
      </c>
      <c r="L30" s="9">
        <f t="shared" si="2"/>
        <v>1.2612187521503632E-2</v>
      </c>
      <c r="M30" s="10"/>
    </row>
    <row r="31" spans="1:13" ht="39.950000000000003" customHeight="1" x14ac:dyDescent="0.2">
      <c r="A31" s="15">
        <v>23</v>
      </c>
      <c r="B31" s="16" t="s">
        <v>34</v>
      </c>
      <c r="C31" s="7" t="s">
        <v>12</v>
      </c>
      <c r="D31" s="8">
        <v>1276.4000000000001</v>
      </c>
      <c r="E31" s="24">
        <v>329.4</v>
      </c>
      <c r="F31" s="24">
        <v>67866</v>
      </c>
      <c r="G31" s="24">
        <v>329.4</v>
      </c>
      <c r="H31" s="24">
        <v>67866</v>
      </c>
      <c r="I31" s="9">
        <f t="shared" si="1"/>
        <v>1</v>
      </c>
      <c r="J31" s="24">
        <f t="shared" si="0"/>
        <v>0</v>
      </c>
      <c r="K31" s="24">
        <f t="shared" si="0"/>
        <v>0</v>
      </c>
      <c r="L31" s="9">
        <f t="shared" si="2"/>
        <v>0</v>
      </c>
      <c r="M31" s="10"/>
    </row>
    <row r="32" spans="1:13" ht="39.950000000000003" customHeight="1" x14ac:dyDescent="0.2">
      <c r="A32" s="13">
        <v>24</v>
      </c>
      <c r="B32" s="14" t="s">
        <v>35</v>
      </c>
      <c r="C32" s="7" t="s">
        <v>12</v>
      </c>
      <c r="D32" s="8">
        <v>3052.1</v>
      </c>
      <c r="E32" s="24">
        <v>1381.6</v>
      </c>
      <c r="F32" s="24">
        <v>254855.1</v>
      </c>
      <c r="G32" s="24">
        <v>1356.7</v>
      </c>
      <c r="H32" s="24">
        <v>247111.1</v>
      </c>
      <c r="I32" s="9">
        <f t="shared" si="1"/>
        <v>0.96961410621172583</v>
      </c>
      <c r="J32" s="24">
        <f t="shared" si="0"/>
        <v>24.899999999999864</v>
      </c>
      <c r="K32" s="24">
        <f t="shared" si="0"/>
        <v>7744</v>
      </c>
      <c r="L32" s="9">
        <f t="shared" si="2"/>
        <v>3.03858937882742E-2</v>
      </c>
      <c r="M32" s="10"/>
    </row>
    <row r="33" spans="1:13" ht="39.950000000000003" customHeight="1" x14ac:dyDescent="0.2">
      <c r="A33" s="27" t="s">
        <v>36</v>
      </c>
      <c r="B33" s="27"/>
      <c r="C33" s="20" t="s">
        <v>12</v>
      </c>
      <c r="D33" s="11"/>
      <c r="E33" s="25">
        <f>E9+E10+E11+E12+E13+E14+E15+E16+E17+E18+E19+E20+E21+E22+E23+E24+E25+E26+E27+E28+E29+E30+E31+E32</f>
        <v>10322.09</v>
      </c>
      <c r="F33" s="25">
        <f>F9+F10+F11+F12+F13+F14+F15+F16+F17+F18+F19+F20+F21+F22+F23+F24+F25+F26+F27+F28+F29+F30+F31+F32</f>
        <v>3698578.8299999996</v>
      </c>
      <c r="G33" s="25">
        <f>G9+G10+G11+G12+G13+G14+G15+G16+G17+G18+G19+G20+G21+G22+G23+G24+G25+G26+G27+G28+G29+G30+G31+G32</f>
        <v>9799.5500000000011</v>
      </c>
      <c r="H33" s="25">
        <f>H9+H10+H11+H12+H13+H14+H15+H16+H17+H18+H19+H20+H21+H22+H23+H24+H25+H26+H27+H28+H29+H30+H31+H32</f>
        <v>3355245.5</v>
      </c>
      <c r="I33" s="21">
        <f t="shared" si="1"/>
        <v>0.90717155270150085</v>
      </c>
      <c r="J33" s="26">
        <f t="shared" si="0"/>
        <v>522.53999999999905</v>
      </c>
      <c r="K33" s="26">
        <f t="shared" si="0"/>
        <v>343333.32999999961</v>
      </c>
      <c r="L33" s="22">
        <f t="shared" si="2"/>
        <v>9.282844729849915E-2</v>
      </c>
      <c r="M33" s="10"/>
    </row>
    <row r="34" spans="1:13" ht="22.5" customHeight="1" x14ac:dyDescent="0.2"/>
    <row r="35" spans="1:13" ht="32.25" customHeight="1" x14ac:dyDescent="0.2">
      <c r="B35" s="12" t="s">
        <v>37</v>
      </c>
      <c r="C35" s="12"/>
    </row>
    <row r="36" spans="1:13" ht="21" customHeight="1" x14ac:dyDescent="0.2"/>
    <row r="37" spans="1:13" ht="21" customHeight="1" x14ac:dyDescent="0.2"/>
    <row r="38" spans="1:13" ht="21" customHeight="1" x14ac:dyDescent="0.2"/>
    <row r="39" spans="1:13" ht="4.5" customHeight="1" x14ac:dyDescent="0.2"/>
    <row r="40" spans="1:13" ht="21" customHeight="1" x14ac:dyDescent="0.2"/>
    <row r="41" spans="1:13" ht="27" customHeight="1" x14ac:dyDescent="0.2"/>
    <row r="42" spans="1:13" ht="26.25" customHeight="1" outlineLevel="1" x14ac:dyDescent="0.2"/>
    <row r="43" spans="1:13" ht="15.75" customHeight="1" outlineLevel="1" x14ac:dyDescent="0.2"/>
    <row r="44" spans="1:13" ht="33" customHeight="1" x14ac:dyDescent="0.2"/>
    <row r="45" spans="1:13" ht="15.75" customHeight="1" x14ac:dyDescent="0.2"/>
    <row r="46" spans="1:13" ht="22.5" customHeight="1" x14ac:dyDescent="0.2"/>
    <row r="48" spans="1:13" ht="24.75" customHeight="1" x14ac:dyDescent="0.2"/>
  </sheetData>
  <autoFilter ref="A4:L3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0">
    <mergeCell ref="A33:B33"/>
    <mergeCell ref="A2:L2"/>
    <mergeCell ref="A4:A7"/>
    <mergeCell ref="B4:B7"/>
    <mergeCell ref="C4:C7"/>
    <mergeCell ref="E4:F6"/>
    <mergeCell ref="G4:I5"/>
    <mergeCell ref="J4:L6"/>
    <mergeCell ref="D5:D7"/>
    <mergeCell ref="G6:I6"/>
  </mergeCells>
  <printOptions horizontalCentered="1"/>
  <pageMargins left="0.35433070866141736" right="0.35433070866141736" top="0.59055118110236227" bottom="0.39370078740157483" header="0.51181102362204722" footer="0.19685039370078741"/>
  <pageSetup paperSize="9" scale="55" orientation="portrait" r:id="rId1"/>
  <headerFooter>
    <oddFooter>Страница  &amp;P из &amp;N</oddFooter>
  </headerFooter>
  <rowBreaks count="2" manualBreakCount="2">
    <brk id="16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01.01.2021</vt:lpstr>
      <vt:lpstr>'01.01.2021'!Заголовки_для_печати</vt:lpstr>
      <vt:lpstr>'01.01.2021'!Область_печати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21</cp:lastModifiedBy>
  <cp:lastPrinted>2020-04-16T13:33:34Z</cp:lastPrinted>
  <dcterms:created xsi:type="dcterms:W3CDTF">2018-04-06T08:49:43Z</dcterms:created>
  <dcterms:modified xsi:type="dcterms:W3CDTF">2021-02-05T07:40:14Z</dcterms:modified>
</cp:coreProperties>
</file>