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17" i="1"/>
  <c r="I15"/>
  <c r="I14"/>
  <c r="I13"/>
  <c r="I12"/>
  <c r="I11"/>
  <c r="I10"/>
  <c r="I9"/>
  <c r="I8"/>
  <c r="I7"/>
  <c r="H16"/>
  <c r="H15"/>
  <c r="H14"/>
  <c r="H13"/>
  <c r="H12"/>
  <c r="H11"/>
  <c r="H10"/>
  <c r="H9"/>
  <c r="H8"/>
  <c r="H7"/>
  <c r="K16"/>
  <c r="J16"/>
  <c r="J15"/>
  <c r="K15" s="1"/>
  <c r="J14"/>
  <c r="K14" s="1"/>
  <c r="J13"/>
  <c r="K13" s="1"/>
  <c r="J12"/>
  <c r="K12" s="1"/>
  <c r="J11"/>
  <c r="K11" s="1"/>
  <c r="J10"/>
  <c r="K10" s="1"/>
  <c r="J9"/>
  <c r="K9" s="1"/>
  <c r="J8"/>
  <c r="K8" s="1"/>
  <c r="J7"/>
  <c r="K7" s="1"/>
  <c r="G17"/>
  <c r="F17"/>
  <c r="E17"/>
  <c r="D17"/>
  <c r="H17" l="1"/>
  <c r="J17"/>
  <c r="K17"/>
</calcChain>
</file>

<file path=xl/sharedStrings.xml><?xml version="1.0" encoding="utf-8"?>
<sst xmlns="http://schemas.openxmlformats.org/spreadsheetml/2006/main" count="38" uniqueCount="38">
  <si>
    <t>№ з/п</t>
  </si>
  <si>
    <t>Найменування галузі</t>
  </si>
  <si>
    <t>Затверджено</t>
  </si>
  <si>
    <t>Уточнено</t>
  </si>
  <si>
    <t>План 2024 року</t>
  </si>
  <si>
    <t>Проєкт</t>
  </si>
  <si>
    <t>Рішення</t>
  </si>
  <si>
    <t>Відхилення</t>
  </si>
  <si>
    <t>%</t>
  </si>
  <si>
    <t>на 2026 рік</t>
  </si>
  <si>
    <t>Аналіз видаткової частини бюджету Лубенської міської територіальної громади (за галузевою ознакою)</t>
  </si>
  <si>
    <t>Загальний фонд</t>
  </si>
  <si>
    <t>1.</t>
  </si>
  <si>
    <t xml:space="preserve">Державне управління </t>
  </si>
  <si>
    <t>2.</t>
  </si>
  <si>
    <t>Освіта</t>
  </si>
  <si>
    <t>3.</t>
  </si>
  <si>
    <t>Охорона здоров'я</t>
  </si>
  <si>
    <t>4.</t>
  </si>
  <si>
    <t>Соціальний захист та соціальне забезпечення</t>
  </si>
  <si>
    <t>5.</t>
  </si>
  <si>
    <t>Культура і мистецтво</t>
  </si>
  <si>
    <t>6.</t>
  </si>
  <si>
    <t>Фізична культура і спорт</t>
  </si>
  <si>
    <t>7.</t>
  </si>
  <si>
    <t>Житлово-комунальне господарство</t>
  </si>
  <si>
    <t>8.</t>
  </si>
  <si>
    <t>Економічна діяльність</t>
  </si>
  <si>
    <t>9.</t>
  </si>
  <si>
    <t>Резервний фонд</t>
  </si>
  <si>
    <t>10.</t>
  </si>
  <si>
    <t>Міжбюджетні трансферти</t>
  </si>
  <si>
    <t>Всього:</t>
  </si>
  <si>
    <t>7=6-3</t>
  </si>
  <si>
    <t>8=6/3*100</t>
  </si>
  <si>
    <t>План 2025 року</t>
  </si>
  <si>
    <t>на 2027 рік</t>
  </si>
  <si>
    <t>Додаток 3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</si>
</sst>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/>
    <xf numFmtId="4" fontId="0" fillId="0" borderId="1" xfId="0" applyNumberFormat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17"/>
  <sheetViews>
    <sheetView tabSelected="1" workbookViewId="0">
      <selection activeCell="G9" sqref="G9"/>
    </sheetView>
  </sheetViews>
  <sheetFormatPr defaultRowHeight="15"/>
  <cols>
    <col min="2" max="2" width="4" customWidth="1"/>
    <col min="3" max="3" width="25.140625" customWidth="1"/>
    <col min="4" max="4" width="14.28515625" customWidth="1"/>
    <col min="5" max="5" width="14" customWidth="1"/>
    <col min="6" max="6" width="13.28515625" customWidth="1"/>
    <col min="7" max="7" width="13.85546875" customWidth="1"/>
    <col min="8" max="8" width="14.28515625" customWidth="1"/>
    <col min="9" max="9" width="11.42578125" customWidth="1"/>
    <col min="10" max="10" width="15.140625" customWidth="1"/>
    <col min="11" max="11" width="13.140625" customWidth="1"/>
  </cols>
  <sheetData>
    <row r="1" spans="2:11">
      <c r="J1" t="s">
        <v>37</v>
      </c>
    </row>
    <row r="2" spans="2:11" ht="18.75">
      <c r="B2" s="13" t="s">
        <v>10</v>
      </c>
      <c r="C2" s="13"/>
      <c r="D2" s="13"/>
      <c r="E2" s="13"/>
      <c r="F2" s="13"/>
      <c r="G2" s="13"/>
      <c r="H2" s="13"/>
      <c r="I2" s="13"/>
      <c r="J2" s="13"/>
      <c r="K2" s="13"/>
    </row>
    <row r="3" spans="2:11" ht="19.5" customHeight="1">
      <c r="E3" s="14" t="s">
        <v>11</v>
      </c>
      <c r="F3" s="14"/>
    </row>
    <row r="4" spans="2:11">
      <c r="B4" s="15" t="s">
        <v>0</v>
      </c>
      <c r="C4" s="11" t="s">
        <v>1</v>
      </c>
      <c r="D4" s="17" t="s">
        <v>4</v>
      </c>
      <c r="E4" s="18"/>
      <c r="F4" s="17" t="s">
        <v>35</v>
      </c>
      <c r="G4" s="18"/>
      <c r="H4" s="17" t="s">
        <v>7</v>
      </c>
      <c r="I4" s="18"/>
      <c r="J4" s="11" t="s">
        <v>9</v>
      </c>
      <c r="K4" s="11" t="s">
        <v>36</v>
      </c>
    </row>
    <row r="5" spans="2:11" ht="23.25" customHeight="1">
      <c r="B5" s="16"/>
      <c r="C5" s="12"/>
      <c r="D5" s="2" t="s">
        <v>2</v>
      </c>
      <c r="E5" s="2" t="s">
        <v>3</v>
      </c>
      <c r="F5" s="2" t="s">
        <v>5</v>
      </c>
      <c r="G5" s="2" t="s">
        <v>6</v>
      </c>
      <c r="H5" s="2"/>
      <c r="I5" s="3" t="s">
        <v>8</v>
      </c>
      <c r="J5" s="12"/>
      <c r="K5" s="12"/>
    </row>
    <row r="6" spans="2:11" ht="13.5" customHeight="1">
      <c r="B6" s="8">
        <v>1</v>
      </c>
      <c r="C6" s="5">
        <v>2</v>
      </c>
      <c r="D6" s="6">
        <v>3</v>
      </c>
      <c r="E6" s="6">
        <v>4</v>
      </c>
      <c r="F6" s="6">
        <v>5</v>
      </c>
      <c r="G6" s="6">
        <v>6</v>
      </c>
      <c r="H6" s="6" t="s">
        <v>33</v>
      </c>
      <c r="I6" s="6" t="s">
        <v>34</v>
      </c>
      <c r="J6" s="7">
        <v>9</v>
      </c>
      <c r="K6" s="7">
        <v>10</v>
      </c>
    </row>
    <row r="7" spans="2:11">
      <c r="B7" s="1" t="s">
        <v>12</v>
      </c>
      <c r="C7" s="1" t="s">
        <v>13</v>
      </c>
      <c r="D7" s="10">
        <v>81267698</v>
      </c>
      <c r="E7" s="10">
        <v>94175912.829999998</v>
      </c>
      <c r="F7" s="10">
        <v>108310767</v>
      </c>
      <c r="G7" s="10">
        <v>113380967</v>
      </c>
      <c r="H7" s="10">
        <f>G7-D7</f>
        <v>32113269</v>
      </c>
      <c r="I7" s="10">
        <f>G7/D7*100</f>
        <v>139.5154160758928</v>
      </c>
      <c r="J7" s="10">
        <f t="shared" ref="J7:J16" si="0">G7/100*107</f>
        <v>121317634.69</v>
      </c>
      <c r="K7" s="10">
        <f>J7/100*106</f>
        <v>128596692.7714</v>
      </c>
    </row>
    <row r="8" spans="2:11">
      <c r="B8" s="1" t="s">
        <v>14</v>
      </c>
      <c r="C8" s="1" t="s">
        <v>15</v>
      </c>
      <c r="D8" s="10">
        <v>370182766</v>
      </c>
      <c r="E8" s="10">
        <v>399910126.17000002</v>
      </c>
      <c r="F8" s="10">
        <v>221283110</v>
      </c>
      <c r="G8" s="10">
        <v>332914468</v>
      </c>
      <c r="H8" s="10">
        <f t="shared" ref="H8:H16" si="1">G8-D8</f>
        <v>-37268298</v>
      </c>
      <c r="I8" s="10">
        <f t="shared" ref="I8:I17" si="2">G8/D8*100</f>
        <v>89.93246001084772</v>
      </c>
      <c r="J8" s="10">
        <f t="shared" si="0"/>
        <v>356218480.75999999</v>
      </c>
      <c r="K8" s="10">
        <f t="shared" ref="K8:K16" si="3">J8/100*106</f>
        <v>377591589.6056</v>
      </c>
    </row>
    <row r="9" spans="2:11">
      <c r="B9" s="1" t="s">
        <v>16</v>
      </c>
      <c r="C9" s="1" t="s">
        <v>17</v>
      </c>
      <c r="D9" s="10">
        <v>29500000</v>
      </c>
      <c r="E9" s="10">
        <v>40603473</v>
      </c>
      <c r="F9" s="10">
        <v>41210000</v>
      </c>
      <c r="G9" s="10">
        <v>41210000</v>
      </c>
      <c r="H9" s="10">
        <f t="shared" si="1"/>
        <v>11710000</v>
      </c>
      <c r="I9" s="10">
        <f t="shared" si="2"/>
        <v>139.69491525423729</v>
      </c>
      <c r="J9" s="10">
        <f t="shared" si="0"/>
        <v>44094700</v>
      </c>
      <c r="K9" s="10">
        <f t="shared" si="3"/>
        <v>46740382</v>
      </c>
    </row>
    <row r="10" spans="2:11" ht="30">
      <c r="B10" s="1" t="s">
        <v>18</v>
      </c>
      <c r="C10" s="4" t="s">
        <v>19</v>
      </c>
      <c r="D10" s="10">
        <v>46752536</v>
      </c>
      <c r="E10" s="10">
        <v>66472554</v>
      </c>
      <c r="F10" s="10">
        <v>55050357</v>
      </c>
      <c r="G10" s="10">
        <v>57503957</v>
      </c>
      <c r="H10" s="10">
        <f t="shared" si="1"/>
        <v>10751421</v>
      </c>
      <c r="I10" s="10">
        <f t="shared" si="2"/>
        <v>122.99644451372649</v>
      </c>
      <c r="J10" s="10">
        <f t="shared" si="0"/>
        <v>61529233.989999995</v>
      </c>
      <c r="K10" s="10">
        <f t="shared" si="3"/>
        <v>65220988.029399991</v>
      </c>
    </row>
    <row r="11" spans="2:11">
      <c r="B11" s="1" t="s">
        <v>20</v>
      </c>
      <c r="C11" s="1" t="s">
        <v>21</v>
      </c>
      <c r="D11" s="10">
        <v>33439330</v>
      </c>
      <c r="E11" s="10">
        <v>35885751.5</v>
      </c>
      <c r="F11" s="10">
        <v>36480000</v>
      </c>
      <c r="G11" s="10">
        <v>36480000</v>
      </c>
      <c r="H11" s="10">
        <f t="shared" si="1"/>
        <v>3040670</v>
      </c>
      <c r="I11" s="10">
        <f t="shared" si="2"/>
        <v>109.09309486763041</v>
      </c>
      <c r="J11" s="10">
        <f t="shared" si="0"/>
        <v>39033600</v>
      </c>
      <c r="K11" s="10">
        <f t="shared" si="3"/>
        <v>41375616</v>
      </c>
    </row>
    <row r="12" spans="2:11">
      <c r="B12" s="1" t="s">
        <v>22</v>
      </c>
      <c r="C12" s="1" t="s">
        <v>23</v>
      </c>
      <c r="D12" s="10">
        <v>12330840</v>
      </c>
      <c r="E12" s="10">
        <v>13377831</v>
      </c>
      <c r="F12" s="10">
        <v>13290000</v>
      </c>
      <c r="G12" s="10">
        <v>13290000</v>
      </c>
      <c r="H12" s="10">
        <f t="shared" si="1"/>
        <v>959160</v>
      </c>
      <c r="I12" s="10">
        <f t="shared" si="2"/>
        <v>107.77854550054984</v>
      </c>
      <c r="J12" s="10">
        <f t="shared" si="0"/>
        <v>14220300</v>
      </c>
      <c r="K12" s="10">
        <f t="shared" si="3"/>
        <v>15073518</v>
      </c>
    </row>
    <row r="13" spans="2:11" ht="30">
      <c r="B13" s="1" t="s">
        <v>24</v>
      </c>
      <c r="C13" s="4" t="s">
        <v>25</v>
      </c>
      <c r="D13" s="10">
        <v>55357820</v>
      </c>
      <c r="E13" s="10">
        <v>59814372</v>
      </c>
      <c r="F13" s="10">
        <v>64974000</v>
      </c>
      <c r="G13" s="10">
        <v>64974000</v>
      </c>
      <c r="H13" s="10">
        <f t="shared" si="1"/>
        <v>9616180</v>
      </c>
      <c r="I13" s="10">
        <f t="shared" si="2"/>
        <v>117.37095138500757</v>
      </c>
      <c r="J13" s="10">
        <f t="shared" si="0"/>
        <v>69522180</v>
      </c>
      <c r="K13" s="10">
        <f t="shared" si="3"/>
        <v>73693510.800000012</v>
      </c>
    </row>
    <row r="14" spans="2:11">
      <c r="B14" s="1" t="s">
        <v>26</v>
      </c>
      <c r="C14" s="1" t="s">
        <v>27</v>
      </c>
      <c r="D14" s="10">
        <v>32917330</v>
      </c>
      <c r="E14" s="10">
        <v>45984536</v>
      </c>
      <c r="F14" s="10">
        <v>37339003</v>
      </c>
      <c r="G14" s="10">
        <v>37339003</v>
      </c>
      <c r="H14" s="10">
        <f t="shared" si="1"/>
        <v>4421673</v>
      </c>
      <c r="I14" s="10">
        <f t="shared" si="2"/>
        <v>113.43265993930855</v>
      </c>
      <c r="J14" s="10">
        <f t="shared" si="0"/>
        <v>39952733.210000001</v>
      </c>
      <c r="K14" s="10">
        <f t="shared" si="3"/>
        <v>42349897.202600002</v>
      </c>
    </row>
    <row r="15" spans="2:11">
      <c r="B15" s="1" t="s">
        <v>28</v>
      </c>
      <c r="C15" s="1" t="s">
        <v>29</v>
      </c>
      <c r="D15" s="10">
        <v>8016400</v>
      </c>
      <c r="E15" s="10">
        <v>9246989</v>
      </c>
      <c r="F15" s="10">
        <v>9350000</v>
      </c>
      <c r="G15" s="10">
        <v>9721070</v>
      </c>
      <c r="H15" s="10">
        <f t="shared" si="1"/>
        <v>1704670</v>
      </c>
      <c r="I15" s="10">
        <f t="shared" si="2"/>
        <v>121.26478219649719</v>
      </c>
      <c r="J15" s="10">
        <f t="shared" si="0"/>
        <v>10401544.9</v>
      </c>
      <c r="K15" s="10">
        <f t="shared" si="3"/>
        <v>11025637.594000001</v>
      </c>
    </row>
    <row r="16" spans="2:11">
      <c r="B16" s="1" t="s">
        <v>30</v>
      </c>
      <c r="C16" s="1" t="s">
        <v>31</v>
      </c>
      <c r="D16" s="10">
        <v>0</v>
      </c>
      <c r="E16" s="10">
        <v>16512155.5</v>
      </c>
      <c r="F16" s="10"/>
      <c r="G16" s="10"/>
      <c r="H16" s="10">
        <f t="shared" si="1"/>
        <v>0</v>
      </c>
      <c r="I16" s="10">
        <v>0</v>
      </c>
      <c r="J16" s="10">
        <f t="shared" si="0"/>
        <v>0</v>
      </c>
      <c r="K16" s="10">
        <f t="shared" si="3"/>
        <v>0</v>
      </c>
    </row>
    <row r="17" spans="2:11">
      <c r="B17" s="1"/>
      <c r="C17" s="9" t="s">
        <v>32</v>
      </c>
      <c r="D17" s="10">
        <f>D7+D8+D9+D10+D11+D12+D13+D14+D15+D16</f>
        <v>669764720</v>
      </c>
      <c r="E17" s="10">
        <f>E7+E8+E9+E10+E11+E12+E13+E14+E15+E16</f>
        <v>781983701</v>
      </c>
      <c r="F17" s="10">
        <f>F7+F8+F9+F10+F11+F12+F13+F14+F15+F16</f>
        <v>587287237</v>
      </c>
      <c r="G17" s="10">
        <f>G7+G8+G9+G10+G11+G12+G13+G14+G15+G16</f>
        <v>706813465</v>
      </c>
      <c r="H17" s="10">
        <f>H7+H8+H9+H10+H11+H12+H13+H14+H15+H16</f>
        <v>37048745</v>
      </c>
      <c r="I17" s="10">
        <f t="shared" si="2"/>
        <v>105.53160593469299</v>
      </c>
      <c r="J17" s="10">
        <f>J7+J8+J9+J10+J11+J12+J13+J14+J15+J16</f>
        <v>756290407.54999995</v>
      </c>
      <c r="K17" s="10">
        <f>K7+K8+K9+K10+K11+K12+K13+K14+K15+K16</f>
        <v>801667832.0029999</v>
      </c>
    </row>
  </sheetData>
  <mergeCells count="9">
    <mergeCell ref="K4:K5"/>
    <mergeCell ref="B2:K2"/>
    <mergeCell ref="E3:F3"/>
    <mergeCell ref="B4:B5"/>
    <mergeCell ref="C4:C5"/>
    <mergeCell ref="D4:E4"/>
    <mergeCell ref="F4:G4"/>
    <mergeCell ref="H4:I4"/>
    <mergeCell ref="J4:J5"/>
  </mergeCells>
  <pageMargins left="0.70866141732283472" right="0.70866141732283472" top="0.74803149606299213" bottom="0.74803149606299213" header="0.31496062992125984" footer="0.31496062992125984"/>
  <pageSetup paperSize="9" scale="8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2024-12-20T07:42:09Z</dcterms:modified>
</cp:coreProperties>
</file>