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315" windowHeight="115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82" i="1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81"/>
  <c r="G50"/>
  <c r="K50"/>
  <c r="I63" l="1"/>
  <c r="G63"/>
  <c r="K44" l="1"/>
  <c r="K45"/>
  <c r="K46"/>
  <c r="K47"/>
  <c r="K48"/>
  <c r="K49"/>
  <c r="K51"/>
  <c r="K52"/>
  <c r="K53"/>
  <c r="K54"/>
  <c r="K56"/>
  <c r="K57"/>
  <c r="K58"/>
  <c r="K59"/>
  <c r="K60"/>
  <c r="K61"/>
  <c r="K62"/>
  <c r="K43"/>
  <c r="K20"/>
  <c r="D21"/>
  <c r="K63" l="1"/>
  <c r="F20" s="1"/>
</calcChain>
</file>

<file path=xl/sharedStrings.xml><?xml version="1.0" encoding="utf-8"?>
<sst xmlns="http://schemas.openxmlformats.org/spreadsheetml/2006/main" count="169" uniqueCount="127">
  <si>
    <t>Паспорт</t>
  </si>
  <si>
    <t>бюджетної програми місцевого бюджету на 2019 рік</t>
  </si>
  <si>
    <t>№ з/п</t>
  </si>
  <si>
    <t>Завдання</t>
  </si>
  <si>
    <t> 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</si>
  <si>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</si>
  <si>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</si>
  <si>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</si>
  <si>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</si>
  <si>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Заробітна плата</t>
  </si>
  <si>
    <t>Нарахування на заробітну плату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</si>
  <si>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</si>
  <si>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</si>
  <si>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</si>
  <si>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</si>
  <si>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</si>
  <si>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</si>
  <si>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</si>
  <si>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</si>
  <si>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</si>
  <si>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віднесених до заходів розвитку</t>
  </si>
  <si>
    <t>Виплата пенсій і допомоги</t>
  </si>
  <si>
    <t>Інші виплати населенню</t>
  </si>
  <si>
    <t>Інші видатки</t>
  </si>
  <si>
    <t>Придбання обладнання і предметів довгострокового користування</t>
  </si>
  <si>
    <t>Капітальний ремонт інших об’єктів</t>
  </si>
  <si>
    <t>Реставрація пам’яток культури, історії та архітектури</t>
  </si>
  <si>
    <t xml:space="preserve">Найменування місцевої / регіональної програми </t>
  </si>
  <si>
    <t>№</t>
  </si>
  <si>
    <t>з/п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</si>
  <si>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</si>
  <si>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</si>
  <si>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</si>
  <si>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</si>
  <si>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</si>
  <si>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</si>
  <si>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</si>
  <si>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  </t>
  </si>
  <si>
    <t>1.</t>
  </si>
  <si>
    <t>Департамент охорони здоров’я ОДА</t>
  </si>
  <si>
    <t>0700000</t>
  </si>
  <si>
    <t>(найменування головного розпорядника)</t>
  </si>
  <si>
    <t>КЗ «Вінницька обласна психоневрологічна лікарня ім. акад. О.І. Ющенка»</t>
  </si>
  <si>
    <t xml:space="preserve">2. </t>
  </si>
  <si>
    <t>0710000</t>
  </si>
  <si>
    <t>(найменування відповідального виконавця)</t>
  </si>
  <si>
    <t>(КФКВК)           (найменування бюджетної програми)</t>
  </si>
  <si>
    <t>0732  «Спеціалізована стаціонарна медична допомога населенню»</t>
  </si>
  <si>
    <r>
      <rPr>
        <b/>
        <sz val="12"/>
        <color theme="1"/>
        <rFont val="Times New Roman"/>
        <family val="1"/>
        <charset val="204"/>
      </rPr>
      <t xml:space="preserve">Обсяг бюджетних призначень / бюджетних асигнувань </t>
    </r>
    <r>
      <rPr>
        <sz val="12"/>
        <color theme="1"/>
        <rFont val="Times New Roman"/>
        <family val="1"/>
        <charset val="204"/>
      </rPr>
      <t xml:space="preserve">– </t>
    </r>
  </si>
  <si>
    <t>гривень</t>
  </si>
  <si>
    <t xml:space="preserve">та спеціального фонду </t>
  </si>
  <si>
    <t>гривень.</t>
  </si>
  <si>
    <t>3.</t>
  </si>
  <si>
    <t>4.</t>
  </si>
  <si>
    <t xml:space="preserve">5. </t>
  </si>
  <si>
    <t xml:space="preserve"> Мета бюджетної програми: Підвищення рівня надання медичної допомоги та збереження здоров’я населення</t>
  </si>
  <si>
    <t>6.</t>
  </si>
  <si>
    <t xml:space="preserve">Завдання бюджетної програми: </t>
  </si>
  <si>
    <t xml:space="preserve"> Напрями використання бюджетних коштів:</t>
  </si>
  <si>
    <t>. Перелік місцевих / регіональних програм, що виконуються у складі бюджетної програми:</t>
  </si>
  <si>
    <t>гривень, у тому числі загального фонду -</t>
  </si>
  <si>
    <t>Головний лікар</t>
  </si>
  <si>
    <t>С.О. Кучерук</t>
  </si>
  <si>
    <t>Заступник головного лікаря</t>
  </si>
  <si>
    <t xml:space="preserve"> з економічних питань</t>
  </si>
  <si>
    <t>О.В. Лазаренко</t>
  </si>
  <si>
    <t xml:space="preserve">Забезпечення надання населенню спеціалізованої амбулаторно-поліклінічної допомоги                                                  </t>
  </si>
  <si>
    <t>Забезпечення надання населенню спеціалізованої стаціонарної медичної допомоги</t>
  </si>
  <si>
    <t>0712020</t>
  </si>
  <si>
    <t>кількість установ</t>
  </si>
  <si>
    <t>од.</t>
  </si>
  <si>
    <t>Статут закладу</t>
  </si>
  <si>
    <t>кількість штатних одиниць</t>
  </si>
  <si>
    <t>Штатний розпис</t>
  </si>
  <si>
    <t>кількість ліжок у денних стаціонарах</t>
  </si>
  <si>
    <t>Профіль ліжкового фонду</t>
  </si>
  <si>
    <t xml:space="preserve">з них для психічно хворих  </t>
  </si>
  <si>
    <t>- жінок</t>
  </si>
  <si>
    <t>- чоловіків</t>
  </si>
  <si>
    <t xml:space="preserve">- з сільської місцевості  </t>
  </si>
  <si>
    <t xml:space="preserve"> - з міської  місцевості</t>
  </si>
  <si>
    <t xml:space="preserve">кількість ліжок у звичайних стаціонарах                                                                  
                                       </t>
  </si>
  <si>
    <t>кількість лікарських відвідувань</t>
  </si>
  <si>
    <t>кількість ліжко-днів у звичайних стаціонарах,</t>
  </si>
  <si>
    <t>кількість ліжко-днів у денних стаціонарах</t>
  </si>
  <si>
    <t>кількість пролікованих хворих у стаціонарі</t>
  </si>
  <si>
    <t>у т.ч. у денному стаціонарі</t>
  </si>
  <si>
    <t>кількість прооперованих хворих</t>
  </si>
  <si>
    <t>кількість проведених операцій</t>
  </si>
  <si>
    <t>- з міської  місцевості</t>
  </si>
  <si>
    <t>середня кількість відвідувань у поліклініках на одну штатну посаду лікаря</t>
  </si>
  <si>
    <t>завантаженість ліжкового фонду у звичайних стаціонарах</t>
  </si>
  <si>
    <t>завантаженість ліжкового фонду у денних стаціонарах</t>
  </si>
  <si>
    <t>середня тривалість лікування в стаціонарі одного хворого</t>
  </si>
  <si>
    <t>зниження рівня захворюваності порівняно з попереднім роком</t>
  </si>
  <si>
    <t>зниження показника летальності</t>
  </si>
  <si>
    <t>План відвідувань по амбулаторно-поліклінічній службі</t>
  </si>
  <si>
    <t>Профіль ліжкового фонду закладу</t>
  </si>
  <si>
    <t>тис. од.</t>
  </si>
  <si>
    <t xml:space="preserve"> тис. од.</t>
  </si>
  <si>
    <t xml:space="preserve"> осіб</t>
  </si>
  <si>
    <t>Ф20</t>
  </si>
  <si>
    <t>Звіт лікувально-профілактичного закладу Ф20</t>
  </si>
  <si>
    <t>днів</t>
  </si>
  <si>
    <t>%</t>
  </si>
  <si>
    <t>Звіт про захворювання зареєстровані у хворих, які проживають у районі обслуговування лікувально профілактичного закладу     Ф12</t>
  </si>
  <si>
    <t>ЗАТВЕРДЖЕНО</t>
  </si>
  <si>
    <t>Наказ Міністерства фінансів України</t>
  </si>
  <si>
    <t>26 серпня 2014 року N 836</t>
  </si>
  <si>
    <t>(у редакції наказу Міністерства фінансів України</t>
  </si>
  <si>
    <t>від 29 грудня 2018 року N 1209)</t>
  </si>
  <si>
    <t>(код)</t>
  </si>
  <si>
    <t>Зростання показників здоров’я населення (тривалості життя, зниження захворюваності, смертності);</t>
  </si>
  <si>
    <t>Збільшення фінансової захищеності при зверненні за медичною допомогою, щоб захворювання не стало причиною зубожіння або ж відсутність коштів не завадила своєчасно звернутися за допомогою;</t>
  </si>
  <si>
    <t>7.</t>
  </si>
  <si>
    <t xml:space="preserve">8. </t>
  </si>
  <si>
    <t>N з/п</t>
  </si>
  <si>
    <t>Ціль державної політики</t>
  </si>
  <si>
    <t xml:space="preserve">Цілі державної політики, на досягнення яких спрямована реалізація бюджетної програми:  </t>
  </si>
  <si>
    <t>Підстави для виконання бюджетної програми: Бюджетний Кодекс України, Наказ Міністерства фінансів України від 26.08.2014 року №836  "Про деякі питання запровадження програмно-цільового методу складання та виконання місцевих бюджетів", Спільний наказ Міністерства фінансів України та Міністерства охорони здоров'я України від 26.05.2010 року №283/437 "Про затвердження Типового переліку бюджетних програм та результативних показників їх виконання для місцевих бюджетів у галузі "Охорона здоров'я", наказ Міністерства фінансів України від 20.09.2017 року №793 "Про затвердження  програмної класифікацї видатків та кредитування місцевих бюджетів",Рішення 36 сесії Вінницької обласної Ради 7 скликання №703 від 04.12.2018 "Про обласний бюджет на 2019 рік", Перелік змін до штатного розпису від 15.02.2019 року</t>
  </si>
  <si>
    <t>К-ть штатних одиниць з 01.03 зросла на 15,5 посад з 1389 до 1404,5</t>
  </si>
  <si>
    <t>Оплата інших енергоносіїв та інших комунальних послуг</t>
  </si>
  <si>
    <t>Предмети, матеріали, обладнання та інвентар</t>
  </si>
  <si>
    <t>Спеціалізована стаціонарна медична допомога населенню</t>
  </si>
  <si>
    <t>9.</t>
  </si>
  <si>
    <t xml:space="preserve">11. Результативні показники бюджетної програми: </t>
  </si>
  <si>
    <t xml:space="preserve">Забезпечення надання населенню спеціалізованої амбулаторно-поліклінічної допомоги  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</si>
</sst>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2"/>
      <color rgb="FF2A292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/>
    <xf numFmtId="49" fontId="2" fillId="0" borderId="6" xfId="0" applyNumberFormat="1" applyFont="1" applyBorder="1" applyAlignment="1">
      <alignment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6" fillId="0" borderId="0" xfId="0" applyFont="1"/>
    <xf numFmtId="0" fontId="10" fillId="0" borderId="0" xfId="0" applyFont="1"/>
    <xf numFmtId="0" fontId="8" fillId="0" borderId="6" xfId="0" applyFont="1" applyBorder="1"/>
    <xf numFmtId="0" fontId="0" fillId="0" borderId="6" xfId="0" applyBorder="1"/>
    <xf numFmtId="0" fontId="0" fillId="0" borderId="0" xfId="0" applyFont="1"/>
    <xf numFmtId="0" fontId="8" fillId="0" borderId="0" xfId="0" applyFont="1" applyAlignment="1">
      <alignment vertical="top"/>
    </xf>
    <xf numFmtId="0" fontId="7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/>
    <xf numFmtId="0" fontId="1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2" fillId="0" borderId="6" xfId="0" applyFont="1" applyBorder="1" applyAlignment="1">
      <alignment vertical="top"/>
    </xf>
    <xf numFmtId="49" fontId="2" fillId="0" borderId="6" xfId="0" applyNumberFormat="1" applyFont="1" applyBorder="1" applyAlignment="1">
      <alignment vertical="top"/>
    </xf>
    <xf numFmtId="0" fontId="7" fillId="0" borderId="0" xfId="0" applyFont="1" applyAlignment="1"/>
    <xf numFmtId="0" fontId="7" fillId="0" borderId="6" xfId="0" applyFont="1" applyBorder="1"/>
    <xf numFmtId="0" fontId="7" fillId="0" borderId="0" xfId="0" applyFont="1" applyAlignment="1">
      <alignment vertical="top" wrapText="1"/>
    </xf>
    <xf numFmtId="0" fontId="12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9" fillId="0" borderId="0" xfId="0" applyFont="1"/>
    <xf numFmtId="0" fontId="1" fillId="0" borderId="0" xfId="0" applyFont="1" applyBorder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15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1" fillId="0" borderId="0" xfId="0" applyFont="1" applyAlignment="1"/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164" fontId="1" fillId="0" borderId="13" xfId="0" applyNumberFormat="1" applyFont="1" applyBorder="1" applyAlignment="1">
      <alignment horizontal="right" vertical="top" wrapText="1"/>
    </xf>
    <xf numFmtId="164" fontId="1" fillId="0" borderId="15" xfId="0" applyNumberFormat="1" applyFont="1" applyBorder="1" applyAlignment="1">
      <alignment horizontal="right" vertical="top" wrapText="1"/>
    </xf>
    <xf numFmtId="164" fontId="1" fillId="0" borderId="17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65" fontId="1" fillId="0" borderId="6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0" fillId="2" borderId="0" xfId="0" applyFill="1"/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/>
    <xf numFmtId="0" fontId="0" fillId="0" borderId="17" xfId="0" applyBorder="1" applyAlignment="1"/>
    <xf numFmtId="165" fontId="1" fillId="0" borderId="20" xfId="0" applyNumberFormat="1" applyFont="1" applyBorder="1" applyAlignment="1">
      <alignment vertical="top" wrapText="1"/>
    </xf>
    <xf numFmtId="164" fontId="1" fillId="0" borderId="19" xfId="0" applyNumberFormat="1" applyFont="1" applyBorder="1" applyAlignment="1">
      <alignment vertical="top" wrapText="1"/>
    </xf>
    <xf numFmtId="164" fontId="1" fillId="0" borderId="24" xfId="0" applyNumberFormat="1" applyFont="1" applyBorder="1" applyAlignment="1">
      <alignment vertical="top" wrapText="1"/>
    </xf>
    <xf numFmtId="164" fontId="1" fillId="0" borderId="20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19" fillId="0" borderId="8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27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49" fontId="1" fillId="0" borderId="17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" fillId="0" borderId="1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workbookViewId="0">
      <selection activeCell="P53" sqref="P53"/>
    </sheetView>
  </sheetViews>
  <sheetFormatPr defaultRowHeight="15"/>
  <cols>
    <col min="1" max="1" width="2.7109375" customWidth="1"/>
    <col min="2" max="2" width="11" customWidth="1"/>
    <col min="3" max="3" width="13.5703125" customWidth="1"/>
    <col min="4" max="4" width="9" customWidth="1"/>
    <col min="5" max="5" width="23.85546875" customWidth="1"/>
    <col min="6" max="6" width="11.140625" customWidth="1"/>
    <col min="7" max="7" width="11.5703125" customWidth="1"/>
    <col min="8" max="8" width="11.28515625" customWidth="1"/>
    <col min="9" max="9" width="10.140625" customWidth="1"/>
    <col min="10" max="10" width="9.28515625" customWidth="1"/>
    <col min="11" max="11" width="11.140625" customWidth="1"/>
    <col min="16" max="16" width="31.7109375" customWidth="1"/>
  </cols>
  <sheetData>
    <row r="1" spans="1:12" ht="19.5" customHeight="1">
      <c r="E1" s="16"/>
      <c r="G1" s="16"/>
      <c r="H1" s="69"/>
      <c r="I1" s="69"/>
      <c r="J1" s="69"/>
      <c r="K1" s="69"/>
      <c r="L1" s="91" t="s">
        <v>106</v>
      </c>
    </row>
    <row r="2" spans="1:12" ht="13.5" customHeight="1">
      <c r="E2" s="16"/>
      <c r="G2" s="16"/>
      <c r="H2" s="67"/>
      <c r="I2" s="67"/>
      <c r="J2" s="67"/>
      <c r="K2" s="67"/>
      <c r="L2" s="91" t="s">
        <v>107</v>
      </c>
    </row>
    <row r="3" spans="1:12" ht="15.75">
      <c r="B3" s="3"/>
      <c r="C3" s="3"/>
      <c r="D3" s="3"/>
      <c r="E3" s="21"/>
      <c r="G3" s="21"/>
      <c r="H3" s="70"/>
      <c r="I3" s="70"/>
      <c r="J3" s="70"/>
      <c r="K3" s="70"/>
      <c r="L3" s="91" t="s">
        <v>108</v>
      </c>
    </row>
    <row r="4" spans="1:12" ht="14.25" customHeight="1">
      <c r="B4" s="5"/>
      <c r="C4" s="2"/>
      <c r="D4" s="2"/>
      <c r="E4" s="21"/>
      <c r="G4" s="16"/>
      <c r="H4" s="67"/>
      <c r="I4" s="67"/>
      <c r="J4" s="67"/>
      <c r="K4" s="67"/>
      <c r="L4" s="91" t="s">
        <v>109</v>
      </c>
    </row>
    <row r="5" spans="1:12" ht="14.25" customHeight="1">
      <c r="B5" s="5"/>
      <c r="C5" s="2"/>
      <c r="D5" s="2"/>
      <c r="E5" s="21"/>
      <c r="G5" s="16"/>
      <c r="H5" s="67"/>
      <c r="I5" s="67"/>
      <c r="J5" s="67"/>
      <c r="K5" s="67"/>
      <c r="L5" s="91" t="s">
        <v>110</v>
      </c>
    </row>
    <row r="6" spans="1:12" ht="14.25" customHeight="1">
      <c r="B6" s="5"/>
      <c r="C6" s="2"/>
      <c r="D6" s="2"/>
      <c r="E6" s="21"/>
      <c r="G6" s="22"/>
      <c r="H6" s="68"/>
      <c r="I6" s="68"/>
      <c r="J6" s="68"/>
      <c r="K6" s="68"/>
      <c r="L6" s="68"/>
    </row>
    <row r="7" spans="1:12" ht="26.25" customHeight="1">
      <c r="B7" s="5"/>
      <c r="C7" s="2"/>
      <c r="D7" s="2"/>
      <c r="E7" s="21"/>
      <c r="G7" s="16"/>
      <c r="H7" s="69"/>
      <c r="I7" s="69"/>
      <c r="J7" s="69"/>
      <c r="K7" s="69"/>
      <c r="L7" s="69"/>
    </row>
    <row r="8" spans="1:12" ht="15.75">
      <c r="A8" s="142" t="s">
        <v>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ht="15.75">
      <c r="A9" s="142" t="s">
        <v>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ht="9.75" customHeight="1">
      <c r="A10" s="13"/>
      <c r="B10" s="14"/>
      <c r="C10" s="14"/>
      <c r="D10" s="14"/>
      <c r="E10" s="13"/>
      <c r="F10" s="13"/>
    </row>
    <row r="11" spans="1:12" ht="15.75" customHeight="1">
      <c r="A11" s="15" t="s">
        <v>38</v>
      </c>
      <c r="B11" s="12" t="s">
        <v>40</v>
      </c>
      <c r="C11" s="33" t="s">
        <v>39</v>
      </c>
      <c r="D11" s="34"/>
      <c r="E11" s="35"/>
      <c r="F11" s="2"/>
      <c r="G11" s="2"/>
      <c r="H11" s="2"/>
      <c r="I11" s="2"/>
    </row>
    <row r="12" spans="1:12" ht="11.25" customHeight="1">
      <c r="A12" s="25"/>
      <c r="B12" s="92" t="s">
        <v>111</v>
      </c>
      <c r="C12" s="17" t="s">
        <v>41</v>
      </c>
      <c r="D12" s="39"/>
      <c r="E12" s="18"/>
      <c r="F12" s="13"/>
    </row>
    <row r="13" spans="1:12" ht="9" customHeight="1">
      <c r="A13" s="25"/>
      <c r="B13" s="2"/>
      <c r="C13" s="2"/>
      <c r="D13" s="2"/>
      <c r="E13" s="4"/>
      <c r="F13" s="13"/>
    </row>
    <row r="14" spans="1:12" ht="15.75" customHeight="1">
      <c r="A14" s="25" t="s">
        <v>43</v>
      </c>
      <c r="B14" s="12" t="s">
        <v>44</v>
      </c>
      <c r="C14" s="27" t="s">
        <v>42</v>
      </c>
      <c r="D14" s="12"/>
      <c r="E14" s="36"/>
      <c r="F14" s="19"/>
      <c r="G14" s="20"/>
    </row>
    <row r="15" spans="1:12" ht="12.75" customHeight="1">
      <c r="A15" s="25"/>
      <c r="B15" s="92" t="s">
        <v>111</v>
      </c>
      <c r="C15" s="39"/>
      <c r="D15" s="39"/>
      <c r="E15" s="40" t="s">
        <v>45</v>
      </c>
      <c r="F15" s="17"/>
      <c r="G15" s="18"/>
      <c r="H15" s="18"/>
    </row>
    <row r="16" spans="1:12" ht="9" customHeight="1">
      <c r="A16" s="25"/>
      <c r="B16" s="37"/>
      <c r="C16" s="37"/>
      <c r="D16" s="37"/>
      <c r="E16" s="23"/>
    </row>
    <row r="17" spans="1:12" ht="15.75">
      <c r="A17" s="15" t="s">
        <v>52</v>
      </c>
      <c r="B17" s="12" t="s">
        <v>68</v>
      </c>
      <c r="C17" s="27" t="s">
        <v>47</v>
      </c>
      <c r="D17" s="26"/>
      <c r="E17" s="36"/>
      <c r="F17" s="27"/>
      <c r="G17" s="27"/>
    </row>
    <row r="18" spans="1:12" ht="12" customHeight="1">
      <c r="A18" s="25"/>
      <c r="B18" s="92" t="s">
        <v>111</v>
      </c>
      <c r="C18" s="41" t="s">
        <v>46</v>
      </c>
      <c r="D18" s="39"/>
      <c r="E18" s="18"/>
      <c r="F18" s="18"/>
      <c r="G18" s="18"/>
    </row>
    <row r="19" spans="1:12" ht="11.25" customHeight="1">
      <c r="A19" s="25"/>
      <c r="B19" s="37"/>
      <c r="C19" s="37"/>
      <c r="D19" s="37"/>
      <c r="E19" s="23"/>
    </row>
    <row r="20" spans="1:12" ht="18.75" customHeight="1">
      <c r="A20" s="15" t="s">
        <v>53</v>
      </c>
      <c r="B20" s="128" t="s">
        <v>48</v>
      </c>
      <c r="C20" s="128"/>
      <c r="D20" s="128"/>
      <c r="E20" s="128"/>
      <c r="F20" s="31">
        <f>K63</f>
        <v>95505700</v>
      </c>
      <c r="G20" s="144" t="s">
        <v>60</v>
      </c>
      <c r="H20" s="144"/>
      <c r="I20" s="144"/>
      <c r="J20" s="144"/>
      <c r="K20" s="31">
        <f>G63</f>
        <v>95505700</v>
      </c>
      <c r="L20" s="32" t="s">
        <v>49</v>
      </c>
    </row>
    <row r="21" spans="1:12" ht="19.5" customHeight="1">
      <c r="A21" s="32"/>
      <c r="B21" s="144" t="s">
        <v>50</v>
      </c>
      <c r="C21" s="144"/>
      <c r="D21" s="31">
        <f>I63</f>
        <v>0</v>
      </c>
      <c r="E21" s="24" t="s">
        <v>51</v>
      </c>
      <c r="F21" s="2"/>
      <c r="G21" s="28"/>
      <c r="H21" s="28"/>
      <c r="I21" s="28"/>
      <c r="J21" s="28"/>
      <c r="K21" s="2"/>
    </row>
    <row r="22" spans="1:12">
      <c r="A22" s="42"/>
      <c r="B22" s="1"/>
      <c r="C22" s="1"/>
      <c r="D22" s="1"/>
    </row>
    <row r="23" spans="1:12" ht="118.5" customHeight="1">
      <c r="A23" s="32" t="s">
        <v>54</v>
      </c>
      <c r="B23" s="128" t="s">
        <v>119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</row>
    <row r="24" spans="1:12" ht="18" customHeight="1">
      <c r="A24" s="32" t="s">
        <v>56</v>
      </c>
      <c r="B24" s="128" t="s">
        <v>118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ht="10.5" customHeight="1">
      <c r="A25" s="32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8.75" customHeight="1">
      <c r="A26" s="32"/>
      <c r="B26" s="93" t="s">
        <v>116</v>
      </c>
      <c r="C26" s="116" t="s">
        <v>117</v>
      </c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ht="18" customHeight="1">
      <c r="A27" s="32"/>
      <c r="B27" s="88">
        <v>1</v>
      </c>
      <c r="C27" s="138" t="s">
        <v>112</v>
      </c>
      <c r="D27" s="139"/>
      <c r="E27" s="139"/>
      <c r="F27" s="139"/>
      <c r="G27" s="139"/>
      <c r="H27" s="139"/>
      <c r="I27" s="139"/>
      <c r="J27" s="139"/>
      <c r="K27" s="139"/>
      <c r="L27" s="140"/>
    </row>
    <row r="28" spans="1:12" ht="30" customHeight="1">
      <c r="A28" s="32"/>
      <c r="B28" s="89">
        <v>2</v>
      </c>
      <c r="C28" s="138" t="s">
        <v>113</v>
      </c>
      <c r="D28" s="139"/>
      <c r="E28" s="139"/>
      <c r="F28" s="139"/>
      <c r="G28" s="139"/>
      <c r="H28" s="139"/>
      <c r="I28" s="139"/>
      <c r="J28" s="139"/>
      <c r="K28" s="139"/>
      <c r="L28" s="140"/>
    </row>
    <row r="29" spans="1:12" ht="12.75" customHeight="1">
      <c r="A29" s="32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2" ht="21" customHeight="1">
      <c r="A30" s="32" t="s">
        <v>114</v>
      </c>
      <c r="B30" s="129" t="s">
        <v>55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>
      <c r="A31" s="42"/>
      <c r="B31" s="1"/>
      <c r="C31" s="1"/>
      <c r="D31" s="1"/>
    </row>
    <row r="32" spans="1:12" ht="16.5" customHeight="1">
      <c r="A32" s="32" t="s">
        <v>115</v>
      </c>
      <c r="B32" s="128" t="s">
        <v>57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</row>
    <row r="33" spans="1:12" ht="6.75" customHeight="1">
      <c r="B33" s="6"/>
      <c r="C33" s="6"/>
      <c r="D33" s="6"/>
    </row>
    <row r="34" spans="1:12" ht="15.75">
      <c r="B34" s="8" t="s">
        <v>2</v>
      </c>
      <c r="C34" s="153" t="s">
        <v>3</v>
      </c>
      <c r="D34" s="153"/>
      <c r="E34" s="153"/>
      <c r="F34" s="153"/>
      <c r="G34" s="153"/>
      <c r="H34" s="153"/>
      <c r="I34" s="153"/>
      <c r="J34" s="153"/>
      <c r="K34" s="153"/>
      <c r="L34" s="153"/>
    </row>
    <row r="35" spans="1:12" ht="15.75">
      <c r="B35" s="59"/>
      <c r="C35" s="109" t="s">
        <v>123</v>
      </c>
      <c r="D35" s="143"/>
      <c r="E35" s="143"/>
      <c r="F35" s="143"/>
      <c r="G35" s="143"/>
      <c r="H35" s="143"/>
      <c r="I35" s="143"/>
      <c r="J35" s="143"/>
      <c r="K35" s="143"/>
      <c r="L35" s="110"/>
    </row>
    <row r="36" spans="1:12" ht="15.75" customHeight="1">
      <c r="B36" s="151">
        <v>1</v>
      </c>
      <c r="C36" s="145" t="s">
        <v>66</v>
      </c>
      <c r="D36" s="146"/>
      <c r="E36" s="146"/>
      <c r="F36" s="146"/>
      <c r="G36" s="146"/>
      <c r="H36" s="146"/>
      <c r="I36" s="146"/>
      <c r="J36" s="146"/>
      <c r="K36" s="146"/>
      <c r="L36" s="147"/>
    </row>
    <row r="37" spans="1:12" ht="15.75">
      <c r="B37" s="152"/>
      <c r="C37" s="148" t="s">
        <v>67</v>
      </c>
      <c r="D37" s="149"/>
      <c r="E37" s="149"/>
      <c r="F37" s="149"/>
      <c r="G37" s="149"/>
      <c r="H37" s="149"/>
      <c r="I37" s="149"/>
      <c r="J37" s="149"/>
      <c r="K37" s="149"/>
      <c r="L37" s="150"/>
    </row>
    <row r="38" spans="1:12">
      <c r="B38" s="6"/>
      <c r="C38" s="6"/>
      <c r="D38" s="6"/>
    </row>
    <row r="39" spans="1:12" ht="17.25" customHeight="1">
      <c r="A39" s="32" t="s">
        <v>124</v>
      </c>
      <c r="B39" s="128" t="s">
        <v>58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</row>
    <row r="40" spans="1:12" ht="14.25" customHeight="1">
      <c r="B40" s="6"/>
      <c r="C40" s="6"/>
      <c r="D40" s="6"/>
      <c r="H40" s="44" t="s">
        <v>4</v>
      </c>
    </row>
    <row r="41" spans="1:12" ht="25.5" customHeight="1">
      <c r="B41" s="86" t="s">
        <v>2</v>
      </c>
      <c r="C41" s="103" t="s">
        <v>5</v>
      </c>
      <c r="D41" s="103"/>
      <c r="E41" s="103"/>
      <c r="F41" s="103"/>
      <c r="G41" s="117" t="s">
        <v>6</v>
      </c>
      <c r="H41" s="117"/>
      <c r="I41" s="117" t="s">
        <v>7</v>
      </c>
      <c r="J41" s="117"/>
      <c r="K41" s="103" t="s">
        <v>8</v>
      </c>
      <c r="L41" s="103"/>
    </row>
    <row r="42" spans="1:12" ht="15.75">
      <c r="B42" s="86">
        <v>1</v>
      </c>
      <c r="C42" s="103">
        <v>2</v>
      </c>
      <c r="D42" s="103"/>
      <c r="E42" s="103"/>
      <c r="F42" s="103"/>
      <c r="G42" s="103">
        <v>3</v>
      </c>
      <c r="H42" s="103"/>
      <c r="I42" s="103">
        <v>4</v>
      </c>
      <c r="J42" s="103"/>
      <c r="K42" s="103">
        <v>6</v>
      </c>
      <c r="L42" s="103"/>
    </row>
    <row r="43" spans="1:12" ht="15.75">
      <c r="B43" s="86"/>
      <c r="C43" s="113" t="s">
        <v>9</v>
      </c>
      <c r="D43" s="113"/>
      <c r="E43" s="113"/>
      <c r="F43" s="113"/>
      <c r="G43" s="111">
        <v>53003900</v>
      </c>
      <c r="H43" s="111"/>
      <c r="I43" s="103"/>
      <c r="J43" s="103"/>
      <c r="K43" s="120">
        <f t="shared" ref="K43:K54" si="0">SUM(G43,I43)</f>
        <v>53003900</v>
      </c>
      <c r="L43" s="120"/>
    </row>
    <row r="44" spans="1:12" ht="15.75" customHeight="1">
      <c r="B44" s="86"/>
      <c r="C44" s="113" t="s">
        <v>10</v>
      </c>
      <c r="D44" s="113"/>
      <c r="E44" s="113"/>
      <c r="F44" s="113"/>
      <c r="G44" s="111">
        <v>11501800</v>
      </c>
      <c r="H44" s="111"/>
      <c r="I44" s="103"/>
      <c r="J44" s="103"/>
      <c r="K44" s="120">
        <f t="shared" si="0"/>
        <v>11501800</v>
      </c>
      <c r="L44" s="120"/>
    </row>
    <row r="45" spans="1:12" ht="16.5" customHeight="1">
      <c r="B45" s="86"/>
      <c r="C45" s="113" t="s">
        <v>122</v>
      </c>
      <c r="D45" s="113"/>
      <c r="E45" s="113"/>
      <c r="F45" s="113"/>
      <c r="G45" s="111">
        <v>628200</v>
      </c>
      <c r="H45" s="111"/>
      <c r="I45" s="103"/>
      <c r="J45" s="103"/>
      <c r="K45" s="120">
        <f t="shared" si="0"/>
        <v>628200</v>
      </c>
      <c r="L45" s="120"/>
    </row>
    <row r="46" spans="1:12" ht="15.75" customHeight="1">
      <c r="B46" s="86"/>
      <c r="C46" s="113" t="s">
        <v>11</v>
      </c>
      <c r="D46" s="113"/>
      <c r="E46" s="113"/>
      <c r="F46" s="113"/>
      <c r="G46" s="111">
        <v>3633800</v>
      </c>
      <c r="H46" s="111"/>
      <c r="I46" s="103"/>
      <c r="J46" s="103"/>
      <c r="K46" s="120">
        <f t="shared" si="0"/>
        <v>3633800</v>
      </c>
      <c r="L46" s="120"/>
    </row>
    <row r="47" spans="1:12" ht="15.75" customHeight="1">
      <c r="B47" s="86"/>
      <c r="C47" s="113" t="s">
        <v>12</v>
      </c>
      <c r="D47" s="113"/>
      <c r="E47" s="113"/>
      <c r="F47" s="113"/>
      <c r="G47" s="111">
        <v>3222000</v>
      </c>
      <c r="H47" s="111"/>
      <c r="I47" s="103"/>
      <c r="J47" s="103"/>
      <c r="K47" s="120">
        <f t="shared" si="0"/>
        <v>3222000</v>
      </c>
      <c r="L47" s="120"/>
    </row>
    <row r="48" spans="1:12" ht="15.75" customHeight="1">
      <c r="B48" s="86"/>
      <c r="C48" s="113" t="s">
        <v>13</v>
      </c>
      <c r="D48" s="113"/>
      <c r="E48" s="113"/>
      <c r="F48" s="113"/>
      <c r="G48" s="111">
        <v>1014400</v>
      </c>
      <c r="H48" s="111"/>
      <c r="I48" s="103"/>
      <c r="J48" s="103"/>
      <c r="K48" s="120">
        <f t="shared" si="0"/>
        <v>1014400</v>
      </c>
      <c r="L48" s="120"/>
    </row>
    <row r="49" spans="2:12" ht="15.75" customHeight="1">
      <c r="B49" s="86"/>
      <c r="C49" s="113" t="s">
        <v>14</v>
      </c>
      <c r="D49" s="113"/>
      <c r="E49" s="113"/>
      <c r="F49" s="113"/>
      <c r="G49" s="116"/>
      <c r="H49" s="116"/>
      <c r="I49" s="103"/>
      <c r="J49" s="103"/>
      <c r="K49" s="103">
        <f t="shared" si="0"/>
        <v>0</v>
      </c>
      <c r="L49" s="103"/>
    </row>
    <row r="50" spans="2:12" ht="15.75" customHeight="1">
      <c r="B50" s="86"/>
      <c r="C50" s="113" t="s">
        <v>15</v>
      </c>
      <c r="D50" s="113"/>
      <c r="E50" s="113"/>
      <c r="F50" s="113"/>
      <c r="G50" s="115">
        <f>SUM(G51:H55)</f>
        <v>17907900</v>
      </c>
      <c r="H50" s="115"/>
      <c r="I50" s="118"/>
      <c r="J50" s="118"/>
      <c r="K50" s="141">
        <f t="shared" si="0"/>
        <v>17907900</v>
      </c>
      <c r="L50" s="141"/>
    </row>
    <row r="51" spans="2:12" ht="15.75" customHeight="1">
      <c r="B51" s="86"/>
      <c r="C51" s="113" t="s">
        <v>16</v>
      </c>
      <c r="D51" s="113"/>
      <c r="E51" s="113"/>
      <c r="F51" s="113"/>
      <c r="G51" s="111">
        <v>13895900</v>
      </c>
      <c r="H51" s="111"/>
      <c r="I51" s="103"/>
      <c r="J51" s="103"/>
      <c r="K51" s="120">
        <f t="shared" si="0"/>
        <v>13895900</v>
      </c>
      <c r="L51" s="120"/>
    </row>
    <row r="52" spans="2:12" ht="15.75" customHeight="1">
      <c r="B52" s="86"/>
      <c r="C52" s="113" t="s">
        <v>17</v>
      </c>
      <c r="D52" s="113"/>
      <c r="E52" s="113"/>
      <c r="F52" s="113"/>
      <c r="G52" s="111">
        <v>1737100</v>
      </c>
      <c r="H52" s="111"/>
      <c r="I52" s="103"/>
      <c r="J52" s="103"/>
      <c r="K52" s="120">
        <f t="shared" si="0"/>
        <v>1737100</v>
      </c>
      <c r="L52" s="120"/>
    </row>
    <row r="53" spans="2:12" ht="15.75" customHeight="1">
      <c r="B53" s="86"/>
      <c r="C53" s="113" t="s">
        <v>18</v>
      </c>
      <c r="D53" s="113"/>
      <c r="E53" s="113"/>
      <c r="F53" s="113"/>
      <c r="G53" s="111">
        <v>2274900</v>
      </c>
      <c r="H53" s="111"/>
      <c r="I53" s="103"/>
      <c r="J53" s="103"/>
      <c r="K53" s="120">
        <f t="shared" si="0"/>
        <v>2274900</v>
      </c>
      <c r="L53" s="120"/>
    </row>
    <row r="54" spans="2:12" ht="15.75" customHeight="1">
      <c r="B54" s="86"/>
      <c r="C54" s="113" t="s">
        <v>19</v>
      </c>
      <c r="D54" s="113"/>
      <c r="E54" s="113"/>
      <c r="F54" s="113"/>
      <c r="G54" s="111"/>
      <c r="H54" s="111"/>
      <c r="I54" s="103"/>
      <c r="J54" s="103"/>
      <c r="K54" s="120">
        <f t="shared" si="0"/>
        <v>0</v>
      </c>
      <c r="L54" s="120"/>
    </row>
    <row r="55" spans="2:12" ht="15.75" customHeight="1">
      <c r="B55" s="86"/>
      <c r="C55" s="104" t="s">
        <v>121</v>
      </c>
      <c r="D55" s="105"/>
      <c r="E55" s="105"/>
      <c r="F55" s="106"/>
      <c r="G55" s="107"/>
      <c r="H55" s="108"/>
      <c r="I55" s="109"/>
      <c r="J55" s="110"/>
      <c r="K55" s="109">
        <v>0</v>
      </c>
      <c r="L55" s="110"/>
    </row>
    <row r="56" spans="2:12" ht="27.75" customHeight="1">
      <c r="B56" s="86"/>
      <c r="C56" s="113" t="s">
        <v>20</v>
      </c>
      <c r="D56" s="113"/>
      <c r="E56" s="113"/>
      <c r="F56" s="113"/>
      <c r="G56" s="116"/>
      <c r="H56" s="116"/>
      <c r="I56" s="103"/>
      <c r="J56" s="103"/>
      <c r="K56" s="120">
        <f t="shared" ref="K56:K62" si="1">SUM(G56,I56)</f>
        <v>0</v>
      </c>
      <c r="L56" s="120"/>
    </row>
    <row r="57" spans="2:12" ht="15.75" customHeight="1">
      <c r="B57" s="86"/>
      <c r="C57" s="113" t="s">
        <v>21</v>
      </c>
      <c r="D57" s="113"/>
      <c r="E57" s="113"/>
      <c r="F57" s="113"/>
      <c r="G57" s="111">
        <v>3755500</v>
      </c>
      <c r="H57" s="111"/>
      <c r="I57" s="103"/>
      <c r="J57" s="103"/>
      <c r="K57" s="120">
        <f t="shared" si="1"/>
        <v>3755500</v>
      </c>
      <c r="L57" s="120"/>
    </row>
    <row r="58" spans="2:12" ht="15.75" customHeight="1">
      <c r="B58" s="86"/>
      <c r="C58" s="113" t="s">
        <v>22</v>
      </c>
      <c r="D58" s="113"/>
      <c r="E58" s="113"/>
      <c r="F58" s="113"/>
      <c r="G58" s="111">
        <v>838200</v>
      </c>
      <c r="H58" s="111"/>
      <c r="I58" s="103"/>
      <c r="J58" s="103"/>
      <c r="K58" s="120">
        <f t="shared" si="1"/>
        <v>838200</v>
      </c>
      <c r="L58" s="120"/>
    </row>
    <row r="59" spans="2:12" ht="15.75">
      <c r="B59" s="86"/>
      <c r="C59" s="113" t="s">
        <v>23</v>
      </c>
      <c r="D59" s="113"/>
      <c r="E59" s="113"/>
      <c r="F59" s="113"/>
      <c r="G59" s="111"/>
      <c r="H59" s="111"/>
      <c r="I59" s="103"/>
      <c r="J59" s="103"/>
      <c r="K59" s="120">
        <f t="shared" si="1"/>
        <v>0</v>
      </c>
      <c r="L59" s="120"/>
    </row>
    <row r="60" spans="2:12" ht="15.75" customHeight="1">
      <c r="B60" s="86"/>
      <c r="C60" s="113" t="s">
        <v>24</v>
      </c>
      <c r="D60" s="113"/>
      <c r="E60" s="113"/>
      <c r="F60" s="113"/>
      <c r="G60" s="111"/>
      <c r="H60" s="111"/>
      <c r="I60" s="103"/>
      <c r="J60" s="103"/>
      <c r="K60" s="120">
        <f t="shared" si="1"/>
        <v>0</v>
      </c>
      <c r="L60" s="120"/>
    </row>
    <row r="61" spans="2:12" ht="15.75" customHeight="1">
      <c r="B61" s="86"/>
      <c r="C61" s="113" t="s">
        <v>25</v>
      </c>
      <c r="D61" s="113"/>
      <c r="E61" s="113"/>
      <c r="F61" s="113"/>
      <c r="G61" s="111"/>
      <c r="H61" s="111"/>
      <c r="I61" s="103"/>
      <c r="J61" s="103"/>
      <c r="K61" s="120">
        <f t="shared" si="1"/>
        <v>0</v>
      </c>
      <c r="L61" s="120"/>
    </row>
    <row r="62" spans="2:12" ht="15.75" customHeight="1">
      <c r="B62" s="59"/>
      <c r="C62" s="114" t="s">
        <v>26</v>
      </c>
      <c r="D62" s="114"/>
      <c r="E62" s="114"/>
      <c r="F62" s="114"/>
      <c r="G62" s="111"/>
      <c r="H62" s="111"/>
      <c r="I62" s="103"/>
      <c r="J62" s="103"/>
      <c r="K62" s="120">
        <f t="shared" si="1"/>
        <v>0</v>
      </c>
      <c r="L62" s="120"/>
    </row>
    <row r="63" spans="2:12" ht="15.75">
      <c r="B63" s="103" t="s">
        <v>8</v>
      </c>
      <c r="C63" s="103"/>
      <c r="D63" s="103"/>
      <c r="E63" s="103"/>
      <c r="F63" s="103"/>
      <c r="G63" s="112">
        <f>SUM(G43:G49,G51:G62)</f>
        <v>95505700</v>
      </c>
      <c r="H63" s="112"/>
      <c r="I63" s="119">
        <f t="shared" ref="I63" si="2">SUM(I43:I49,I51:I62)</f>
        <v>0</v>
      </c>
      <c r="J63" s="119"/>
      <c r="K63" s="119">
        <f>SUM(K43:K49,K51:K62)</f>
        <v>95505700</v>
      </c>
      <c r="L63" s="119"/>
    </row>
    <row r="64" spans="2:12" ht="10.5" customHeight="1">
      <c r="B64" s="6"/>
      <c r="C64" s="6"/>
      <c r="D64" s="6"/>
    </row>
    <row r="65" spans="1:12" ht="15.75" customHeight="1">
      <c r="A65" s="38">
        <v>10</v>
      </c>
      <c r="B65" s="144" t="s">
        <v>59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</row>
    <row r="66" spans="1:12" ht="15.75" customHeight="1">
      <c r="B66" s="6"/>
      <c r="C66" s="6"/>
      <c r="D66" s="6"/>
      <c r="L66" s="44" t="s">
        <v>4</v>
      </c>
    </row>
    <row r="67" spans="1:12" ht="18" customHeight="1">
      <c r="B67" s="163" t="s">
        <v>27</v>
      </c>
      <c r="C67" s="164"/>
      <c r="D67" s="164"/>
      <c r="E67" s="164"/>
      <c r="F67" s="165"/>
      <c r="G67" s="154" t="s">
        <v>6</v>
      </c>
      <c r="H67" s="155"/>
      <c r="I67" s="154" t="s">
        <v>7</v>
      </c>
      <c r="J67" s="155"/>
      <c r="K67" s="124" t="s">
        <v>8</v>
      </c>
      <c r="L67" s="125"/>
    </row>
    <row r="68" spans="1:12" ht="15.75" customHeight="1">
      <c r="B68" s="166">
        <v>1</v>
      </c>
      <c r="C68" s="166"/>
      <c r="D68" s="166"/>
      <c r="E68" s="166"/>
      <c r="F68" s="166"/>
      <c r="G68" s="156">
        <v>2</v>
      </c>
      <c r="H68" s="157"/>
      <c r="I68" s="156">
        <v>3</v>
      </c>
      <c r="J68" s="157"/>
      <c r="K68" s="126">
        <v>4</v>
      </c>
      <c r="L68" s="127"/>
    </row>
    <row r="69" spans="1:12" ht="15.75">
      <c r="B69" s="167"/>
      <c r="C69" s="167"/>
      <c r="D69" s="167"/>
      <c r="E69" s="167"/>
      <c r="F69" s="167"/>
      <c r="G69" s="158"/>
      <c r="H69" s="159"/>
      <c r="I69" s="158"/>
      <c r="J69" s="159"/>
      <c r="K69" s="121"/>
      <c r="L69" s="122"/>
    </row>
    <row r="70" spans="1:12" ht="15.75">
      <c r="B70" s="168"/>
      <c r="C70" s="168"/>
      <c r="D70" s="168"/>
      <c r="E70" s="168"/>
      <c r="F70" s="168"/>
      <c r="G70" s="158"/>
      <c r="H70" s="159"/>
      <c r="I70" s="158"/>
      <c r="J70" s="159"/>
      <c r="K70" s="121"/>
      <c r="L70" s="122"/>
    </row>
    <row r="71" spans="1:12" ht="15.75" customHeight="1">
      <c r="B71" s="167" t="s">
        <v>8</v>
      </c>
      <c r="C71" s="167"/>
      <c r="D71" s="167"/>
      <c r="E71" s="167"/>
      <c r="F71" s="167"/>
      <c r="G71" s="158"/>
      <c r="H71" s="159"/>
      <c r="I71" s="158"/>
      <c r="J71" s="159"/>
      <c r="K71" s="121"/>
      <c r="L71" s="122"/>
    </row>
    <row r="72" spans="1:12" ht="12.75" customHeight="1">
      <c r="B72" s="43"/>
      <c r="C72" s="43"/>
      <c r="D72" s="43"/>
      <c r="E72" s="43"/>
      <c r="F72" s="43"/>
      <c r="G72" s="43"/>
      <c r="H72" s="43"/>
      <c r="I72" s="43"/>
    </row>
    <row r="73" spans="1:12">
      <c r="A73" s="38" t="s">
        <v>125</v>
      </c>
      <c r="B73" s="45"/>
      <c r="C73" s="11"/>
      <c r="D73" s="11"/>
    </row>
    <row r="74" spans="1:12" ht="11.25" customHeight="1">
      <c r="B74" s="11"/>
      <c r="C74" s="11"/>
      <c r="D74" s="11"/>
    </row>
    <row r="75" spans="1:12" ht="13.5" customHeight="1">
      <c r="B75" s="60" t="s">
        <v>28</v>
      </c>
      <c r="C75" s="130" t="s">
        <v>30</v>
      </c>
      <c r="D75" s="131"/>
      <c r="E75" s="131"/>
      <c r="F75" s="132"/>
      <c r="G75" s="136" t="s">
        <v>31</v>
      </c>
      <c r="H75" s="123" t="s">
        <v>32</v>
      </c>
      <c r="I75" s="123"/>
      <c r="J75" s="123" t="s">
        <v>6</v>
      </c>
      <c r="K75" s="123" t="s">
        <v>7</v>
      </c>
      <c r="L75" s="123" t="s">
        <v>8</v>
      </c>
    </row>
    <row r="76" spans="1:12" ht="15.75" customHeight="1">
      <c r="B76" s="62" t="s">
        <v>29</v>
      </c>
      <c r="C76" s="133"/>
      <c r="D76" s="134"/>
      <c r="E76" s="134"/>
      <c r="F76" s="135"/>
      <c r="G76" s="137"/>
      <c r="H76" s="123"/>
      <c r="I76" s="123"/>
      <c r="J76" s="123"/>
      <c r="K76" s="123"/>
      <c r="L76" s="123"/>
    </row>
    <row r="77" spans="1:12" ht="15.75">
      <c r="B77" s="46">
        <v>1</v>
      </c>
      <c r="C77" s="156">
        <v>2</v>
      </c>
      <c r="D77" s="177"/>
      <c r="E77" s="177"/>
      <c r="F77" s="157"/>
      <c r="G77" s="58">
        <v>3</v>
      </c>
      <c r="H77" s="172">
        <v>4</v>
      </c>
      <c r="I77" s="172"/>
      <c r="J77" s="47">
        <v>5</v>
      </c>
      <c r="K77" s="49">
        <v>6</v>
      </c>
      <c r="L77" s="49">
        <v>7</v>
      </c>
    </row>
    <row r="78" spans="1:12" ht="15.75" customHeight="1">
      <c r="B78" s="214"/>
      <c r="C78" s="211" t="s">
        <v>126</v>
      </c>
      <c r="D78" s="212"/>
      <c r="E78" s="212"/>
      <c r="F78" s="212"/>
      <c r="G78" s="212"/>
      <c r="H78" s="212"/>
      <c r="I78" s="212"/>
      <c r="J78" s="212"/>
      <c r="K78" s="212"/>
      <c r="L78" s="213"/>
    </row>
    <row r="79" spans="1:12" ht="15.75" customHeight="1">
      <c r="B79" s="215"/>
      <c r="C79" s="221" t="s">
        <v>67</v>
      </c>
      <c r="D79" s="222"/>
      <c r="E79" s="222"/>
      <c r="F79" s="222"/>
      <c r="G79" s="222"/>
      <c r="H79" s="222"/>
      <c r="I79" s="222"/>
      <c r="J79" s="222"/>
      <c r="K79" s="222"/>
      <c r="L79" s="223"/>
    </row>
    <row r="80" spans="1:12" ht="15.75">
      <c r="B80" s="8">
        <v>1</v>
      </c>
      <c r="C80" s="178" t="s">
        <v>33</v>
      </c>
      <c r="D80" s="179"/>
      <c r="E80" s="179"/>
      <c r="F80" s="180"/>
      <c r="G80" s="54"/>
      <c r="H80" s="166"/>
      <c r="I80" s="166"/>
      <c r="J80" s="57"/>
      <c r="K80" s="48"/>
      <c r="L80" s="48"/>
    </row>
    <row r="81" spans="2:20" ht="15.75" customHeight="1">
      <c r="B81" s="8"/>
      <c r="C81" s="218" t="s">
        <v>69</v>
      </c>
      <c r="D81" s="219"/>
      <c r="E81" s="219"/>
      <c r="F81" s="220"/>
      <c r="G81" s="56" t="s">
        <v>70</v>
      </c>
      <c r="H81" s="109" t="s">
        <v>71</v>
      </c>
      <c r="I81" s="110"/>
      <c r="J81" s="71">
        <v>1</v>
      </c>
      <c r="K81" s="48"/>
      <c r="L81" s="48">
        <f>J81</f>
        <v>1</v>
      </c>
    </row>
    <row r="82" spans="2:20" ht="15.75" customHeight="1">
      <c r="B82" s="8"/>
      <c r="C82" s="218" t="s">
        <v>72</v>
      </c>
      <c r="D82" s="219"/>
      <c r="E82" s="219"/>
      <c r="F82" s="220"/>
      <c r="G82" s="56" t="s">
        <v>70</v>
      </c>
      <c r="H82" s="109" t="s">
        <v>73</v>
      </c>
      <c r="I82" s="110"/>
      <c r="J82" s="71">
        <v>1404.5</v>
      </c>
      <c r="K82" s="48"/>
      <c r="L82" s="95">
        <f t="shared" ref="L82:L115" si="3">J82</f>
        <v>1404.5</v>
      </c>
      <c r="P82" s="94" t="s">
        <v>120</v>
      </c>
      <c r="Q82" s="94"/>
      <c r="R82" s="94"/>
      <c r="S82" s="94"/>
      <c r="T82" s="94"/>
    </row>
    <row r="83" spans="2:20" ht="15.75" customHeight="1">
      <c r="B83" s="59"/>
      <c r="C83" s="160" t="s">
        <v>74</v>
      </c>
      <c r="D83" s="161"/>
      <c r="E83" s="161"/>
      <c r="F83" s="162"/>
      <c r="G83" s="53" t="s">
        <v>70</v>
      </c>
      <c r="H83" s="173" t="s">
        <v>75</v>
      </c>
      <c r="I83" s="174"/>
      <c r="J83" s="72">
        <v>90</v>
      </c>
      <c r="K83" s="64"/>
      <c r="L83" s="64">
        <f t="shared" si="3"/>
        <v>90</v>
      </c>
    </row>
    <row r="84" spans="2:20" ht="15.75" customHeight="1">
      <c r="B84" s="60"/>
      <c r="C84" s="160" t="s">
        <v>81</v>
      </c>
      <c r="D84" s="161"/>
      <c r="E84" s="161"/>
      <c r="F84" s="162"/>
      <c r="G84" s="193" t="s">
        <v>70</v>
      </c>
      <c r="H84" s="130" t="s">
        <v>75</v>
      </c>
      <c r="I84" s="132"/>
      <c r="J84" s="73">
        <v>1065</v>
      </c>
      <c r="K84" s="96"/>
      <c r="L84" s="64">
        <f t="shared" si="3"/>
        <v>1065</v>
      </c>
    </row>
    <row r="85" spans="2:20" ht="15.75" customHeight="1">
      <c r="B85" s="61"/>
      <c r="C85" s="175" t="s">
        <v>76</v>
      </c>
      <c r="D85" s="171"/>
      <c r="E85" s="171"/>
      <c r="F85" s="176"/>
      <c r="G85" s="194"/>
      <c r="H85" s="196"/>
      <c r="I85" s="197"/>
      <c r="J85" s="74">
        <v>850</v>
      </c>
      <c r="K85" s="97"/>
      <c r="L85" s="66">
        <f t="shared" si="3"/>
        <v>850</v>
      </c>
    </row>
    <row r="86" spans="2:20" ht="15.75" customHeight="1">
      <c r="B86" s="61"/>
      <c r="C86" s="175" t="s">
        <v>77</v>
      </c>
      <c r="D86" s="171"/>
      <c r="E86" s="171"/>
      <c r="F86" s="176"/>
      <c r="G86" s="194"/>
      <c r="H86" s="196"/>
      <c r="I86" s="197"/>
      <c r="J86" s="74">
        <v>388</v>
      </c>
      <c r="K86" s="97"/>
      <c r="L86" s="66">
        <f t="shared" si="3"/>
        <v>388</v>
      </c>
    </row>
    <row r="87" spans="2:20" ht="15.75" customHeight="1">
      <c r="B87" s="61"/>
      <c r="C87" s="175" t="s">
        <v>78</v>
      </c>
      <c r="D87" s="171"/>
      <c r="E87" s="171"/>
      <c r="F87" s="176"/>
      <c r="G87" s="194"/>
      <c r="H87" s="196"/>
      <c r="I87" s="197"/>
      <c r="J87" s="74">
        <v>462</v>
      </c>
      <c r="K87" s="97"/>
      <c r="L87" s="66">
        <f t="shared" si="3"/>
        <v>462</v>
      </c>
    </row>
    <row r="88" spans="2:20" ht="15.75" customHeight="1">
      <c r="B88" s="61"/>
      <c r="C88" s="175" t="s">
        <v>79</v>
      </c>
      <c r="D88" s="171"/>
      <c r="E88" s="171"/>
      <c r="F88" s="176"/>
      <c r="G88" s="194"/>
      <c r="H88" s="196"/>
      <c r="I88" s="197"/>
      <c r="J88" s="74">
        <v>431</v>
      </c>
      <c r="K88" s="97"/>
      <c r="L88" s="66">
        <f t="shared" si="3"/>
        <v>431</v>
      </c>
    </row>
    <row r="89" spans="2:20" ht="15.75">
      <c r="B89" s="62"/>
      <c r="C89" s="181" t="s">
        <v>80</v>
      </c>
      <c r="D89" s="182"/>
      <c r="E89" s="182"/>
      <c r="F89" s="183"/>
      <c r="G89" s="195"/>
      <c r="H89" s="133"/>
      <c r="I89" s="135"/>
      <c r="J89" s="75">
        <v>419</v>
      </c>
      <c r="K89" s="98"/>
      <c r="L89" s="63">
        <f t="shared" si="3"/>
        <v>419</v>
      </c>
    </row>
    <row r="90" spans="2:20" ht="15.75">
      <c r="B90" s="46">
        <v>2</v>
      </c>
      <c r="C90" s="187" t="s">
        <v>34</v>
      </c>
      <c r="D90" s="188"/>
      <c r="E90" s="188"/>
      <c r="F90" s="189"/>
      <c r="G90" s="43"/>
      <c r="H90" s="198"/>
      <c r="I90" s="198"/>
      <c r="J90" s="76"/>
      <c r="K90" s="63"/>
      <c r="L90" s="63">
        <f t="shared" si="3"/>
        <v>0</v>
      </c>
    </row>
    <row r="91" spans="2:20" ht="36.75" customHeight="1">
      <c r="B91" s="59"/>
      <c r="C91" s="201" t="s">
        <v>82</v>
      </c>
      <c r="D91" s="202"/>
      <c r="E91" s="202"/>
      <c r="F91" s="202"/>
      <c r="G91" s="52" t="s">
        <v>70</v>
      </c>
      <c r="H91" s="199" t="s">
        <v>96</v>
      </c>
      <c r="I91" s="199"/>
      <c r="J91" s="77">
        <v>38000</v>
      </c>
      <c r="K91" s="64"/>
      <c r="L91" s="64">
        <f t="shared" si="3"/>
        <v>38000</v>
      </c>
    </row>
    <row r="92" spans="2:20" ht="15.75">
      <c r="B92" s="60"/>
      <c r="C92" s="203" t="s">
        <v>83</v>
      </c>
      <c r="D92" s="203"/>
      <c r="E92" s="203"/>
      <c r="F92" s="203"/>
      <c r="G92" s="193" t="s">
        <v>98</v>
      </c>
      <c r="H92" s="130" t="s">
        <v>97</v>
      </c>
      <c r="I92" s="132"/>
      <c r="J92" s="83">
        <v>351.9</v>
      </c>
      <c r="K92" s="50"/>
      <c r="L92" s="100">
        <f t="shared" si="3"/>
        <v>351.9</v>
      </c>
    </row>
    <row r="93" spans="2:20" ht="15.75">
      <c r="B93" s="61"/>
      <c r="C93" s="171" t="s">
        <v>76</v>
      </c>
      <c r="D93" s="171"/>
      <c r="E93" s="171"/>
      <c r="F93" s="171"/>
      <c r="G93" s="194"/>
      <c r="H93" s="196"/>
      <c r="I93" s="197"/>
      <c r="J93" s="84">
        <v>278.8</v>
      </c>
      <c r="K93" s="65"/>
      <c r="L93" s="101">
        <f t="shared" si="3"/>
        <v>278.8</v>
      </c>
    </row>
    <row r="94" spans="2:20" ht="15.75">
      <c r="B94" s="61"/>
      <c r="C94" s="171" t="s">
        <v>77</v>
      </c>
      <c r="D94" s="171"/>
      <c r="E94" s="171"/>
      <c r="F94" s="171"/>
      <c r="G94" s="194"/>
      <c r="H94" s="196"/>
      <c r="I94" s="197"/>
      <c r="J94" s="84">
        <v>129.88</v>
      </c>
      <c r="K94" s="65"/>
      <c r="L94" s="101">
        <f t="shared" si="3"/>
        <v>129.88</v>
      </c>
    </row>
    <row r="95" spans="2:20" ht="15.75">
      <c r="B95" s="61"/>
      <c r="C95" s="171" t="s">
        <v>78</v>
      </c>
      <c r="D95" s="171"/>
      <c r="E95" s="171"/>
      <c r="F95" s="171"/>
      <c r="G95" s="194"/>
      <c r="H95" s="196"/>
      <c r="I95" s="197"/>
      <c r="J95" s="84">
        <v>148.91999999999999</v>
      </c>
      <c r="K95" s="65"/>
      <c r="L95" s="101">
        <f t="shared" si="3"/>
        <v>148.91999999999999</v>
      </c>
    </row>
    <row r="96" spans="2:20" ht="15.75">
      <c r="B96" s="61"/>
      <c r="C96" s="171" t="s">
        <v>79</v>
      </c>
      <c r="D96" s="171"/>
      <c r="E96" s="171"/>
      <c r="F96" s="171"/>
      <c r="G96" s="194"/>
      <c r="H96" s="196"/>
      <c r="I96" s="197"/>
      <c r="J96" s="84">
        <v>141.44</v>
      </c>
      <c r="K96" s="65"/>
      <c r="L96" s="101">
        <f t="shared" si="3"/>
        <v>141.44</v>
      </c>
    </row>
    <row r="97" spans="2:12" ht="15.75">
      <c r="B97" s="62"/>
      <c r="C97" s="182" t="s">
        <v>89</v>
      </c>
      <c r="D97" s="182"/>
      <c r="E97" s="182"/>
      <c r="F97" s="182"/>
      <c r="G97" s="195"/>
      <c r="H97" s="133"/>
      <c r="I97" s="135"/>
      <c r="J97" s="85">
        <v>137.36000000000001</v>
      </c>
      <c r="K97" s="55"/>
      <c r="L97" s="102">
        <f t="shared" si="3"/>
        <v>137.36000000000001</v>
      </c>
    </row>
    <row r="98" spans="2:12" ht="33.75" customHeight="1">
      <c r="B98" s="46"/>
      <c r="C98" s="207" t="s">
        <v>84</v>
      </c>
      <c r="D98" s="207"/>
      <c r="E98" s="207"/>
      <c r="F98" s="207"/>
      <c r="G98" s="52" t="s">
        <v>99</v>
      </c>
      <c r="H98" s="109" t="s">
        <v>97</v>
      </c>
      <c r="I98" s="110"/>
      <c r="J98" s="90">
        <v>27</v>
      </c>
      <c r="K98" s="63"/>
      <c r="L98" s="99">
        <f t="shared" si="3"/>
        <v>27</v>
      </c>
    </row>
    <row r="99" spans="2:12" ht="15.75">
      <c r="B99" s="8"/>
      <c r="C99" s="208" t="s">
        <v>85</v>
      </c>
      <c r="D99" s="208"/>
      <c r="E99" s="208"/>
      <c r="F99" s="208"/>
      <c r="G99" s="52" t="s">
        <v>100</v>
      </c>
      <c r="H99" s="109" t="s">
        <v>101</v>
      </c>
      <c r="I99" s="110"/>
      <c r="J99" s="81">
        <v>14365</v>
      </c>
      <c r="K99" s="48"/>
      <c r="L99" s="95">
        <f t="shared" si="3"/>
        <v>14365</v>
      </c>
    </row>
    <row r="100" spans="2:12" ht="15.75">
      <c r="B100" s="8"/>
      <c r="C100" s="208" t="s">
        <v>86</v>
      </c>
      <c r="D100" s="208"/>
      <c r="E100" s="208"/>
      <c r="F100" s="208"/>
      <c r="G100" s="52" t="s">
        <v>100</v>
      </c>
      <c r="H100" s="109" t="s">
        <v>101</v>
      </c>
      <c r="I100" s="110"/>
      <c r="J100" s="81">
        <v>830</v>
      </c>
      <c r="K100" s="48"/>
      <c r="L100" s="95">
        <f t="shared" si="3"/>
        <v>830</v>
      </c>
    </row>
    <row r="101" spans="2:12" ht="15.75">
      <c r="B101" s="8"/>
      <c r="C101" s="208" t="s">
        <v>87</v>
      </c>
      <c r="D101" s="208"/>
      <c r="E101" s="208"/>
      <c r="F101" s="208"/>
      <c r="G101" s="52" t="s">
        <v>100</v>
      </c>
      <c r="H101" s="109" t="s">
        <v>101</v>
      </c>
      <c r="I101" s="110"/>
      <c r="J101" s="81">
        <v>1260</v>
      </c>
      <c r="K101" s="48"/>
      <c r="L101" s="95">
        <f t="shared" si="3"/>
        <v>1260</v>
      </c>
    </row>
    <row r="102" spans="2:12" ht="15.75">
      <c r="B102" s="8"/>
      <c r="C102" s="208" t="s">
        <v>88</v>
      </c>
      <c r="D102" s="208"/>
      <c r="E102" s="208"/>
      <c r="F102" s="208"/>
      <c r="G102" s="52" t="s">
        <v>70</v>
      </c>
      <c r="H102" s="109" t="s">
        <v>101</v>
      </c>
      <c r="I102" s="110"/>
      <c r="J102" s="81">
        <v>1360</v>
      </c>
      <c r="K102" s="48"/>
      <c r="L102" s="95">
        <f t="shared" si="3"/>
        <v>1360</v>
      </c>
    </row>
    <row r="103" spans="2:12" ht="15.75" customHeight="1">
      <c r="B103" s="8">
        <v>3</v>
      </c>
      <c r="C103" s="187" t="s">
        <v>35</v>
      </c>
      <c r="D103" s="188"/>
      <c r="E103" s="188"/>
      <c r="F103" s="189"/>
      <c r="G103" s="30"/>
      <c r="H103" s="103"/>
      <c r="I103" s="103"/>
      <c r="J103" s="81"/>
      <c r="K103" s="48"/>
      <c r="L103" s="95">
        <f t="shared" si="3"/>
        <v>0</v>
      </c>
    </row>
    <row r="104" spans="2:12" ht="33.75" customHeight="1">
      <c r="B104" s="59"/>
      <c r="C104" s="190" t="s">
        <v>90</v>
      </c>
      <c r="D104" s="191"/>
      <c r="E104" s="191"/>
      <c r="F104" s="192"/>
      <c r="G104" s="52" t="s">
        <v>70</v>
      </c>
      <c r="H104" s="216" t="s">
        <v>102</v>
      </c>
      <c r="I104" s="217"/>
      <c r="J104" s="77">
        <v>1520</v>
      </c>
      <c r="K104" s="64"/>
      <c r="L104" s="64">
        <f t="shared" si="3"/>
        <v>1520</v>
      </c>
    </row>
    <row r="105" spans="2:12" ht="15.75" customHeight="1">
      <c r="B105" s="153"/>
      <c r="C105" s="209" t="s">
        <v>91</v>
      </c>
      <c r="D105" s="203"/>
      <c r="E105" s="203"/>
      <c r="F105" s="210"/>
      <c r="G105" s="205" t="s">
        <v>103</v>
      </c>
      <c r="H105" s="130" t="s">
        <v>101</v>
      </c>
      <c r="I105" s="131"/>
      <c r="J105" s="78">
        <v>340</v>
      </c>
      <c r="K105" s="50"/>
      <c r="L105" s="64">
        <f t="shared" si="3"/>
        <v>340</v>
      </c>
    </row>
    <row r="106" spans="2:12" ht="15.75" customHeight="1">
      <c r="B106" s="204"/>
      <c r="C106" s="175" t="s">
        <v>76</v>
      </c>
      <c r="D106" s="171"/>
      <c r="E106" s="171"/>
      <c r="F106" s="176"/>
      <c r="G106" s="194"/>
      <c r="H106" s="196"/>
      <c r="I106" s="200"/>
      <c r="J106" s="79">
        <v>340</v>
      </c>
      <c r="K106" s="65"/>
      <c r="L106" s="66">
        <f t="shared" si="3"/>
        <v>340</v>
      </c>
    </row>
    <row r="107" spans="2:12" ht="15.75" customHeight="1">
      <c r="B107" s="204"/>
      <c r="C107" s="175" t="s">
        <v>77</v>
      </c>
      <c r="D107" s="171"/>
      <c r="E107" s="171"/>
      <c r="F107" s="176"/>
      <c r="G107" s="194"/>
      <c r="H107" s="196"/>
      <c r="I107" s="200"/>
      <c r="J107" s="79">
        <v>340</v>
      </c>
      <c r="K107" s="65"/>
      <c r="L107" s="66">
        <f t="shared" si="3"/>
        <v>340</v>
      </c>
    </row>
    <row r="108" spans="2:12" ht="15.75" customHeight="1">
      <c r="B108" s="204"/>
      <c r="C108" s="175" t="s">
        <v>78</v>
      </c>
      <c r="D108" s="171"/>
      <c r="E108" s="171"/>
      <c r="F108" s="176"/>
      <c r="G108" s="194"/>
      <c r="H108" s="196"/>
      <c r="I108" s="200"/>
      <c r="J108" s="79">
        <v>340</v>
      </c>
      <c r="K108" s="65"/>
      <c r="L108" s="66">
        <f t="shared" si="3"/>
        <v>340</v>
      </c>
    </row>
    <row r="109" spans="2:12" ht="15.75" customHeight="1">
      <c r="B109" s="204"/>
      <c r="C109" s="175" t="s">
        <v>79</v>
      </c>
      <c r="D109" s="171"/>
      <c r="E109" s="171"/>
      <c r="F109" s="176"/>
      <c r="G109" s="194"/>
      <c r="H109" s="196"/>
      <c r="I109" s="200"/>
      <c r="J109" s="79">
        <v>340</v>
      </c>
      <c r="K109" s="65"/>
      <c r="L109" s="66">
        <f t="shared" si="3"/>
        <v>340</v>
      </c>
    </row>
    <row r="110" spans="2:12" ht="15.75" customHeight="1">
      <c r="B110" s="198"/>
      <c r="C110" s="181" t="s">
        <v>89</v>
      </c>
      <c r="D110" s="182"/>
      <c r="E110" s="182"/>
      <c r="F110" s="183"/>
      <c r="G110" s="206"/>
      <c r="H110" s="133"/>
      <c r="I110" s="134"/>
      <c r="J110" s="80">
        <v>340</v>
      </c>
      <c r="K110" s="55"/>
      <c r="L110" s="63">
        <f t="shared" si="3"/>
        <v>340</v>
      </c>
    </row>
    <row r="111" spans="2:12" ht="15.75" customHeight="1">
      <c r="B111" s="46"/>
      <c r="C111" s="184" t="s">
        <v>92</v>
      </c>
      <c r="D111" s="185"/>
      <c r="E111" s="185"/>
      <c r="F111" s="186"/>
      <c r="G111" s="51" t="s">
        <v>103</v>
      </c>
      <c r="H111" s="166" t="s">
        <v>101</v>
      </c>
      <c r="I111" s="166"/>
      <c r="J111" s="76">
        <v>300</v>
      </c>
      <c r="K111" s="63"/>
      <c r="L111" s="63">
        <f t="shared" si="3"/>
        <v>300</v>
      </c>
    </row>
    <row r="112" spans="2:12" ht="17.25" customHeight="1">
      <c r="B112" s="8"/>
      <c r="C112" s="169" t="s">
        <v>93</v>
      </c>
      <c r="D112" s="121"/>
      <c r="E112" s="121"/>
      <c r="F112" s="170"/>
      <c r="G112" s="51" t="s">
        <v>103</v>
      </c>
      <c r="H112" s="166" t="s">
        <v>101</v>
      </c>
      <c r="I112" s="166"/>
      <c r="J112" s="81">
        <v>26</v>
      </c>
      <c r="K112" s="48"/>
      <c r="L112" s="95">
        <f t="shared" si="3"/>
        <v>26</v>
      </c>
    </row>
    <row r="113" spans="2:12" ht="15.75">
      <c r="B113" s="8">
        <v>4</v>
      </c>
      <c r="C113" s="169" t="s">
        <v>36</v>
      </c>
      <c r="D113" s="121"/>
      <c r="E113" s="121"/>
      <c r="F113" s="170"/>
      <c r="G113" s="30"/>
      <c r="H113" s="103"/>
      <c r="I113" s="103"/>
      <c r="J113" s="81"/>
      <c r="K113" s="48"/>
      <c r="L113" s="95">
        <f t="shared" si="3"/>
        <v>0</v>
      </c>
    </row>
    <row r="114" spans="2:12" ht="74.25" customHeight="1">
      <c r="B114" s="8"/>
      <c r="C114" s="169" t="s">
        <v>94</v>
      </c>
      <c r="D114" s="121"/>
      <c r="E114" s="121"/>
      <c r="F114" s="170"/>
      <c r="G114" s="29" t="s">
        <v>104</v>
      </c>
      <c r="H114" s="123" t="s">
        <v>105</v>
      </c>
      <c r="I114" s="123"/>
      <c r="J114" s="81">
        <v>0.01</v>
      </c>
      <c r="K114" s="48"/>
      <c r="L114" s="95">
        <f t="shared" si="3"/>
        <v>0.01</v>
      </c>
    </row>
    <row r="115" spans="2:12" ht="15.75">
      <c r="B115" s="8"/>
      <c r="C115" s="169" t="s">
        <v>95</v>
      </c>
      <c r="D115" s="121"/>
      <c r="E115" s="121"/>
      <c r="F115" s="170"/>
      <c r="G115" s="51" t="s">
        <v>104</v>
      </c>
      <c r="H115" s="166" t="s">
        <v>101</v>
      </c>
      <c r="I115" s="166"/>
      <c r="J115" s="81">
        <v>0.01</v>
      </c>
      <c r="K115" s="48"/>
      <c r="L115" s="95">
        <f t="shared" si="3"/>
        <v>0.01</v>
      </c>
    </row>
    <row r="116" spans="2:12">
      <c r="B116" s="11"/>
      <c r="C116" s="11"/>
      <c r="D116" s="11"/>
      <c r="J116" s="82"/>
    </row>
    <row r="117" spans="2:12" ht="27.75" customHeight="1">
      <c r="B117" s="128" t="s">
        <v>61</v>
      </c>
      <c r="C117" s="128"/>
      <c r="D117" s="2"/>
      <c r="E117" s="9"/>
      <c r="F117" s="9"/>
      <c r="G117" s="128" t="s">
        <v>62</v>
      </c>
      <c r="H117" s="128"/>
    </row>
    <row r="118" spans="2:12" ht="15.75" hidden="1">
      <c r="B118" s="2"/>
      <c r="C118" s="2"/>
      <c r="D118" s="2"/>
      <c r="E118" s="9"/>
      <c r="F118" s="9"/>
      <c r="G118" s="5"/>
    </row>
    <row r="119" spans="2:12" ht="15.75">
      <c r="B119" s="2" t="s">
        <v>37</v>
      </c>
      <c r="C119" s="2"/>
      <c r="D119" s="2"/>
      <c r="E119" s="10"/>
      <c r="F119" s="10"/>
      <c r="G119" s="5"/>
    </row>
    <row r="120" spans="2:12" ht="17.25" customHeight="1">
      <c r="B120" s="128" t="s">
        <v>63</v>
      </c>
      <c r="C120" s="128"/>
      <c r="D120" s="128"/>
      <c r="E120" s="7"/>
      <c r="F120" s="7"/>
      <c r="G120" s="128" t="s">
        <v>65</v>
      </c>
      <c r="H120" s="128"/>
    </row>
    <row r="121" spans="2:12" ht="15.75">
      <c r="B121" s="128" t="s">
        <v>64</v>
      </c>
      <c r="C121" s="128"/>
      <c r="D121" s="2"/>
      <c r="E121" s="7"/>
      <c r="F121" s="7"/>
      <c r="G121" s="5"/>
    </row>
    <row r="122" spans="2:12" ht="15.75">
      <c r="B122" s="5"/>
      <c r="C122" s="2"/>
      <c r="D122" s="2"/>
      <c r="E122" s="7"/>
      <c r="F122" s="7"/>
      <c r="G122" s="5"/>
    </row>
  </sheetData>
  <mergeCells count="208">
    <mergeCell ref="C113:F113"/>
    <mergeCell ref="C114:F114"/>
    <mergeCell ref="C105:F105"/>
    <mergeCell ref="C106:F106"/>
    <mergeCell ref="C78:L78"/>
    <mergeCell ref="B78:B79"/>
    <mergeCell ref="H100:I100"/>
    <mergeCell ref="H101:I101"/>
    <mergeCell ref="H102:I102"/>
    <mergeCell ref="H104:I104"/>
    <mergeCell ref="C81:F81"/>
    <mergeCell ref="C82:F82"/>
    <mergeCell ref="C83:F83"/>
    <mergeCell ref="C79:L79"/>
    <mergeCell ref="C96:F96"/>
    <mergeCell ref="C97:F97"/>
    <mergeCell ref="C89:F89"/>
    <mergeCell ref="C91:F91"/>
    <mergeCell ref="C90:F90"/>
    <mergeCell ref="C92:F92"/>
    <mergeCell ref="B105:B110"/>
    <mergeCell ref="G105:G110"/>
    <mergeCell ref="C98:F98"/>
    <mergeCell ref="C99:F99"/>
    <mergeCell ref="C100:F100"/>
    <mergeCell ref="C101:F101"/>
    <mergeCell ref="C102:F102"/>
    <mergeCell ref="C107:F107"/>
    <mergeCell ref="H115:I115"/>
    <mergeCell ref="H112:I112"/>
    <mergeCell ref="H113:I113"/>
    <mergeCell ref="H103:I103"/>
    <mergeCell ref="H111:I111"/>
    <mergeCell ref="H90:I90"/>
    <mergeCell ref="H91:I91"/>
    <mergeCell ref="H92:I97"/>
    <mergeCell ref="G92:G97"/>
    <mergeCell ref="H105:I110"/>
    <mergeCell ref="H98:I98"/>
    <mergeCell ref="H99:I99"/>
    <mergeCell ref="H114:I114"/>
    <mergeCell ref="C115:F115"/>
    <mergeCell ref="C95:F95"/>
    <mergeCell ref="H77:I77"/>
    <mergeCell ref="H80:I80"/>
    <mergeCell ref="H81:I81"/>
    <mergeCell ref="H82:I82"/>
    <mergeCell ref="H83:I83"/>
    <mergeCell ref="C112:F112"/>
    <mergeCell ref="C85:F85"/>
    <mergeCell ref="C86:F86"/>
    <mergeCell ref="C87:F87"/>
    <mergeCell ref="C88:F88"/>
    <mergeCell ref="C77:F77"/>
    <mergeCell ref="C80:F80"/>
    <mergeCell ref="C93:F93"/>
    <mergeCell ref="C94:F94"/>
    <mergeCell ref="C110:F110"/>
    <mergeCell ref="C111:F111"/>
    <mergeCell ref="C109:F109"/>
    <mergeCell ref="C103:F103"/>
    <mergeCell ref="C108:F108"/>
    <mergeCell ref="C104:F104"/>
    <mergeCell ref="G84:G89"/>
    <mergeCell ref="H84:I89"/>
    <mergeCell ref="B121:C121"/>
    <mergeCell ref="G120:H120"/>
    <mergeCell ref="B65:L65"/>
    <mergeCell ref="I67:J67"/>
    <mergeCell ref="I68:J68"/>
    <mergeCell ref="I69:J69"/>
    <mergeCell ref="I70:J70"/>
    <mergeCell ref="I71:J71"/>
    <mergeCell ref="G67:H67"/>
    <mergeCell ref="G68:H68"/>
    <mergeCell ref="G69:H69"/>
    <mergeCell ref="G70:H70"/>
    <mergeCell ref="G71:H71"/>
    <mergeCell ref="C84:F84"/>
    <mergeCell ref="B67:F67"/>
    <mergeCell ref="B68:F68"/>
    <mergeCell ref="B69:F69"/>
    <mergeCell ref="B70:F70"/>
    <mergeCell ref="B71:F71"/>
    <mergeCell ref="B117:C117"/>
    <mergeCell ref="G117:H117"/>
    <mergeCell ref="B120:D120"/>
    <mergeCell ref="K75:K76"/>
    <mergeCell ref="L75:L76"/>
    <mergeCell ref="A9:L9"/>
    <mergeCell ref="A8:L8"/>
    <mergeCell ref="C35:L35"/>
    <mergeCell ref="B20:E20"/>
    <mergeCell ref="G20:J20"/>
    <mergeCell ref="B21:C21"/>
    <mergeCell ref="C36:L36"/>
    <mergeCell ref="C37:L37"/>
    <mergeCell ref="B39:L39"/>
    <mergeCell ref="B36:B37"/>
    <mergeCell ref="C34:L34"/>
    <mergeCell ref="K70:L70"/>
    <mergeCell ref="K71:L71"/>
    <mergeCell ref="J75:J76"/>
    <mergeCell ref="K67:L67"/>
    <mergeCell ref="K68:L68"/>
    <mergeCell ref="B23:L23"/>
    <mergeCell ref="B30:L30"/>
    <mergeCell ref="B32:L32"/>
    <mergeCell ref="H75:I76"/>
    <mergeCell ref="C75:F76"/>
    <mergeCell ref="G75:G76"/>
    <mergeCell ref="B24:L24"/>
    <mergeCell ref="C26:L26"/>
    <mergeCell ref="C27:L27"/>
    <mergeCell ref="C28:L28"/>
    <mergeCell ref="K41:L41"/>
    <mergeCell ref="K42:L42"/>
    <mergeCell ref="K43:L43"/>
    <mergeCell ref="K44:L44"/>
    <mergeCell ref="K45:L45"/>
    <mergeCell ref="K46:L46"/>
    <mergeCell ref="K47:L47"/>
    <mergeCell ref="K48:L48"/>
    <mergeCell ref="K50:L50"/>
    <mergeCell ref="K51:L51"/>
    <mergeCell ref="K52:L52"/>
    <mergeCell ref="K53:L53"/>
    <mergeCell ref="K54:L54"/>
    <mergeCell ref="K56:L56"/>
    <mergeCell ref="K57:L57"/>
    <mergeCell ref="K58:L58"/>
    <mergeCell ref="K69:L69"/>
    <mergeCell ref="K59:L59"/>
    <mergeCell ref="K60:L60"/>
    <mergeCell ref="K61:L61"/>
    <mergeCell ref="K62:L62"/>
    <mergeCell ref="K63:L63"/>
    <mergeCell ref="I50:J50"/>
    <mergeCell ref="I51:J51"/>
    <mergeCell ref="I52:J52"/>
    <mergeCell ref="I53:J53"/>
    <mergeCell ref="I54:J54"/>
    <mergeCell ref="I56:J56"/>
    <mergeCell ref="I57:J57"/>
    <mergeCell ref="I58:J58"/>
    <mergeCell ref="I63:J63"/>
    <mergeCell ref="K49:L49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G50:H50"/>
    <mergeCell ref="G51:H51"/>
    <mergeCell ref="G52:H52"/>
    <mergeCell ref="G53:H53"/>
    <mergeCell ref="G54:H54"/>
    <mergeCell ref="G56:H56"/>
    <mergeCell ref="G57:H57"/>
    <mergeCell ref="G58:H58"/>
    <mergeCell ref="G59:H59"/>
    <mergeCell ref="G60:H60"/>
    <mergeCell ref="C58:F58"/>
    <mergeCell ref="C59:F59"/>
    <mergeCell ref="C60:F60"/>
    <mergeCell ref="C61:F61"/>
    <mergeCell ref="C62:F62"/>
    <mergeCell ref="I59:J59"/>
    <mergeCell ref="I60:J60"/>
    <mergeCell ref="I61:J61"/>
    <mergeCell ref="I62:J62"/>
    <mergeCell ref="B63:F63"/>
    <mergeCell ref="C55:F55"/>
    <mergeCell ref="G55:H55"/>
    <mergeCell ref="I55:J55"/>
    <mergeCell ref="K55:L55"/>
    <mergeCell ref="G61:H61"/>
    <mergeCell ref="G62:H62"/>
    <mergeCell ref="G63:H63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6:F56"/>
    <mergeCell ref="C57:F57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ПЭО</cp:lastModifiedBy>
  <cp:lastPrinted>2019-03-06T06:33:25Z</cp:lastPrinted>
  <dcterms:created xsi:type="dcterms:W3CDTF">2019-01-02T14:23:28Z</dcterms:created>
  <dcterms:modified xsi:type="dcterms:W3CDTF">2019-03-06T06:34:34Z</dcterms:modified>
</cp:coreProperties>
</file>