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50" i="1" l="1"/>
  <c r="H143" i="1"/>
  <c r="H141" i="1"/>
  <c r="H136" i="1"/>
  <c r="H134" i="1"/>
  <c r="H129" i="1"/>
  <c r="H127" i="1"/>
  <c r="H119" i="1"/>
  <c r="H121" i="1"/>
  <c r="H113" i="1"/>
  <c r="H108" i="1"/>
  <c r="H107" i="1"/>
  <c r="H106" i="1"/>
  <c r="H105" i="1"/>
  <c r="H115" i="1"/>
  <c r="H112" i="1"/>
  <c r="H111" i="1"/>
  <c r="H110" i="1"/>
  <c r="H103" i="1"/>
  <c r="H102" i="1"/>
  <c r="H101" i="1"/>
  <c r="H100" i="1"/>
  <c r="H93" i="1" l="1"/>
  <c r="H91" i="1"/>
  <c r="H90" i="1"/>
  <c r="H89" i="1"/>
  <c r="H88" i="1"/>
  <c r="H86" i="1"/>
  <c r="H85" i="1"/>
  <c r="H84" i="1"/>
  <c r="H83" i="1"/>
  <c r="H82" i="1"/>
  <c r="H81" i="1"/>
  <c r="H80" i="1"/>
  <c r="H79" i="1"/>
  <c r="H78" i="1"/>
  <c r="H74" i="1"/>
  <c r="H73" i="1"/>
  <c r="H72" i="1"/>
  <c r="H70" i="1"/>
  <c r="H98" i="1"/>
  <c r="H118" i="1"/>
  <c r="H126" i="1"/>
  <c r="H133" i="1"/>
  <c r="H140" i="1"/>
  <c r="H147" i="1"/>
  <c r="K62" i="1"/>
  <c r="J62" i="1"/>
  <c r="I62" i="1"/>
  <c r="G62" i="1"/>
  <c r="F62" i="1"/>
  <c r="D62" i="1"/>
  <c r="C62" i="1"/>
  <c r="H61" i="1"/>
  <c r="H62" i="1" s="1"/>
  <c r="E61" i="1"/>
  <c r="E62" i="1" s="1"/>
  <c r="L53" i="1"/>
  <c r="K53" i="1"/>
  <c r="I53" i="1"/>
  <c r="H53" i="1"/>
  <c r="F53" i="1"/>
  <c r="E53" i="1"/>
  <c r="M52" i="1"/>
  <c r="M50" i="1"/>
  <c r="J52" i="1"/>
  <c r="J50" i="1"/>
  <c r="G52" i="1"/>
  <c r="M48" i="1"/>
  <c r="J48" i="1"/>
  <c r="M46" i="1"/>
  <c r="J46" i="1"/>
  <c r="M44" i="1"/>
  <c r="J44" i="1"/>
  <c r="M42" i="1"/>
  <c r="J42" i="1"/>
  <c r="M40" i="1"/>
  <c r="J40" i="1"/>
  <c r="G40" i="1"/>
  <c r="M53" i="1" l="1"/>
  <c r="J53" i="1"/>
  <c r="G50" i="1"/>
  <c r="G48" i="1"/>
  <c r="G46" i="1"/>
  <c r="G44" i="1"/>
  <c r="G42" i="1"/>
  <c r="I30" i="1"/>
  <c r="F30" i="1"/>
  <c r="C30" i="1"/>
  <c r="G53" i="1" l="1"/>
</calcChain>
</file>

<file path=xl/sharedStrings.xml><?xml version="1.0" encoding="utf-8"?>
<sst xmlns="http://schemas.openxmlformats.org/spreadsheetml/2006/main" count="450" uniqueCount="183">
  <si>
    <t xml:space="preserve">ЗАТВЕРДЖЕНО </t>
  </si>
  <si>
    <t>Наказ Міністерства фінансів України</t>
  </si>
  <si>
    <t>від 26.08.2014 № 836</t>
  </si>
  <si>
    <r>
      <t>1. _</t>
    </r>
    <r>
      <rPr>
        <u/>
        <sz val="14"/>
        <color rgb="FF000000"/>
        <rFont val="Times New Roman"/>
        <family val="1"/>
        <charset val="204"/>
      </rPr>
      <t>0812010</t>
    </r>
    <r>
      <rPr>
        <u/>
        <sz val="14"/>
        <color theme="1"/>
        <rFont val="Times New Roman"/>
        <family val="1"/>
        <charset val="204"/>
      </rPr>
      <t xml:space="preserve">                   Департамент соціальних питань та охорони здоров’я </t>
    </r>
  </si>
  <si>
    <r>
      <t xml:space="preserve"> (КПКВК МБ)                        </t>
    </r>
    <r>
      <rPr>
        <sz val="12"/>
        <color rgb="FF000000"/>
        <rFont val="Times New Roman"/>
        <family val="1"/>
        <charset val="204"/>
      </rPr>
      <t>(найменування головного розпорядника)</t>
    </r>
  </si>
  <si>
    <r>
      <t>2. _</t>
    </r>
    <r>
      <rPr>
        <u/>
        <sz val="14"/>
        <color rgb="FF000000"/>
        <rFont val="Times New Roman"/>
        <family val="1"/>
        <charset val="204"/>
      </rPr>
      <t xml:space="preserve">0812010                  </t>
    </r>
    <r>
      <rPr>
        <u/>
        <sz val="14"/>
        <color theme="1"/>
        <rFont val="Times New Roman"/>
        <family val="1"/>
        <charset val="204"/>
      </rPr>
      <t xml:space="preserve"> Комунальний заклад « Южноукраїнська міська лікарня»</t>
    </r>
  </si>
  <si>
    <r>
      <t xml:space="preserve"> (КПКВК МБ)                        (</t>
    </r>
    <r>
      <rPr>
        <sz val="12"/>
        <color rgb="FF000000"/>
        <rFont val="Times New Roman"/>
        <family val="1"/>
        <charset val="204"/>
      </rPr>
      <t>найменування  відповідного  виконавця)</t>
    </r>
  </si>
  <si>
    <r>
      <t>3. _</t>
    </r>
    <r>
      <rPr>
        <u/>
        <sz val="14"/>
        <color rgb="FF000000"/>
        <rFont val="Times New Roman"/>
        <family val="1"/>
        <charset val="204"/>
      </rPr>
      <t xml:space="preserve">0812010                   </t>
    </r>
    <r>
      <rPr>
        <u/>
        <sz val="14"/>
        <color theme="1"/>
        <rFont val="Times New Roman"/>
        <family val="1"/>
        <charset val="204"/>
      </rPr>
      <t>Багатопрофільна стаціонарна медична допомога населенню</t>
    </r>
  </si>
  <si>
    <t>№ з/п</t>
  </si>
  <si>
    <t>КФКВК</t>
  </si>
  <si>
    <t>КПКВК</t>
  </si>
  <si>
    <t>Підпрограма/завдання</t>
  </si>
  <si>
    <t>Загальний</t>
  </si>
  <si>
    <t>Спеціальний фонд</t>
  </si>
  <si>
    <t>Разом</t>
  </si>
  <si>
    <t>Завдання № 1</t>
  </si>
  <si>
    <t>Надання багатопрофільної стаціонарної медичної допомоги окремим категоріям населення</t>
  </si>
  <si>
    <t>Завдання № 2</t>
  </si>
  <si>
    <t>Здійснення заходів по енергозбереженню</t>
  </si>
  <si>
    <t>Назва регіональної цільової програми та підпрограми</t>
  </si>
  <si>
    <t>Одиниця виміру</t>
  </si>
  <si>
    <t>Джерело інформації</t>
  </si>
  <si>
    <t>кошторис</t>
  </si>
  <si>
    <t>затрат</t>
  </si>
  <si>
    <t>Кількість установ</t>
  </si>
  <si>
    <t>од.</t>
  </si>
  <si>
    <t>Ф 3-4</t>
  </si>
  <si>
    <t>Кількість ліжок у звичайних стаціонарах</t>
  </si>
  <si>
    <t>Кількість ліжок у стаціонарах денного перебування</t>
  </si>
  <si>
    <t>Кількість штатних одиниць</t>
  </si>
  <si>
    <t>осіб</t>
  </si>
  <si>
    <t>штатний розпис</t>
  </si>
  <si>
    <t>Чисельність населення та працюючих промислових підприємств, закріплених на  обслуговування у спеціалізованих медико-санітарних частинах</t>
  </si>
  <si>
    <t>Ф 3 А оз</t>
  </si>
  <si>
    <t>продукту</t>
  </si>
  <si>
    <t>тис.од.</t>
  </si>
  <si>
    <t>кількість лікарських відвідувань (у стоматологічних поліклінічних відділеннях )</t>
  </si>
  <si>
    <t>кількість ліжко-днів в звичайних стаціонарах</t>
  </si>
  <si>
    <t>кількість ліжко-днів стаціонарах денного перебування</t>
  </si>
  <si>
    <t>кількість виїздів невідкладної медичної допомоги</t>
  </si>
  <si>
    <t>Кількість оперативних втручань</t>
  </si>
  <si>
    <t>На 10000 чол населення</t>
  </si>
  <si>
    <t>Звіти лікувальних установ</t>
  </si>
  <si>
    <t>Кількість обстежень ФГ</t>
  </si>
  <si>
    <t>К-ть на 1000 чол населення</t>
  </si>
  <si>
    <t>Проліковано хворих в денних стаціонарах поліклінік</t>
  </si>
  <si>
    <t>К-ть на 10000 чол населення</t>
  </si>
  <si>
    <t>Проліковано хворих в стаціонарі в розрахунку на 1 лікаря</t>
  </si>
  <si>
    <t>чол</t>
  </si>
  <si>
    <t>ефективності</t>
  </si>
  <si>
    <t xml:space="preserve">Середня тривалість лікування в стаціонарі одного пацієнта у спеціалізованих медико-санітарних частинах </t>
  </si>
  <si>
    <t>днів.</t>
  </si>
  <si>
    <t>Ф 20</t>
  </si>
  <si>
    <t xml:space="preserve">Оборот ліжка </t>
  </si>
  <si>
    <t>Завантаженість ліжка у звичайних стаціонарах</t>
  </si>
  <si>
    <t>Завантаженість ліжкового фонду в стаціонарі денного перебування</t>
  </si>
  <si>
    <t>якості</t>
  </si>
  <si>
    <t>%</t>
  </si>
  <si>
    <t>Показники летальності у спеціалізованих медико-санітарних частинах порівняно з попереднім роком</t>
  </si>
  <si>
    <t>Зниження дитячої смертності порівняно з попереднім роком</t>
  </si>
  <si>
    <t xml:space="preserve">Зниження рівня захворюваності порівняно з попереднім роком </t>
  </si>
  <si>
    <t>грн.</t>
  </si>
  <si>
    <t>оплата теплопостачання</t>
  </si>
  <si>
    <t>оплата водопостачання</t>
  </si>
  <si>
    <t>оплата електроенергії</t>
  </si>
  <si>
    <t>обсяг споживання енергоресурсів у натуральному вигляді, у тому числі:</t>
  </si>
  <si>
    <t>теплопостачання</t>
  </si>
  <si>
    <t>Г.кал.</t>
  </si>
  <si>
    <t>водопостачання</t>
  </si>
  <si>
    <r>
      <t>м</t>
    </r>
    <r>
      <rPr>
        <vertAlign val="superscript"/>
        <sz val="11"/>
        <color rgb="FF000000"/>
        <rFont val="Times New Roman"/>
        <family val="1"/>
        <charset val="204"/>
      </rPr>
      <t>3</t>
    </r>
  </si>
  <si>
    <t>електроенергія</t>
  </si>
  <si>
    <t>кВт.год.</t>
  </si>
  <si>
    <t>середній обсяг споживання комунальних послуг та енергоносіїв, у тому числі:</t>
  </si>
  <si>
    <t>забезпечення здійснення оплати за енергоносії</t>
  </si>
  <si>
    <t>Код</t>
  </si>
  <si>
    <t>Найменування джерел надходжень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</si>
  <si>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</si>
  <si>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color theme="1"/>
        <rFont val="Times New Roman"/>
        <family val="1"/>
        <charset val="204"/>
      </rPr>
      <t>3</t>
    </r>
  </si>
  <si>
    <t>загальний фонд</t>
  </si>
  <si>
    <t>спеціальний фонд</t>
  </si>
  <si>
    <t>разом</t>
  </si>
  <si>
    <t>-</t>
  </si>
  <si>
    <r>
      <t>2</t>
    </r>
    <r>
      <rPr>
        <sz val="10"/>
        <color theme="1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</si>
  <si>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color theme="1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</si>
  <si>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ВИКОНАВЦІ :</t>
  </si>
  <si>
    <r>
      <t>Заступник гол. лікаря з економічних питань    _________________</t>
    </r>
    <r>
      <rPr>
        <u/>
        <sz val="12"/>
        <color theme="1"/>
        <rFont val="Times New Roman"/>
        <family val="1"/>
        <charset val="204"/>
      </rPr>
      <t>Т.В.Завалій</t>
    </r>
  </si>
  <si>
    <r>
      <t>1</t>
    </r>
    <r>
      <rPr>
        <sz val="10"/>
        <color theme="1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</si>
  <si>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11. Джерела фінансування інвестиційних проектів у розрізі підпрограм</t>
    </r>
    <r>
      <rPr>
        <b/>
        <vertAlign val="superscript"/>
        <sz val="14"/>
        <color theme="1"/>
        <rFont val="Times New Roman"/>
        <family val="1"/>
        <charset val="204"/>
      </rPr>
      <t>2</t>
    </r>
    <r>
      <rPr>
        <b/>
        <sz val="11"/>
        <color theme="1"/>
        <rFont val="Times New Roman"/>
        <family val="1"/>
        <charset val="204"/>
      </rPr>
      <t>(грн)</t>
    </r>
  </si>
  <si>
    <t>1.1</t>
  </si>
  <si>
    <t xml:space="preserve"> </t>
  </si>
  <si>
    <t>1.2</t>
  </si>
  <si>
    <t>1.3</t>
  </si>
  <si>
    <t>1.4</t>
  </si>
  <si>
    <t>2.1</t>
  </si>
  <si>
    <t>2.2</t>
  </si>
  <si>
    <t>0812010</t>
  </si>
  <si>
    <t>0732</t>
  </si>
  <si>
    <t>кількість лікарських відвідувань       (у поліклінічних відділеннях лікарень, спеціалізованих лікарень)</t>
  </si>
  <si>
    <t>обсяг видатків на оплату енергоносіїв та комунальних послуг: всього, з них:</t>
  </si>
  <si>
    <t>Завдання № 3</t>
  </si>
  <si>
    <t>Завдання № 4</t>
  </si>
  <si>
    <t>Розробка проектно-кошторисної документації та проведення її експертизи «технічне переоснащення електричних мереж із встановленням дизель-генератора КЗ «ЮМЛ»»</t>
  </si>
  <si>
    <t>Середні затрати на 1 одиницю</t>
  </si>
  <si>
    <t>Підвищення якості умов лікування жителів міста та умов праці медичних працівників</t>
  </si>
  <si>
    <t>3.2</t>
  </si>
  <si>
    <t>3.3</t>
  </si>
  <si>
    <t>3.4</t>
  </si>
  <si>
    <t>4.2</t>
  </si>
  <si>
    <t>4.3</t>
  </si>
  <si>
    <t>Придбання апарату Новатор Дарсонваль КОРОНА - Ультратон</t>
  </si>
  <si>
    <t>На виконання міської програми "Фонд міської ради на виконання депутатських повноважень" 2018 рік"</t>
  </si>
  <si>
    <r>
      <t xml:space="preserve">                      (підпис)                                </t>
    </r>
    <r>
      <rPr>
        <sz val="11"/>
        <color theme="1"/>
        <rFont val="Times New Roman"/>
        <family val="1"/>
        <charset val="204"/>
      </rPr>
      <t>(</t>
    </r>
    <r>
      <rPr>
        <sz val="10"/>
        <color theme="1"/>
        <rFont val="Times New Roman"/>
        <family val="1"/>
        <charset val="204"/>
      </rPr>
      <t>ініціали та прізвище)</t>
    </r>
  </si>
  <si>
    <t>3.1</t>
  </si>
  <si>
    <t>Завдання № 5</t>
  </si>
  <si>
    <t>Придбання комп'ютеру у відділення заготівлі та переробки крові та компресора в зубопротезному відділенні</t>
  </si>
  <si>
    <t>4.1</t>
  </si>
  <si>
    <t>5.1</t>
  </si>
  <si>
    <t>5.2</t>
  </si>
  <si>
    <t>5.3</t>
  </si>
  <si>
    <t>Завдання № 6</t>
  </si>
  <si>
    <t>6.1</t>
  </si>
  <si>
    <t>6.2</t>
  </si>
  <si>
    <t>6.3</t>
  </si>
  <si>
    <t>Звіт</t>
  </si>
  <si>
    <r>
      <t xml:space="preserve">про виконання паспорта бюджетної програми місцевого бюджету станом </t>
    </r>
    <r>
      <rPr>
        <b/>
        <u/>
        <sz val="14"/>
        <color theme="1"/>
        <rFont val="Times New Roman"/>
        <family val="1"/>
        <charset val="204"/>
      </rPr>
      <t xml:space="preserve">на 01.01.2019 року </t>
    </r>
  </si>
  <si>
    <r>
      <t>(КПКВК МБ)       (КФКВК)</t>
    </r>
    <r>
      <rPr>
        <sz val="12"/>
        <color rgb="FF000000"/>
        <rFont val="Times New Roman"/>
        <family val="1"/>
        <charset val="204"/>
      </rPr>
      <t xml:space="preserve">                            (найменування бюджетної програми</t>
    </r>
    <r>
      <rPr>
        <sz val="14"/>
        <color rgb="FF000000"/>
        <rFont val="Times New Roman"/>
        <family val="1"/>
        <charset val="204"/>
      </rPr>
      <t>)</t>
    </r>
  </si>
  <si>
    <t>4. Видатки та надання кредитів за бюджетною програмою за звітний період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</si>
  <si>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(тис.грн.)</t>
  </si>
  <si>
    <t>Затверджено паспортом бюджетної програми</t>
  </si>
  <si>
    <t>2</t>
  </si>
  <si>
    <t>3</t>
  </si>
  <si>
    <t>Касові видатки (надані кредити)</t>
  </si>
  <si>
    <t>5.  Обсяги фінансування бюджетної програми за звітний період у розрізі підпрограм та завдань</t>
  </si>
  <si>
    <t>0731</t>
  </si>
  <si>
    <t>Затверджено паспортом бюджетної програми за звітний період</t>
  </si>
  <si>
    <t>Касові видатки (надані кредити) за звітний період</t>
  </si>
  <si>
    <t>Відхилення</t>
  </si>
  <si>
    <t>Пояснення щодо причин відхилення</t>
  </si>
  <si>
    <t>Медична субвенція надійшла в кінці року та її не встигли використати</t>
  </si>
  <si>
    <t>Економія використання енергоресурсів</t>
  </si>
  <si>
    <t xml:space="preserve">  </t>
  </si>
  <si>
    <t>Придбання комп'ютера та компресора за меншу вартість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</si>
  <si>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(тис.грн.)</t>
  </si>
  <si>
    <t>Завдання № 7</t>
  </si>
  <si>
    <t>Придбання комп'ютерів для обладнання 10 робочих місць лікарів та трьох мікроскопів для клініко-діагностичної лаборатораторії</t>
  </si>
  <si>
    <t>Придбання панелі пристрою автоматичного вводу резерву АВР 100-100 ІРЗ 1УЗ</t>
  </si>
  <si>
    <t>Придбання комп'ютерів   мікроскопів  за меншу вартість</t>
  </si>
  <si>
    <t>6. Видатки на реалізацію регіональних програм, які виконуються в межах бюджетної програми, за звітний період</t>
  </si>
  <si>
    <t>Усього:</t>
  </si>
  <si>
    <t>7. Результативні показники бюджетної програми та аналіз їх виконання за звітний період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</si>
  <si>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(грн.)</t>
  </si>
  <si>
    <t>Виконано за звітний період(Касові видатки /надані кредити</t>
  </si>
  <si>
    <t>теплопостачання: грн..  на 1 працівника</t>
  </si>
  <si>
    <t>водопостачання: грн.. на 1 працівника</t>
  </si>
  <si>
    <t>електроенергія: грн.. на 1 працівника</t>
  </si>
  <si>
    <r>
      <rPr>
        <b/>
        <sz val="11"/>
        <color theme="1"/>
        <rFont val="Times New Roman"/>
        <family val="1"/>
        <charset val="204"/>
      </rPr>
      <t xml:space="preserve">Пояснення: </t>
    </r>
    <r>
      <rPr>
        <sz val="11"/>
        <color theme="1"/>
        <rFont val="Times New Roman"/>
        <family val="1"/>
        <charset val="204"/>
      </rPr>
      <t xml:space="preserve">  За рахунок економії енергоресурсів</t>
    </r>
  </si>
  <si>
    <t>шт.</t>
  </si>
  <si>
    <r>
      <rPr>
        <b/>
        <sz val="11"/>
        <color theme="1"/>
        <rFont val="Times New Roman"/>
        <family val="1"/>
        <charset val="204"/>
      </rPr>
      <t xml:space="preserve">Пояснення: </t>
    </r>
    <r>
      <rPr>
        <sz val="11"/>
        <color theme="1"/>
        <rFont val="Times New Roman"/>
        <family val="1"/>
        <charset val="204"/>
      </rPr>
      <t xml:space="preserve"> Проходження лікування пацієнта після трансплантації органів за обласні кошти</t>
    </r>
  </si>
  <si>
    <t>Розробка проектно-кошторисної документації та проведення її експертизи «технічне переоснащення електричних мереж із встановленням дизель-генератора КЗ «ЮМЛ». Проведення топографо- геодезичної зйомки об'єкту</t>
  </si>
  <si>
    <t>7.1</t>
  </si>
  <si>
    <t>7.2</t>
  </si>
  <si>
    <t>7.3</t>
  </si>
  <si>
    <t>7.4</t>
  </si>
  <si>
    <t>Касові видатки станом на 01 січня звітного періоду</t>
  </si>
  <si>
    <t>Підпрограма 1</t>
  </si>
  <si>
    <t>Інвестиційний проект 1</t>
  </si>
  <si>
    <t>Надходження з бюджету</t>
  </si>
  <si>
    <t>Інші джерела фінансування (за видами)</t>
  </si>
  <si>
    <t>…</t>
  </si>
  <si>
    <t xml:space="preserve">          Пояснення щодо розбіжностей між фактичними надходженнями і тими, що затверджені паспортом бюджетної програми</t>
  </si>
  <si>
    <t>Інвестиційний проект 2</t>
  </si>
  <si>
    <t>Усього</t>
  </si>
  <si>
    <t>Х</t>
  </si>
  <si>
    <t xml:space="preserve">Касові видатки за звітний період  </t>
  </si>
  <si>
    <t xml:space="preserve">Керівник   установи  головного  розпорядника </t>
  </si>
  <si>
    <t>бюджетних  коштів</t>
  </si>
  <si>
    <t>Е.Е. Гехад</t>
  </si>
  <si>
    <t>(підпис)       (ініціали та прізвище)</t>
  </si>
  <si>
    <t xml:space="preserve">Головний бухгалтер   установи  головного  розпорядника </t>
  </si>
  <si>
    <t>Л.М. Губар</t>
  </si>
  <si>
    <t>{Форма звіту із змінами, внесеними згідно з Наказом Міністерства фінансів № 472 від 28.04.2017}</t>
  </si>
  <si>
    <r>
      <rPr>
        <b/>
        <sz val="11"/>
        <color theme="1"/>
        <rFont val="Times New Roman"/>
        <family val="1"/>
        <charset val="204"/>
      </rPr>
      <t xml:space="preserve">Пояснення: </t>
    </r>
    <r>
      <rPr>
        <sz val="11"/>
        <color theme="1"/>
        <rFont val="Times New Roman"/>
        <family val="1"/>
        <charset val="204"/>
      </rPr>
      <t xml:space="preserve">    Обласна медична субвенція надійшла в кінці 2018 року, таким чиноч Комунальний заклад "Южноукраїнська міська лікарня" не встигла використати кошти до кінця року</t>
    </r>
  </si>
  <si>
    <r>
      <t xml:space="preserve">В.о. головного лікаря КЗ «ЮМЛ»    </t>
    </r>
    <r>
      <rPr>
        <sz val="14"/>
        <color theme="1"/>
        <rFont val="Times New Roman"/>
        <family val="1"/>
        <charset val="204"/>
      </rPr>
      <t>___________________М.І. Самойленко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</si>
</sst>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vertAlign val="superscript"/>
      <sz val="14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i/>
      <sz val="12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5">
    <xf numFmtId="0" fontId="0" fillId="0" borderId="0" xfId="0"/>
    <xf numFmtId="0" fontId="2" fillId="0" borderId="0" xfId="0" applyFont="1" applyAlignment="1">
      <alignment horizontal="left" vertical="center" indent="15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/>
    <xf numFmtId="0" fontId="15" fillId="0" borderId="2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2" fontId="16" fillId="0" borderId="2" xfId="0" applyNumberFormat="1" applyFont="1" applyBorder="1" applyAlignment="1">
      <alignment horizontal="center" vertical="center" wrapText="1"/>
    </xf>
    <xf numFmtId="0" fontId="0" fillId="0" borderId="0" xfId="0" applyAlignment="1"/>
    <xf numFmtId="0" fontId="2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 wrapText="1"/>
    </xf>
    <xf numFmtId="0" fontId="26" fillId="0" borderId="0" xfId="0" applyNumberFormat="1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28" fillId="0" borderId="0" xfId="0" applyFont="1"/>
    <xf numFmtId="0" fontId="0" fillId="0" borderId="0" xfId="0" applyAlignment="1">
      <alignment horizontal="center"/>
    </xf>
    <xf numFmtId="0" fontId="17" fillId="0" borderId="13" xfId="0" applyFont="1" applyBorder="1" applyAlignment="1">
      <alignment horizontal="center" vertical="center" wrapText="1"/>
    </xf>
    <xf numFmtId="0" fontId="3" fillId="0" borderId="0" xfId="0" applyNumberFormat="1" applyFont="1" applyAlignment="1">
      <alignment vertical="center"/>
    </xf>
    <xf numFmtId="49" fontId="13" fillId="0" borderId="13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justify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justify" vertical="center" wrapText="1"/>
    </xf>
    <xf numFmtId="0" fontId="14" fillId="0" borderId="6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14" fillId="0" borderId="10" xfId="0" applyFont="1" applyBorder="1" applyAlignment="1">
      <alignment horizontal="justify" vertical="center" wrapText="1"/>
    </xf>
    <xf numFmtId="0" fontId="0" fillId="0" borderId="13" xfId="0" applyBorder="1"/>
    <xf numFmtId="2" fontId="14" fillId="0" borderId="1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6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5" fillId="0" borderId="0" xfId="0" applyNumberFormat="1" applyFont="1" applyAlignment="1">
      <alignment horizontal="left" vertical="center"/>
    </xf>
    <xf numFmtId="0" fontId="16" fillId="0" borderId="13" xfId="0" applyNumberFormat="1" applyFont="1" applyBorder="1" applyAlignment="1">
      <alignment horizontal="center" vertical="center" wrapText="1"/>
    </xf>
    <xf numFmtId="0" fontId="23" fillId="0" borderId="0" xfId="0" applyFont="1"/>
    <xf numFmtId="0" fontId="16" fillId="0" borderId="13" xfId="0" applyFont="1" applyBorder="1" applyAlignment="1">
      <alignment horizontal="center" vertical="center" wrapText="1"/>
    </xf>
    <xf numFmtId="49" fontId="27" fillId="0" borderId="13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2" fontId="16" fillId="0" borderId="13" xfId="0" applyNumberFormat="1" applyFont="1" applyBorder="1" applyAlignment="1">
      <alignment horizontal="center" vertical="center" wrapText="1"/>
    </xf>
    <xf numFmtId="0" fontId="16" fillId="0" borderId="19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30" fillId="0" borderId="13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20" xfId="0" applyBorder="1"/>
    <xf numFmtId="0" fontId="2" fillId="0" borderId="19" xfId="0" applyFont="1" applyBorder="1" applyAlignment="1">
      <alignment horizontal="center" vertical="center" wrapText="1"/>
    </xf>
    <xf numFmtId="0" fontId="27" fillId="0" borderId="13" xfId="0" applyNumberFormat="1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justify" vertical="center" wrapText="1"/>
    </xf>
    <xf numFmtId="0" fontId="31" fillId="0" borderId="19" xfId="0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0" fillId="0" borderId="13" xfId="0" applyNumberFormat="1" applyBorder="1"/>
    <xf numFmtId="164" fontId="16" fillId="0" borderId="2" xfId="0" applyNumberFormat="1" applyFont="1" applyBorder="1" applyAlignment="1">
      <alignment horizontal="center" vertical="center" wrapText="1"/>
    </xf>
    <xf numFmtId="0" fontId="33" fillId="0" borderId="0" xfId="0" applyFont="1"/>
    <xf numFmtId="2" fontId="16" fillId="0" borderId="13" xfId="0" applyNumberFormat="1" applyFont="1" applyBorder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" fillId="0" borderId="13" xfId="0" applyFont="1" applyBorder="1" applyAlignment="1">
      <alignment vertical="center" wrapText="1"/>
    </xf>
    <xf numFmtId="2" fontId="0" fillId="0" borderId="19" xfId="0" applyNumberFormat="1" applyBorder="1"/>
    <xf numFmtId="2" fontId="0" fillId="0" borderId="13" xfId="0" applyNumberFormat="1" applyBorder="1"/>
    <xf numFmtId="2" fontId="19" fillId="0" borderId="13" xfId="0" applyNumberFormat="1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/>
    </xf>
    <xf numFmtId="165" fontId="14" fillId="0" borderId="13" xfId="0" applyNumberFormat="1" applyFont="1" applyBorder="1" applyAlignment="1">
      <alignment horizontal="center" vertical="center" wrapText="1"/>
    </xf>
    <xf numFmtId="1" fontId="14" fillId="0" borderId="13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0" fontId="17" fillId="0" borderId="19" xfId="0" applyFont="1" applyBorder="1" applyAlignment="1">
      <alignment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9" xfId="0" applyFont="1" applyBorder="1" applyAlignment="1">
      <alignment vertical="center" wrapText="1"/>
    </xf>
    <xf numFmtId="2" fontId="19" fillId="0" borderId="19" xfId="0" applyNumberFormat="1" applyFont="1" applyBorder="1" applyAlignment="1">
      <alignment vertical="center" wrapText="1"/>
    </xf>
    <xf numFmtId="0" fontId="13" fillId="0" borderId="19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justify" vertical="center" wrapText="1"/>
    </xf>
    <xf numFmtId="2" fontId="14" fillId="0" borderId="19" xfId="0" applyNumberFormat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center" vertical="center" wrapText="1"/>
    </xf>
    <xf numFmtId="0" fontId="16" fillId="0" borderId="17" xfId="0" applyNumberFormat="1" applyFont="1" applyBorder="1" applyAlignment="1">
      <alignment horizontal="center" vertical="center" wrapText="1"/>
    </xf>
    <xf numFmtId="0" fontId="16" fillId="0" borderId="17" xfId="0" applyFont="1" applyBorder="1" applyAlignment="1">
      <alignment horizontal="justify" vertical="center" wrapText="1"/>
    </xf>
    <xf numFmtId="0" fontId="16" fillId="0" borderId="30" xfId="0" applyNumberFormat="1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0" fontId="13" fillId="0" borderId="31" xfId="0" applyFont="1" applyBorder="1" applyAlignment="1">
      <alignment horizontal="justify" vertical="center" wrapText="1"/>
    </xf>
    <xf numFmtId="2" fontId="2" fillId="0" borderId="31" xfId="0" applyNumberFormat="1" applyFont="1" applyBorder="1" applyAlignment="1">
      <alignment horizontal="center" vertical="center" wrapText="1"/>
    </xf>
    <xf numFmtId="2" fontId="0" fillId="0" borderId="31" xfId="0" applyNumberFormat="1" applyBorder="1"/>
    <xf numFmtId="2" fontId="2" fillId="0" borderId="32" xfId="0" applyNumberFormat="1" applyFont="1" applyBorder="1" applyAlignment="1">
      <alignment horizontal="center" vertical="center" wrapText="1"/>
    </xf>
    <xf numFmtId="164" fontId="14" fillId="0" borderId="13" xfId="0" applyNumberFormat="1" applyFont="1" applyBorder="1" applyAlignment="1">
      <alignment vertical="center" wrapText="1"/>
    </xf>
    <xf numFmtId="164" fontId="19" fillId="0" borderId="13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14" fillId="0" borderId="17" xfId="0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0" fontId="13" fillId="0" borderId="30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14" fillId="0" borderId="31" xfId="0" applyFont="1" applyBorder="1" applyAlignment="1">
      <alignment horizontal="center" vertical="center" wrapText="1"/>
    </xf>
    <xf numFmtId="2" fontId="14" fillId="0" borderId="31" xfId="0" applyNumberFormat="1" applyFont="1" applyBorder="1" applyAlignment="1">
      <alignment horizontal="center" vertical="center" wrapText="1"/>
    </xf>
    <xf numFmtId="2" fontId="0" fillId="0" borderId="32" xfId="0" applyNumberFormat="1" applyBorder="1"/>
    <xf numFmtId="0" fontId="18" fillId="0" borderId="13" xfId="0" applyFont="1" applyBorder="1" applyAlignment="1">
      <alignment horizontal="justify" vertical="center" wrapText="1"/>
    </xf>
    <xf numFmtId="164" fontId="16" fillId="0" borderId="13" xfId="0" applyNumberFormat="1" applyFont="1" applyBorder="1" applyAlignment="1">
      <alignment horizontal="center" vertical="center" wrapText="1"/>
    </xf>
    <xf numFmtId="1" fontId="35" fillId="0" borderId="13" xfId="0" applyNumberFormat="1" applyFont="1" applyBorder="1" applyAlignment="1">
      <alignment horizontal="center" vertical="center" wrapText="1"/>
    </xf>
    <xf numFmtId="1" fontId="36" fillId="0" borderId="13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25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7" fillId="0" borderId="34" xfId="0" applyNumberFormat="1" applyFont="1" applyBorder="1" applyAlignment="1">
      <alignment horizontal="center" vertical="center" wrapText="1"/>
    </xf>
    <xf numFmtId="0" fontId="25" fillId="0" borderId="13" xfId="0" applyNumberFormat="1" applyFont="1" applyBorder="1" applyAlignment="1">
      <alignment horizontal="center" vertical="center"/>
    </xf>
    <xf numFmtId="0" fontId="3" fillId="0" borderId="35" xfId="0" applyNumberFormat="1" applyFont="1" applyBorder="1" applyAlignment="1">
      <alignment vertical="center"/>
    </xf>
    <xf numFmtId="0" fontId="1" fillId="0" borderId="1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2" fillId="0" borderId="13" xfId="0" applyFont="1" applyBorder="1" applyAlignment="1">
      <alignment horizontal="left" vertical="center" wrapText="1"/>
    </xf>
    <xf numFmtId="0" fontId="0" fillId="0" borderId="22" xfId="0" applyBorder="1"/>
    <xf numFmtId="0" fontId="37" fillId="0" borderId="13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/>
    </xf>
    <xf numFmtId="0" fontId="38" fillId="0" borderId="0" xfId="0" applyFont="1"/>
    <xf numFmtId="1" fontId="1" fillId="0" borderId="13" xfId="0" applyNumberFormat="1" applyFont="1" applyBorder="1" applyAlignment="1">
      <alignment horizontal="center" vertical="center" wrapText="1"/>
    </xf>
    <xf numFmtId="165" fontId="2" fillId="0" borderId="13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165" fontId="16" fillId="0" borderId="13" xfId="0" applyNumberFormat="1" applyFont="1" applyBorder="1" applyAlignment="1">
      <alignment horizontal="center" vertical="center" wrapText="1"/>
    </xf>
    <xf numFmtId="1" fontId="16" fillId="0" borderId="13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8" fillId="0" borderId="0" xfId="0" applyNumberFormat="1" applyFont="1" applyAlignment="1">
      <alignment horizontal="left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6" xfId="0" applyNumberFormat="1" applyFont="1" applyBorder="1" applyAlignment="1">
      <alignment horizontal="center" vertical="center" wrapText="1"/>
    </xf>
    <xf numFmtId="0" fontId="2" fillId="0" borderId="35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5" fillId="0" borderId="14" xfId="0" applyNumberFormat="1" applyFont="1" applyBorder="1" applyAlignment="1">
      <alignment horizontal="center" vertical="center" wrapText="1"/>
    </xf>
    <xf numFmtId="0" fontId="15" fillId="0" borderId="18" xfId="0" applyNumberFormat="1" applyFont="1" applyBorder="1" applyAlignment="1">
      <alignment horizontal="center" vertical="center" wrapText="1"/>
    </xf>
    <xf numFmtId="0" fontId="15" fillId="0" borderId="15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34" fillId="0" borderId="3" xfId="0" applyNumberFormat="1" applyFont="1" applyBorder="1" applyAlignment="1">
      <alignment horizontal="center" vertical="center" wrapText="1"/>
    </xf>
    <xf numFmtId="0" fontId="34" fillId="0" borderId="5" xfId="0" applyNumberFormat="1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6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15" fillId="0" borderId="3" xfId="0" applyNumberFormat="1" applyFont="1" applyBorder="1" applyAlignment="1">
      <alignment horizontal="center" vertical="center" wrapText="1"/>
    </xf>
    <xf numFmtId="0" fontId="15" fillId="0" borderId="5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/>
    </xf>
    <xf numFmtId="0" fontId="28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6" fillId="0" borderId="11" xfId="0" applyNumberFormat="1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center" wrapText="1"/>
    </xf>
    <xf numFmtId="0" fontId="16" fillId="0" borderId="12" xfId="0" applyNumberFormat="1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13" xfId="0" applyBorder="1" applyAlignment="1">
      <alignment horizontal="center"/>
    </xf>
    <xf numFmtId="0" fontId="23" fillId="0" borderId="0" xfId="0" applyFont="1" applyBorder="1" applyAlignment="1">
      <alignment horizontal="center"/>
    </xf>
    <xf numFmtId="2" fontId="16" fillId="0" borderId="1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9" fillId="0" borderId="0" xfId="0" applyFont="1"/>
    <xf numFmtId="0" fontId="39" fillId="0" borderId="0" xfId="0" applyFont="1" applyAlignment="1"/>
    <xf numFmtId="0" fontId="16" fillId="0" borderId="37" xfId="0" applyNumberFormat="1" applyFont="1" applyBorder="1" applyAlignment="1">
      <alignment horizontal="center" vertical="center" wrapText="1"/>
    </xf>
    <xf numFmtId="0" fontId="30" fillId="0" borderId="22" xfId="0" applyNumberFormat="1" applyFont="1" applyBorder="1" applyAlignment="1">
      <alignment horizontal="center" vertical="center" wrapText="1"/>
    </xf>
    <xf numFmtId="0" fontId="15" fillId="0" borderId="38" xfId="0" applyNumberFormat="1" applyFont="1" applyBorder="1" applyAlignment="1">
      <alignment horizontal="center" vertical="center" wrapText="1"/>
    </xf>
    <xf numFmtId="0" fontId="15" fillId="0" borderId="19" xfId="0" applyNumberFormat="1" applyFont="1" applyBorder="1" applyAlignment="1">
      <alignment horizontal="center" vertical="center" wrapText="1"/>
    </xf>
    <xf numFmtId="0" fontId="15" fillId="0" borderId="2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2" fontId="14" fillId="0" borderId="13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/>
    </xf>
    <xf numFmtId="0" fontId="22" fillId="0" borderId="0" xfId="0" applyNumberFormat="1" applyFont="1" applyAlignment="1">
      <alignment horizontal="left" vertical="center"/>
    </xf>
    <xf numFmtId="0" fontId="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0"/>
  <sheetViews>
    <sheetView tabSelected="1" topLeftCell="A175" workbookViewId="0">
      <selection activeCell="A187" sqref="A187"/>
    </sheetView>
  </sheetViews>
  <sheetFormatPr defaultRowHeight="15" x14ac:dyDescent="0.25"/>
  <cols>
    <col min="1" max="1" width="12.28515625" style="15" customWidth="1"/>
    <col min="2" max="2" width="26.28515625" style="22" customWidth="1"/>
    <col min="3" max="3" width="38" customWidth="1"/>
    <col min="4" max="4" width="35.7109375" customWidth="1"/>
    <col min="5" max="5" width="16.28515625" customWidth="1"/>
    <col min="6" max="6" width="22.7109375" customWidth="1"/>
    <col min="7" max="7" width="19.7109375" customWidth="1"/>
    <col min="8" max="8" width="15.5703125" customWidth="1"/>
    <col min="9" max="9" width="13.7109375" customWidth="1"/>
    <col min="10" max="10" width="13.28515625" customWidth="1"/>
    <col min="11" max="11" width="14.140625" customWidth="1"/>
    <col min="12" max="12" width="12" customWidth="1"/>
    <col min="13" max="13" width="18.42578125" customWidth="1"/>
    <col min="14" max="14" width="14.7109375" customWidth="1"/>
    <col min="15" max="15" width="15.42578125" customWidth="1"/>
  </cols>
  <sheetData>
    <row r="1" spans="1:20" ht="15" customHeight="1" x14ac:dyDescent="0.3">
      <c r="F1" s="202" t="s">
        <v>0</v>
      </c>
      <c r="G1" s="14"/>
      <c r="H1" s="14" t="s">
        <v>89</v>
      </c>
      <c r="I1" s="14"/>
      <c r="J1" s="14"/>
      <c r="K1" s="14"/>
      <c r="L1" s="14"/>
    </row>
    <row r="2" spans="1:20" ht="15" customHeight="1" x14ac:dyDescent="0.3">
      <c r="F2" s="201" t="s">
        <v>1</v>
      </c>
      <c r="G2" s="201"/>
    </row>
    <row r="3" spans="1:20" ht="15" customHeight="1" x14ac:dyDescent="0.3">
      <c r="F3" s="201" t="s">
        <v>2</v>
      </c>
      <c r="G3" s="201"/>
    </row>
    <row r="4" spans="1:20" ht="15" customHeight="1" x14ac:dyDescent="0.25">
      <c r="N4" s="14"/>
      <c r="O4" s="14"/>
      <c r="P4" s="14"/>
      <c r="Q4" s="14"/>
      <c r="R4" s="14"/>
      <c r="S4" s="14"/>
    </row>
    <row r="5" spans="1:20" ht="18.75" x14ac:dyDescent="0.25">
      <c r="D5" s="2" t="s">
        <v>123</v>
      </c>
      <c r="L5" s="1"/>
    </row>
    <row r="6" spans="1:20" x14ac:dyDescent="0.25">
      <c r="L6" s="1"/>
    </row>
    <row r="7" spans="1:20" ht="18.75" x14ac:dyDescent="0.25">
      <c r="A7" s="146" t="s">
        <v>124</v>
      </c>
      <c r="B7" s="146"/>
      <c r="C7" s="146"/>
      <c r="D7" s="146"/>
      <c r="E7" s="146"/>
      <c r="F7" s="146"/>
      <c r="G7" s="146"/>
      <c r="L7" s="1"/>
    </row>
    <row r="8" spans="1:20" x14ac:dyDescent="0.25">
      <c r="L8" s="1"/>
    </row>
    <row r="11" spans="1:20" ht="15" customHeight="1" x14ac:dyDescent="0.25"/>
    <row r="12" spans="1:20" ht="18.75" customHeight="1" x14ac:dyDescent="0.25"/>
    <row r="13" spans="1:20" ht="18.75" customHeight="1" x14ac:dyDescent="0.25">
      <c r="G13" s="3"/>
    </row>
    <row r="14" spans="1:20" ht="18.75" x14ac:dyDescent="0.25">
      <c r="A14" s="157" t="s">
        <v>3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</row>
    <row r="15" spans="1:20" ht="15.75" customHeight="1" x14ac:dyDescent="0.25">
      <c r="A15" s="157" t="s">
        <v>4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</row>
    <row r="17" spans="1:21" ht="18.75" x14ac:dyDescent="0.25">
      <c r="A17" s="157" t="s">
        <v>5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</row>
    <row r="18" spans="1:21" ht="15.75" customHeight="1" x14ac:dyDescent="0.25">
      <c r="A18" s="157" t="s">
        <v>6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</row>
    <row r="20" spans="1:21" ht="18.75" x14ac:dyDescent="0.25">
      <c r="A20" s="157" t="s">
        <v>7</v>
      </c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</row>
    <row r="21" spans="1:21" ht="18.75" x14ac:dyDescent="0.25">
      <c r="A21" s="157" t="s">
        <v>125</v>
      </c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94"/>
      <c r="Q21" s="194"/>
      <c r="R21" s="194"/>
      <c r="S21" s="194"/>
    </row>
    <row r="23" spans="1:21" ht="18.75" customHeight="1" x14ac:dyDescent="0.25">
      <c r="A23" s="208" t="s">
        <v>126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</row>
    <row r="24" spans="1:21" ht="15" customHeight="1" x14ac:dyDescent="0.25">
      <c r="A24" s="208"/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208"/>
    </row>
    <row r="25" spans="1:21" ht="16.5" thickBot="1" x14ac:dyDescent="0.3">
      <c r="A25" s="161" t="s">
        <v>127</v>
      </c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</row>
    <row r="26" spans="1:21" ht="30" customHeight="1" x14ac:dyDescent="0.25">
      <c r="A26" s="147" t="s">
        <v>128</v>
      </c>
      <c r="B26" s="148"/>
      <c r="C26" s="149"/>
      <c r="D26" s="144" t="s">
        <v>131</v>
      </c>
      <c r="E26" s="150"/>
      <c r="F26" s="151"/>
      <c r="G26" s="144" t="s">
        <v>136</v>
      </c>
      <c r="H26" s="150"/>
      <c r="I26" s="151"/>
    </row>
    <row r="27" spans="1:21" ht="15.75" thickBot="1" x14ac:dyDescent="0.3">
      <c r="A27" s="205"/>
      <c r="B27" s="206"/>
      <c r="C27" s="207"/>
      <c r="D27" s="152"/>
      <c r="E27" s="153"/>
      <c r="F27" s="154"/>
      <c r="G27" s="145"/>
      <c r="H27" s="155"/>
      <c r="I27" s="156"/>
    </row>
    <row r="28" spans="1:21" s="43" customFormat="1" ht="43.5" customHeight="1" x14ac:dyDescent="0.25">
      <c r="A28" s="42" t="s">
        <v>78</v>
      </c>
      <c r="B28" s="44" t="s">
        <v>79</v>
      </c>
      <c r="C28" s="44" t="s">
        <v>80</v>
      </c>
      <c r="D28" s="203" t="s">
        <v>78</v>
      </c>
      <c r="E28" s="47" t="s">
        <v>79</v>
      </c>
      <c r="F28" s="46" t="s">
        <v>80</v>
      </c>
      <c r="G28" s="49" t="s">
        <v>78</v>
      </c>
      <c r="H28" s="50" t="s">
        <v>79</v>
      </c>
      <c r="I28" s="50" t="s">
        <v>80</v>
      </c>
    </row>
    <row r="29" spans="1:21" s="21" customFormat="1" x14ac:dyDescent="0.25">
      <c r="A29" s="51">
        <v>1</v>
      </c>
      <c r="B29" s="45" t="s">
        <v>129</v>
      </c>
      <c r="C29" s="45" t="s">
        <v>130</v>
      </c>
      <c r="D29" s="204">
        <v>1</v>
      </c>
      <c r="E29" s="45" t="s">
        <v>129</v>
      </c>
      <c r="F29" s="45" t="s">
        <v>130</v>
      </c>
      <c r="G29" s="51">
        <v>1</v>
      </c>
      <c r="H29" s="45" t="s">
        <v>129</v>
      </c>
      <c r="I29" s="45" t="s">
        <v>130</v>
      </c>
    </row>
    <row r="30" spans="1:21" ht="50.25" customHeight="1" x14ac:dyDescent="0.25">
      <c r="A30" s="52">
        <v>59237.17</v>
      </c>
      <c r="B30" s="132">
        <v>6681.78</v>
      </c>
      <c r="C30" s="44">
        <f>SUM(A30:B30)</f>
        <v>65918.95</v>
      </c>
      <c r="D30" s="131">
        <v>58085.15</v>
      </c>
      <c r="E30" s="27">
        <v>7673.04</v>
      </c>
      <c r="F30" s="48">
        <f>SUM(D30:E30)</f>
        <v>65758.19</v>
      </c>
      <c r="G30" s="27">
        <v>1152.02</v>
      </c>
      <c r="H30" s="27">
        <v>-991.26</v>
      </c>
      <c r="I30" s="48">
        <f>SUM(G30:H30)</f>
        <v>160.76</v>
      </c>
    </row>
    <row r="32" spans="1:21" ht="15.75" x14ac:dyDescent="0.25">
      <c r="A32" s="161"/>
      <c r="B32" s="161"/>
      <c r="C32" s="161"/>
      <c r="D32" s="161"/>
      <c r="E32" s="161"/>
      <c r="F32" s="161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5"/>
      <c r="U32" s="5"/>
    </row>
    <row r="33" spans="1:21" ht="18.75" customHeight="1" x14ac:dyDescent="0.25">
      <c r="A33" s="208" t="s">
        <v>132</v>
      </c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  <c r="R33" s="208"/>
      <c r="S33" s="208"/>
    </row>
    <row r="34" spans="1:21" ht="15" customHeight="1" x14ac:dyDescent="0.25">
      <c r="A34" s="208"/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</row>
    <row r="35" spans="1:21" s="21" customFormat="1" ht="16.5" thickBot="1" x14ac:dyDescent="0.3">
      <c r="A35" s="174" t="s">
        <v>142</v>
      </c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64"/>
      <c r="U35" s="64"/>
    </row>
    <row r="36" spans="1:21" ht="48" customHeight="1" x14ac:dyDescent="0.25">
      <c r="A36" s="172" t="s">
        <v>8</v>
      </c>
      <c r="B36" s="142" t="s">
        <v>10</v>
      </c>
      <c r="C36" s="142" t="s">
        <v>9</v>
      </c>
      <c r="D36" s="144" t="s">
        <v>11</v>
      </c>
      <c r="E36" s="184" t="s">
        <v>134</v>
      </c>
      <c r="F36" s="185"/>
      <c r="G36" s="186"/>
      <c r="H36" s="184" t="s">
        <v>135</v>
      </c>
      <c r="I36" s="185"/>
      <c r="J36" s="187"/>
      <c r="K36" s="184" t="s">
        <v>136</v>
      </c>
      <c r="L36" s="185" t="s">
        <v>13</v>
      </c>
      <c r="M36" s="185" t="s">
        <v>14</v>
      </c>
      <c r="N36" s="188" t="s">
        <v>137</v>
      </c>
      <c r="O36" s="189"/>
    </row>
    <row r="37" spans="1:21" ht="27" x14ac:dyDescent="0.25">
      <c r="A37" s="173"/>
      <c r="B37" s="143"/>
      <c r="C37" s="143"/>
      <c r="D37" s="145"/>
      <c r="E37" s="60" t="s">
        <v>12</v>
      </c>
      <c r="F37" s="60" t="s">
        <v>13</v>
      </c>
      <c r="G37" s="60" t="s">
        <v>14</v>
      </c>
      <c r="H37" s="60" t="s">
        <v>12</v>
      </c>
      <c r="I37" s="60" t="s">
        <v>13</v>
      </c>
      <c r="J37" s="60" t="s">
        <v>14</v>
      </c>
      <c r="K37" s="60" t="s">
        <v>12</v>
      </c>
      <c r="L37" s="60" t="s">
        <v>13</v>
      </c>
      <c r="M37" s="60" t="s">
        <v>14</v>
      </c>
      <c r="N37" s="190"/>
      <c r="O37" s="191"/>
    </row>
    <row r="38" spans="1:21" s="21" customFormat="1" x14ac:dyDescent="0.25">
      <c r="A38" s="56">
        <v>1</v>
      </c>
      <c r="B38" s="57">
        <v>2</v>
      </c>
      <c r="C38" s="57">
        <v>3</v>
      </c>
      <c r="D38" s="57">
        <v>4</v>
      </c>
      <c r="E38" s="57">
        <v>5</v>
      </c>
      <c r="F38" s="57">
        <v>6</v>
      </c>
      <c r="G38" s="57">
        <v>7</v>
      </c>
      <c r="H38" s="57">
        <v>8</v>
      </c>
      <c r="I38" s="57">
        <v>9</v>
      </c>
      <c r="J38" s="57">
        <v>10</v>
      </c>
      <c r="K38" s="57">
        <v>11</v>
      </c>
      <c r="L38" s="57">
        <v>12</v>
      </c>
      <c r="M38" s="57">
        <v>13</v>
      </c>
      <c r="N38" s="175">
        <v>14</v>
      </c>
      <c r="O38" s="175"/>
    </row>
    <row r="39" spans="1:21" x14ac:dyDescent="0.25">
      <c r="A39" s="42">
        <v>1</v>
      </c>
      <c r="B39" s="58" t="s">
        <v>95</v>
      </c>
      <c r="C39" s="58" t="s">
        <v>133</v>
      </c>
      <c r="D39" s="59" t="s">
        <v>15</v>
      </c>
      <c r="E39" s="31"/>
      <c r="F39" s="31"/>
      <c r="G39" s="31"/>
      <c r="H39" s="31"/>
      <c r="I39" s="31"/>
      <c r="J39" s="31"/>
      <c r="K39" s="35"/>
      <c r="L39" s="35"/>
      <c r="M39" s="35"/>
      <c r="N39" s="195"/>
      <c r="O39" s="195"/>
    </row>
    <row r="40" spans="1:21" ht="66" customHeight="1" x14ac:dyDescent="0.25">
      <c r="A40" s="42"/>
      <c r="B40" s="31"/>
      <c r="C40" s="31"/>
      <c r="D40" s="9" t="s">
        <v>16</v>
      </c>
      <c r="E40" s="61">
        <v>55875.339</v>
      </c>
      <c r="F40" s="61">
        <v>6287.14</v>
      </c>
      <c r="G40" s="61">
        <f>SUM(E40:F40)</f>
        <v>62162.478999999999</v>
      </c>
      <c r="H40" s="61">
        <v>54809.411</v>
      </c>
      <c r="I40" s="61">
        <v>7281.7719999999999</v>
      </c>
      <c r="J40" s="61">
        <f>SUM(H40:I40)</f>
        <v>62091.182999999997</v>
      </c>
      <c r="K40" s="61">
        <v>1065.9280000000001</v>
      </c>
      <c r="L40" s="61">
        <v>-994.63199999999995</v>
      </c>
      <c r="M40" s="61">
        <f>SUM(K40:L40)</f>
        <v>71.296000000000163</v>
      </c>
      <c r="N40" s="176" t="s">
        <v>138</v>
      </c>
      <c r="O40" s="177"/>
    </row>
    <row r="41" spans="1:21" x14ac:dyDescent="0.25">
      <c r="A41" s="42">
        <v>2</v>
      </c>
      <c r="B41" s="58" t="s">
        <v>95</v>
      </c>
      <c r="C41" s="58" t="s">
        <v>133</v>
      </c>
      <c r="D41" s="59" t="s">
        <v>17</v>
      </c>
      <c r="E41" s="27"/>
      <c r="F41" s="27"/>
      <c r="G41" s="27"/>
      <c r="H41" s="35"/>
      <c r="I41" s="35"/>
      <c r="J41" s="35"/>
      <c r="K41" s="35"/>
      <c r="L41" s="35"/>
      <c r="M41" s="54"/>
      <c r="N41" s="192"/>
      <c r="O41" s="193"/>
    </row>
    <row r="42" spans="1:21" ht="45" customHeight="1" x14ac:dyDescent="0.25">
      <c r="A42" s="42"/>
      <c r="B42" s="31"/>
      <c r="C42" s="31"/>
      <c r="D42" s="9" t="s">
        <v>18</v>
      </c>
      <c r="E42" s="61">
        <v>3357</v>
      </c>
      <c r="F42" s="61">
        <v>113.1</v>
      </c>
      <c r="G42" s="61">
        <f>SUM(E42:F42)</f>
        <v>3470.1</v>
      </c>
      <c r="H42" s="61">
        <v>3270.9110000000001</v>
      </c>
      <c r="I42" s="61">
        <v>110.63</v>
      </c>
      <c r="J42" s="61">
        <f>SUM(H42:I42)</f>
        <v>3381.5410000000002</v>
      </c>
      <c r="K42" s="61">
        <v>86.088999999999999</v>
      </c>
      <c r="L42" s="61">
        <v>2.4700000000000002</v>
      </c>
      <c r="M42" s="61">
        <f>SUM(K42:L42)</f>
        <v>88.558999999999997</v>
      </c>
      <c r="N42" s="176" t="s">
        <v>139</v>
      </c>
      <c r="O42" s="177"/>
    </row>
    <row r="43" spans="1:21" x14ac:dyDescent="0.25">
      <c r="A43" s="42">
        <v>3</v>
      </c>
      <c r="B43" s="58" t="s">
        <v>95</v>
      </c>
      <c r="C43" s="58" t="s">
        <v>133</v>
      </c>
      <c r="D43" s="59" t="s">
        <v>99</v>
      </c>
      <c r="E43" s="61"/>
      <c r="F43" s="61"/>
      <c r="G43" s="61"/>
      <c r="H43" s="62"/>
      <c r="I43" s="62"/>
      <c r="J43" s="61" t="s">
        <v>89</v>
      </c>
      <c r="K43" s="62"/>
      <c r="L43" s="62"/>
      <c r="M43" s="61" t="s">
        <v>89</v>
      </c>
      <c r="N43" s="192"/>
      <c r="O43" s="193"/>
    </row>
    <row r="44" spans="1:21" ht="46.5" customHeight="1" x14ac:dyDescent="0.25">
      <c r="A44" s="42"/>
      <c r="B44" s="31"/>
      <c r="C44" s="31"/>
      <c r="D44" s="26" t="s">
        <v>109</v>
      </c>
      <c r="E44" s="61">
        <v>4.83</v>
      </c>
      <c r="F44" s="61">
        <v>0</v>
      </c>
      <c r="G44" s="61">
        <f>SUM(E44:F44)</f>
        <v>4.83</v>
      </c>
      <c r="H44" s="61">
        <v>4.83</v>
      </c>
      <c r="I44" s="61">
        <v>0</v>
      </c>
      <c r="J44" s="61">
        <f t="shared" ref="J44:J52" si="0">SUM(H44:I44)</f>
        <v>4.83</v>
      </c>
      <c r="K44" s="61">
        <v>0</v>
      </c>
      <c r="L44" s="61">
        <v>0</v>
      </c>
      <c r="M44" s="61">
        <f t="shared" ref="M44:M52" si="1">SUM(K44:L44)</f>
        <v>0</v>
      </c>
      <c r="N44" s="192"/>
      <c r="O44" s="193"/>
    </row>
    <row r="45" spans="1:21" x14ac:dyDescent="0.25">
      <c r="A45" s="42">
        <v>4</v>
      </c>
      <c r="B45" s="58" t="s">
        <v>95</v>
      </c>
      <c r="C45" s="58" t="s">
        <v>133</v>
      </c>
      <c r="D45" s="59" t="s">
        <v>100</v>
      </c>
      <c r="E45" s="61"/>
      <c r="F45" s="61"/>
      <c r="G45" s="61"/>
      <c r="H45" s="62"/>
      <c r="I45" s="62"/>
      <c r="J45" s="61" t="s">
        <v>89</v>
      </c>
      <c r="K45" s="62"/>
      <c r="L45" s="62"/>
      <c r="M45" s="61" t="s">
        <v>89</v>
      </c>
      <c r="N45" s="192"/>
      <c r="O45" s="193"/>
    </row>
    <row r="46" spans="1:21" ht="109.5" customHeight="1" x14ac:dyDescent="0.25">
      <c r="A46" s="42"/>
      <c r="B46" s="31"/>
      <c r="C46" s="31"/>
      <c r="D46" s="26" t="s">
        <v>101</v>
      </c>
      <c r="E46" s="61">
        <v>0</v>
      </c>
      <c r="F46" s="61">
        <v>42.283000000000001</v>
      </c>
      <c r="G46" s="61">
        <f>SUM(E46:F46)</f>
        <v>42.283000000000001</v>
      </c>
      <c r="H46" s="61">
        <v>0</v>
      </c>
      <c r="I46" s="61">
        <v>42.283000000000001</v>
      </c>
      <c r="J46" s="61">
        <f t="shared" si="0"/>
        <v>42.283000000000001</v>
      </c>
      <c r="K46" s="61">
        <v>0</v>
      </c>
      <c r="L46" s="61">
        <v>0</v>
      </c>
      <c r="M46" s="61">
        <f t="shared" si="1"/>
        <v>0</v>
      </c>
      <c r="N46" s="192"/>
      <c r="O46" s="193"/>
    </row>
    <row r="47" spans="1:21" x14ac:dyDescent="0.25">
      <c r="A47" s="42">
        <v>5</v>
      </c>
      <c r="B47" s="58" t="s">
        <v>95</v>
      </c>
      <c r="C47" s="58" t="s">
        <v>133</v>
      </c>
      <c r="D47" s="59" t="s">
        <v>113</v>
      </c>
      <c r="E47" s="61"/>
      <c r="F47" s="61"/>
      <c r="G47" s="61"/>
      <c r="H47" s="62"/>
      <c r="I47" s="62"/>
      <c r="J47" s="61" t="s">
        <v>140</v>
      </c>
      <c r="K47" s="62"/>
      <c r="L47" s="62"/>
      <c r="M47" s="61" t="s">
        <v>89</v>
      </c>
      <c r="N47" s="192"/>
      <c r="O47" s="193"/>
    </row>
    <row r="48" spans="1:21" ht="61.5" customHeight="1" x14ac:dyDescent="0.25">
      <c r="A48" s="42"/>
      <c r="B48" s="31"/>
      <c r="C48" s="31"/>
      <c r="D48" s="26" t="s">
        <v>114</v>
      </c>
      <c r="E48" s="61">
        <v>0</v>
      </c>
      <c r="F48" s="61">
        <v>26.46</v>
      </c>
      <c r="G48" s="61">
        <f>SUM(E48:F48)</f>
        <v>26.46</v>
      </c>
      <c r="H48" s="61"/>
      <c r="I48" s="61">
        <v>26.41</v>
      </c>
      <c r="J48" s="61">
        <f t="shared" si="0"/>
        <v>26.41</v>
      </c>
      <c r="K48" s="61">
        <v>0</v>
      </c>
      <c r="L48" s="61">
        <v>0.05</v>
      </c>
      <c r="M48" s="61">
        <f t="shared" si="1"/>
        <v>0.05</v>
      </c>
      <c r="N48" s="176" t="s">
        <v>141</v>
      </c>
      <c r="O48" s="177"/>
    </row>
    <row r="49" spans="1:21" x14ac:dyDescent="0.25">
      <c r="A49" s="42">
        <v>6</v>
      </c>
      <c r="B49" s="58" t="s">
        <v>95</v>
      </c>
      <c r="C49" s="58" t="s">
        <v>96</v>
      </c>
      <c r="D49" s="59" t="s">
        <v>119</v>
      </c>
      <c r="E49" s="61"/>
      <c r="F49" s="61"/>
      <c r="G49" s="61"/>
      <c r="H49" s="62"/>
      <c r="I49" s="62"/>
      <c r="J49" s="61" t="s">
        <v>89</v>
      </c>
      <c r="K49" s="62"/>
      <c r="L49" s="62"/>
      <c r="M49" s="61" t="s">
        <v>89</v>
      </c>
      <c r="N49" s="192"/>
      <c r="O49" s="193"/>
    </row>
    <row r="50" spans="1:21" ht="76.5" customHeight="1" x14ac:dyDescent="0.25">
      <c r="A50" s="42"/>
      <c r="B50" s="31"/>
      <c r="C50" s="31"/>
      <c r="D50" s="26" t="s">
        <v>144</v>
      </c>
      <c r="E50" s="61">
        <v>0</v>
      </c>
      <c r="F50" s="61">
        <v>195</v>
      </c>
      <c r="G50" s="61">
        <f>SUM(E50:F50)</f>
        <v>195</v>
      </c>
      <c r="H50" s="61">
        <v>0</v>
      </c>
      <c r="I50" s="61">
        <v>194.15</v>
      </c>
      <c r="J50" s="61">
        <f t="shared" si="0"/>
        <v>194.15</v>
      </c>
      <c r="K50" s="61">
        <v>0</v>
      </c>
      <c r="L50" s="61">
        <v>0.85</v>
      </c>
      <c r="M50" s="61">
        <f t="shared" si="1"/>
        <v>0.85</v>
      </c>
      <c r="N50" s="176" t="s">
        <v>146</v>
      </c>
      <c r="O50" s="177"/>
    </row>
    <row r="51" spans="1:21" x14ac:dyDescent="0.25">
      <c r="A51" s="42">
        <v>7</v>
      </c>
      <c r="B51" s="58" t="s">
        <v>95</v>
      </c>
      <c r="C51" s="58" t="s">
        <v>96</v>
      </c>
      <c r="D51" s="59" t="s">
        <v>143</v>
      </c>
      <c r="E51" s="61"/>
      <c r="F51" s="61"/>
      <c r="G51" s="61"/>
      <c r="H51" s="61"/>
      <c r="I51" s="61"/>
      <c r="J51" s="61" t="s">
        <v>89</v>
      </c>
      <c r="K51" s="61"/>
      <c r="L51" s="61"/>
      <c r="M51" s="61" t="s">
        <v>89</v>
      </c>
      <c r="N51" s="192"/>
      <c r="O51" s="193"/>
    </row>
    <row r="52" spans="1:21" ht="61.5" customHeight="1" x14ac:dyDescent="0.25">
      <c r="A52" s="42"/>
      <c r="B52" s="31"/>
      <c r="C52" s="31"/>
      <c r="D52" s="26" t="s">
        <v>145</v>
      </c>
      <c r="E52" s="61">
        <v>0</v>
      </c>
      <c r="F52" s="61">
        <v>17.8</v>
      </c>
      <c r="G52" s="61">
        <f>SUM(E52:F52)</f>
        <v>17.8</v>
      </c>
      <c r="H52" s="61">
        <v>0</v>
      </c>
      <c r="I52" s="61">
        <v>17.8</v>
      </c>
      <c r="J52" s="61">
        <f t="shared" si="0"/>
        <v>17.8</v>
      </c>
      <c r="K52" s="61">
        <v>0</v>
      </c>
      <c r="L52" s="61">
        <v>0</v>
      </c>
      <c r="M52" s="61">
        <f t="shared" si="1"/>
        <v>0</v>
      </c>
      <c r="N52" s="192"/>
      <c r="O52" s="193"/>
    </row>
    <row r="53" spans="1:21" ht="16.5" thickBot="1" x14ac:dyDescent="0.3">
      <c r="A53" s="33"/>
      <c r="B53" s="37"/>
      <c r="C53" s="37"/>
      <c r="D53" s="6" t="s">
        <v>14</v>
      </c>
      <c r="E53" s="13">
        <f t="shared" ref="E53:M53" si="2">SUM(E40:E52)</f>
        <v>59237.169000000002</v>
      </c>
      <c r="F53" s="13">
        <f t="shared" si="2"/>
        <v>6681.7830000000013</v>
      </c>
      <c r="G53" s="13">
        <f t="shared" si="2"/>
        <v>65918.952000000005</v>
      </c>
      <c r="H53" s="13">
        <f t="shared" si="2"/>
        <v>58085.152000000002</v>
      </c>
      <c r="I53" s="13">
        <f t="shared" si="2"/>
        <v>7673.0450000000001</v>
      </c>
      <c r="J53" s="13">
        <f t="shared" si="2"/>
        <v>65758.197</v>
      </c>
      <c r="K53" s="13">
        <f t="shared" si="2"/>
        <v>1152.0170000000001</v>
      </c>
      <c r="L53" s="13">
        <f t="shared" si="2"/>
        <v>-991.26199999999994</v>
      </c>
      <c r="M53" s="13">
        <f t="shared" si="2"/>
        <v>160.75500000000017</v>
      </c>
      <c r="N53" s="192"/>
      <c r="O53" s="193"/>
    </row>
    <row r="54" spans="1:21" ht="15.75" x14ac:dyDescent="0.25">
      <c r="A54" s="161"/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5"/>
      <c r="U54" s="5"/>
    </row>
    <row r="55" spans="1:21" ht="15.75" x14ac:dyDescent="0.25">
      <c r="A55" s="161"/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5"/>
      <c r="U55" s="5"/>
    </row>
    <row r="56" spans="1:21" ht="18.75" x14ac:dyDescent="0.25">
      <c r="A56" s="209" t="s">
        <v>147</v>
      </c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5"/>
      <c r="U56" s="5"/>
    </row>
    <row r="57" spans="1:21" ht="16.5" thickBot="1" x14ac:dyDescent="0.3">
      <c r="A57" s="174" t="s">
        <v>150</v>
      </c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5"/>
      <c r="U57" s="5"/>
    </row>
    <row r="58" spans="1:21" ht="48" customHeight="1" x14ac:dyDescent="0.25">
      <c r="A58" s="178" t="s">
        <v>19</v>
      </c>
      <c r="B58" s="179"/>
      <c r="C58" s="184" t="s">
        <v>134</v>
      </c>
      <c r="D58" s="185"/>
      <c r="E58" s="186"/>
      <c r="F58" s="184" t="s">
        <v>135</v>
      </c>
      <c r="G58" s="185"/>
      <c r="H58" s="187"/>
      <c r="I58" s="184" t="s">
        <v>136</v>
      </c>
      <c r="J58" s="185" t="s">
        <v>13</v>
      </c>
      <c r="K58" s="185" t="s">
        <v>14</v>
      </c>
      <c r="L58" s="188" t="s">
        <v>137</v>
      </c>
      <c r="M58" s="189"/>
    </row>
    <row r="59" spans="1:21" ht="27.75" thickBot="1" x14ac:dyDescent="0.3">
      <c r="A59" s="180"/>
      <c r="B59" s="181"/>
      <c r="C59" s="60" t="s">
        <v>12</v>
      </c>
      <c r="D59" s="60" t="s">
        <v>13</v>
      </c>
      <c r="E59" s="60" t="s">
        <v>14</v>
      </c>
      <c r="F59" s="60" t="s">
        <v>12</v>
      </c>
      <c r="G59" s="60" t="s">
        <v>13</v>
      </c>
      <c r="H59" s="60" t="s">
        <v>14</v>
      </c>
      <c r="I59" s="60" t="s">
        <v>12</v>
      </c>
      <c r="J59" s="60" t="s">
        <v>13</v>
      </c>
      <c r="K59" s="60" t="s">
        <v>14</v>
      </c>
      <c r="L59" s="190"/>
      <c r="M59" s="191"/>
    </row>
    <row r="60" spans="1:21" s="21" customFormat="1" x14ac:dyDescent="0.25">
      <c r="A60" s="182">
        <v>1</v>
      </c>
      <c r="B60" s="183"/>
      <c r="C60" s="57">
        <v>2</v>
      </c>
      <c r="D60" s="57">
        <v>3</v>
      </c>
      <c r="E60" s="57">
        <v>4</v>
      </c>
      <c r="F60" s="57">
        <v>5</v>
      </c>
      <c r="G60" s="57">
        <v>6</v>
      </c>
      <c r="H60" s="57">
        <v>7</v>
      </c>
      <c r="I60" s="57">
        <v>8</v>
      </c>
      <c r="J60" s="57">
        <v>9</v>
      </c>
      <c r="K60" s="57">
        <v>10</v>
      </c>
      <c r="L60" s="175">
        <v>11</v>
      </c>
      <c r="M60" s="175"/>
    </row>
    <row r="61" spans="1:21" ht="85.5" customHeight="1" x14ac:dyDescent="0.25">
      <c r="A61" s="176" t="s">
        <v>110</v>
      </c>
      <c r="B61" s="177"/>
      <c r="C61" s="61">
        <v>4830</v>
      </c>
      <c r="D61" s="61">
        <v>0</v>
      </c>
      <c r="E61" s="61">
        <f>SUM(C61:D61)</f>
        <v>4830</v>
      </c>
      <c r="F61" s="61">
        <v>4830</v>
      </c>
      <c r="G61" s="61">
        <v>0</v>
      </c>
      <c r="H61" s="61">
        <f>SUM(F61:G61)</f>
        <v>4830</v>
      </c>
      <c r="I61" s="61">
        <v>0</v>
      </c>
      <c r="J61" s="61">
        <v>0</v>
      </c>
      <c r="K61" s="61">
        <v>0</v>
      </c>
      <c r="L61" s="176" t="s">
        <v>89</v>
      </c>
      <c r="M61" s="177"/>
    </row>
    <row r="62" spans="1:21" s="67" customFormat="1" ht="16.5" thickBot="1" x14ac:dyDescent="0.3">
      <c r="A62" s="162" t="s">
        <v>148</v>
      </c>
      <c r="B62" s="163"/>
      <c r="C62" s="63">
        <f t="shared" ref="C62:K62" si="3">SUM(C61)</f>
        <v>4830</v>
      </c>
      <c r="D62" s="66">
        <f t="shared" si="3"/>
        <v>0</v>
      </c>
      <c r="E62" s="66">
        <f t="shared" si="3"/>
        <v>4830</v>
      </c>
      <c r="F62" s="66">
        <f t="shared" si="3"/>
        <v>4830</v>
      </c>
      <c r="G62" s="66">
        <f t="shared" si="3"/>
        <v>0</v>
      </c>
      <c r="H62" s="66">
        <f t="shared" si="3"/>
        <v>4830</v>
      </c>
      <c r="I62" s="66">
        <f t="shared" si="3"/>
        <v>0</v>
      </c>
      <c r="J62" s="66">
        <f t="shared" si="3"/>
        <v>0</v>
      </c>
      <c r="K62" s="66">
        <f t="shared" si="3"/>
        <v>0</v>
      </c>
      <c r="L62" s="197"/>
      <c r="M62" s="197"/>
      <c r="N62" s="196"/>
      <c r="O62" s="196"/>
    </row>
    <row r="63" spans="1:21" ht="18.75" x14ac:dyDescent="0.25">
      <c r="A63" s="16"/>
    </row>
    <row r="64" spans="1:21" ht="18.75" x14ac:dyDescent="0.25">
      <c r="A64" s="210" t="s">
        <v>149</v>
      </c>
      <c r="B64" s="210"/>
      <c r="C64" s="210"/>
      <c r="D64" s="210"/>
      <c r="E64" s="210"/>
      <c r="F64" s="210"/>
      <c r="G64" s="210"/>
      <c r="H64" s="210"/>
      <c r="I64" s="210"/>
      <c r="J64" s="210"/>
      <c r="K64" s="210"/>
      <c r="L64" s="210"/>
      <c r="M64" s="210"/>
    </row>
    <row r="65" spans="1:11" ht="19.5" thickBot="1" x14ac:dyDescent="0.3">
      <c r="A65" s="16"/>
    </row>
    <row r="66" spans="1:11" ht="48" customHeight="1" x14ac:dyDescent="0.25">
      <c r="A66" s="164" t="s">
        <v>8</v>
      </c>
      <c r="B66" s="166" t="s">
        <v>10</v>
      </c>
      <c r="C66" s="168" t="s">
        <v>11</v>
      </c>
      <c r="D66" s="199" t="s">
        <v>20</v>
      </c>
      <c r="E66" s="199" t="s">
        <v>21</v>
      </c>
      <c r="F66" s="199" t="s">
        <v>134</v>
      </c>
      <c r="G66" s="171" t="s">
        <v>151</v>
      </c>
      <c r="H66" s="171" t="s">
        <v>136</v>
      </c>
      <c r="J66" s="170"/>
      <c r="K66" s="170"/>
    </row>
    <row r="67" spans="1:11" ht="15" customHeight="1" x14ac:dyDescent="0.25">
      <c r="A67" s="165"/>
      <c r="B67" s="167"/>
      <c r="C67" s="169"/>
      <c r="D67" s="200"/>
      <c r="E67" s="200"/>
      <c r="F67" s="200"/>
      <c r="G67" s="171"/>
      <c r="H67" s="171"/>
      <c r="J67" s="170"/>
      <c r="K67" s="170"/>
    </row>
    <row r="68" spans="1:11" s="21" customFormat="1" x14ac:dyDescent="0.25">
      <c r="A68" s="56">
        <v>1</v>
      </c>
      <c r="B68" s="57">
        <v>2</v>
      </c>
      <c r="C68" s="57">
        <v>3</v>
      </c>
      <c r="D68" s="57">
        <v>4</v>
      </c>
      <c r="E68" s="57">
        <v>5</v>
      </c>
      <c r="F68" s="57">
        <v>6</v>
      </c>
      <c r="G68" s="57">
        <v>7</v>
      </c>
      <c r="H68" s="57">
        <v>8</v>
      </c>
    </row>
    <row r="69" spans="1:11" x14ac:dyDescent="0.25">
      <c r="A69" s="42">
        <v>1</v>
      </c>
      <c r="B69" s="58" t="s">
        <v>95</v>
      </c>
      <c r="C69" s="59" t="s">
        <v>15</v>
      </c>
      <c r="D69" s="31"/>
      <c r="E69" s="31"/>
      <c r="F69" s="31"/>
      <c r="G69" s="31"/>
      <c r="H69" s="35"/>
    </row>
    <row r="70" spans="1:11" ht="80.25" customHeight="1" x14ac:dyDescent="0.25">
      <c r="A70" s="42"/>
      <c r="B70" s="132"/>
      <c r="C70" s="84" t="s">
        <v>16</v>
      </c>
      <c r="D70" s="61" t="s">
        <v>61</v>
      </c>
      <c r="E70" s="61" t="s">
        <v>22</v>
      </c>
      <c r="F70" s="27">
        <v>62162479.219999999</v>
      </c>
      <c r="G70" s="27">
        <v>62091183.259999998</v>
      </c>
      <c r="H70" s="27">
        <f>SUM(F70-G70)</f>
        <v>71295.960000000894</v>
      </c>
    </row>
    <row r="71" spans="1:11" ht="15.75" x14ac:dyDescent="0.25">
      <c r="A71" s="25" t="s">
        <v>88</v>
      </c>
      <c r="B71" s="23"/>
      <c r="C71" s="30" t="s">
        <v>23</v>
      </c>
      <c r="D71" s="10"/>
      <c r="E71" s="10"/>
      <c r="F71" s="211"/>
      <c r="G71" s="70"/>
      <c r="H71" s="27" t="s">
        <v>89</v>
      </c>
    </row>
    <row r="72" spans="1:11" x14ac:dyDescent="0.25">
      <c r="A72" s="18"/>
      <c r="B72" s="132"/>
      <c r="C72" s="9" t="s">
        <v>24</v>
      </c>
      <c r="D72" s="132" t="s">
        <v>25</v>
      </c>
      <c r="E72" s="132" t="s">
        <v>26</v>
      </c>
      <c r="F72" s="72">
        <v>1</v>
      </c>
      <c r="G72" s="72">
        <v>1</v>
      </c>
      <c r="H72" s="72">
        <f>SUM(F72-G72)</f>
        <v>0</v>
      </c>
    </row>
    <row r="73" spans="1:11" ht="33" customHeight="1" x14ac:dyDescent="0.25">
      <c r="A73" s="18"/>
      <c r="B73" s="132"/>
      <c r="C73" s="9" t="s">
        <v>27</v>
      </c>
      <c r="D73" s="132" t="s">
        <v>25</v>
      </c>
      <c r="E73" s="132" t="s">
        <v>26</v>
      </c>
      <c r="F73" s="72">
        <v>185</v>
      </c>
      <c r="G73" s="72">
        <v>185</v>
      </c>
      <c r="H73" s="72">
        <f>SUM(F73-G73)</f>
        <v>0</v>
      </c>
    </row>
    <row r="74" spans="1:11" ht="48.75" customHeight="1" x14ac:dyDescent="0.25">
      <c r="A74" s="18"/>
      <c r="B74" s="132"/>
      <c r="C74" s="9" t="s">
        <v>28</v>
      </c>
      <c r="D74" s="132" t="s">
        <v>25</v>
      </c>
      <c r="E74" s="132" t="s">
        <v>26</v>
      </c>
      <c r="F74" s="72">
        <v>92</v>
      </c>
      <c r="G74" s="72">
        <v>47</v>
      </c>
      <c r="H74" s="72">
        <f>SUM(F74-G74)</f>
        <v>45</v>
      </c>
    </row>
    <row r="75" spans="1:11" ht="53.25" customHeight="1" x14ac:dyDescent="0.25">
      <c r="A75" s="18"/>
      <c r="B75" s="132"/>
      <c r="C75" s="9" t="s">
        <v>29</v>
      </c>
      <c r="D75" s="132" t="s">
        <v>30</v>
      </c>
      <c r="E75" s="132" t="s">
        <v>31</v>
      </c>
      <c r="F75" s="27">
        <v>687.5</v>
      </c>
      <c r="G75" s="27">
        <v>599.75</v>
      </c>
      <c r="H75" s="27">
        <v>0</v>
      </c>
    </row>
    <row r="76" spans="1:11" ht="96" customHeight="1" x14ac:dyDescent="0.25">
      <c r="A76" s="18"/>
      <c r="B76" s="132"/>
      <c r="C76" s="9" t="s">
        <v>32</v>
      </c>
      <c r="D76" s="132" t="s">
        <v>25</v>
      </c>
      <c r="E76" s="132" t="s">
        <v>33</v>
      </c>
      <c r="F76" s="126">
        <v>7028</v>
      </c>
      <c r="G76" s="126">
        <v>7028</v>
      </c>
      <c r="H76" s="72">
        <v>0</v>
      </c>
    </row>
    <row r="77" spans="1:11" ht="19.5" customHeight="1" x14ac:dyDescent="0.25">
      <c r="A77" s="25" t="s">
        <v>90</v>
      </c>
      <c r="B77" s="23"/>
      <c r="C77" s="30" t="s">
        <v>34</v>
      </c>
      <c r="D77" s="132"/>
      <c r="E77" s="132"/>
      <c r="F77" s="71"/>
      <c r="G77" s="70"/>
      <c r="H77" s="27" t="s">
        <v>89</v>
      </c>
    </row>
    <row r="78" spans="1:11" ht="80.25" customHeight="1" x14ac:dyDescent="0.25">
      <c r="A78" s="18"/>
      <c r="B78" s="132"/>
      <c r="C78" s="9" t="s">
        <v>97</v>
      </c>
      <c r="D78" s="132" t="s">
        <v>35</v>
      </c>
      <c r="E78" s="132" t="s">
        <v>26</v>
      </c>
      <c r="F78" s="27">
        <v>302.19</v>
      </c>
      <c r="G78" s="27">
        <v>340.9</v>
      </c>
      <c r="H78" s="27">
        <f t="shared" ref="H78:H86" si="4">SUM(F78-G78)</f>
        <v>-38.70999999999998</v>
      </c>
    </row>
    <row r="79" spans="1:11" ht="72" customHeight="1" x14ac:dyDescent="0.25">
      <c r="A79" s="18"/>
      <c r="B79" s="31"/>
      <c r="C79" s="9" t="s">
        <v>36</v>
      </c>
      <c r="D79" s="31" t="s">
        <v>35</v>
      </c>
      <c r="E79" s="31" t="s">
        <v>26</v>
      </c>
      <c r="F79" s="27">
        <v>36.683999999999997</v>
      </c>
      <c r="G79" s="27">
        <v>26.64</v>
      </c>
      <c r="H79" s="27">
        <f t="shared" si="4"/>
        <v>10.043999999999997</v>
      </c>
    </row>
    <row r="80" spans="1:11" ht="44.25" customHeight="1" x14ac:dyDescent="0.25">
      <c r="A80" s="18"/>
      <c r="B80" s="31"/>
      <c r="C80" s="9" t="s">
        <v>37</v>
      </c>
      <c r="D80" s="31" t="s">
        <v>35</v>
      </c>
      <c r="E80" s="31" t="s">
        <v>26</v>
      </c>
      <c r="F80" s="27">
        <v>59.5</v>
      </c>
      <c r="G80" s="27">
        <v>60.7</v>
      </c>
      <c r="H80" s="127">
        <f t="shared" si="4"/>
        <v>-1.2000000000000028</v>
      </c>
    </row>
    <row r="81" spans="1:8" ht="59.25" customHeight="1" x14ac:dyDescent="0.25">
      <c r="A81" s="18"/>
      <c r="B81" s="31"/>
      <c r="C81" s="9" t="s">
        <v>38</v>
      </c>
      <c r="D81" s="31" t="s">
        <v>35</v>
      </c>
      <c r="E81" s="31" t="s">
        <v>26</v>
      </c>
      <c r="F81" s="27">
        <v>22.9</v>
      </c>
      <c r="G81" s="27">
        <v>20.9</v>
      </c>
      <c r="H81" s="72">
        <f t="shared" si="4"/>
        <v>2</v>
      </c>
    </row>
    <row r="82" spans="1:8" ht="58.5" customHeight="1" x14ac:dyDescent="0.25">
      <c r="A82" s="18"/>
      <c r="B82" s="31"/>
      <c r="C82" s="9" t="s">
        <v>39</v>
      </c>
      <c r="D82" s="31" t="s">
        <v>35</v>
      </c>
      <c r="E82" s="31" t="s">
        <v>26</v>
      </c>
      <c r="F82" s="36">
        <v>10</v>
      </c>
      <c r="G82" s="36">
        <v>5.6</v>
      </c>
      <c r="H82" s="74">
        <f t="shared" si="4"/>
        <v>4.4000000000000004</v>
      </c>
    </row>
    <row r="83" spans="1:8" ht="45" x14ac:dyDescent="0.25">
      <c r="A83" s="18"/>
      <c r="B83" s="23"/>
      <c r="C83" s="68" t="s">
        <v>40</v>
      </c>
      <c r="D83" s="10" t="s">
        <v>41</v>
      </c>
      <c r="E83" s="10" t="s">
        <v>42</v>
      </c>
      <c r="F83" s="74">
        <v>865.7</v>
      </c>
      <c r="G83" s="75">
        <v>40</v>
      </c>
      <c r="H83" s="74">
        <f t="shared" si="4"/>
        <v>825.7</v>
      </c>
    </row>
    <row r="84" spans="1:8" ht="45" x14ac:dyDescent="0.25">
      <c r="A84" s="18"/>
      <c r="B84" s="23"/>
      <c r="C84" s="68" t="s">
        <v>43</v>
      </c>
      <c r="D84" s="10" t="s">
        <v>44</v>
      </c>
      <c r="E84" s="10" t="s">
        <v>42</v>
      </c>
      <c r="F84" s="75">
        <v>705</v>
      </c>
      <c r="G84" s="75">
        <v>482</v>
      </c>
      <c r="H84" s="75">
        <f t="shared" si="4"/>
        <v>223</v>
      </c>
    </row>
    <row r="85" spans="1:8" ht="45" x14ac:dyDescent="0.25">
      <c r="A85" s="18"/>
      <c r="B85" s="23"/>
      <c r="C85" s="68" t="s">
        <v>45</v>
      </c>
      <c r="D85" s="10" t="s">
        <v>46</v>
      </c>
      <c r="E85" s="10" t="s">
        <v>42</v>
      </c>
      <c r="F85" s="75">
        <v>700</v>
      </c>
      <c r="G85" s="75">
        <v>54</v>
      </c>
      <c r="H85" s="75">
        <f t="shared" si="4"/>
        <v>646</v>
      </c>
    </row>
    <row r="86" spans="1:8" ht="45" x14ac:dyDescent="0.25">
      <c r="A86" s="18"/>
      <c r="B86" s="23"/>
      <c r="C86" s="68" t="s">
        <v>47</v>
      </c>
      <c r="D86" s="10" t="s">
        <v>48</v>
      </c>
      <c r="E86" s="10" t="s">
        <v>42</v>
      </c>
      <c r="F86" s="75">
        <v>200</v>
      </c>
      <c r="G86" s="75">
        <v>234</v>
      </c>
      <c r="H86" s="75">
        <f t="shared" si="4"/>
        <v>-34</v>
      </c>
    </row>
    <row r="87" spans="1:8" x14ac:dyDescent="0.25">
      <c r="A87" s="76" t="s">
        <v>91</v>
      </c>
      <c r="B87" s="31"/>
      <c r="C87" s="77" t="s">
        <v>49</v>
      </c>
      <c r="D87" s="78"/>
      <c r="E87" s="79"/>
      <c r="F87" s="80"/>
      <c r="G87" s="73"/>
      <c r="H87" s="75" t="s">
        <v>89</v>
      </c>
    </row>
    <row r="88" spans="1:8" ht="79.5" customHeight="1" x14ac:dyDescent="0.25">
      <c r="A88" s="18"/>
      <c r="B88" s="31"/>
      <c r="C88" s="9" t="s">
        <v>50</v>
      </c>
      <c r="D88" s="31" t="s">
        <v>51</v>
      </c>
      <c r="E88" s="31" t="s">
        <v>52</v>
      </c>
      <c r="F88" s="27">
        <v>9.65</v>
      </c>
      <c r="G88" s="27">
        <v>9.52</v>
      </c>
      <c r="H88" s="27">
        <f>SUM(F88-G88)</f>
        <v>0.13000000000000078</v>
      </c>
    </row>
    <row r="89" spans="1:8" ht="26.25" customHeight="1" x14ac:dyDescent="0.25">
      <c r="A89" s="81"/>
      <c r="B89" s="31"/>
      <c r="C89" s="82" t="s">
        <v>53</v>
      </c>
      <c r="D89" s="55" t="s">
        <v>51</v>
      </c>
      <c r="E89" s="55" t="s">
        <v>52</v>
      </c>
      <c r="F89" s="83">
        <v>36.020000000000003</v>
      </c>
      <c r="G89" s="27">
        <v>34.43</v>
      </c>
      <c r="H89" s="27">
        <f>SUM(F89-G89)</f>
        <v>1.5900000000000034</v>
      </c>
    </row>
    <row r="90" spans="1:8" ht="44.25" customHeight="1" x14ac:dyDescent="0.25">
      <c r="A90" s="18"/>
      <c r="B90" s="23"/>
      <c r="C90" s="9" t="s">
        <v>54</v>
      </c>
      <c r="D90" s="31" t="s">
        <v>51</v>
      </c>
      <c r="E90" s="31" t="s">
        <v>26</v>
      </c>
      <c r="F90" s="27">
        <v>321</v>
      </c>
      <c r="G90" s="27">
        <v>327.9</v>
      </c>
      <c r="H90" s="127">
        <f>SUM(F90-G90)</f>
        <v>-6.8999999999999773</v>
      </c>
    </row>
    <row r="91" spans="1:8" ht="52.5" customHeight="1" x14ac:dyDescent="0.25">
      <c r="A91" s="18"/>
      <c r="B91" s="23"/>
      <c r="C91" s="9" t="s">
        <v>55</v>
      </c>
      <c r="D91" s="31" t="s">
        <v>51</v>
      </c>
      <c r="E91" s="31" t="s">
        <v>26</v>
      </c>
      <c r="F91" s="27">
        <v>250</v>
      </c>
      <c r="G91" s="27">
        <v>299.2</v>
      </c>
      <c r="H91" s="127">
        <f>SUM(F91-G91)</f>
        <v>-49.199999999999989</v>
      </c>
    </row>
    <row r="92" spans="1:8" ht="24" customHeight="1" x14ac:dyDescent="0.25">
      <c r="A92" s="25" t="s">
        <v>92</v>
      </c>
      <c r="B92" s="23"/>
      <c r="C92" s="12" t="s">
        <v>56</v>
      </c>
      <c r="D92" s="10" t="s">
        <v>89</v>
      </c>
      <c r="E92" s="11"/>
      <c r="F92" s="36" t="s">
        <v>89</v>
      </c>
      <c r="G92" s="27"/>
      <c r="H92" s="27" t="s">
        <v>89</v>
      </c>
    </row>
    <row r="93" spans="1:8" ht="76.5" customHeight="1" x14ac:dyDescent="0.25">
      <c r="A93" s="18"/>
      <c r="B93" s="23"/>
      <c r="C93" s="68" t="s">
        <v>58</v>
      </c>
      <c r="D93" s="10" t="s">
        <v>57</v>
      </c>
      <c r="E93" s="31" t="s">
        <v>52</v>
      </c>
      <c r="F93" s="36">
        <v>0</v>
      </c>
      <c r="G93" s="27">
        <v>1.33</v>
      </c>
      <c r="H93" s="27">
        <f>SUM(F93-G93)</f>
        <v>-1.33</v>
      </c>
    </row>
    <row r="94" spans="1:8" ht="59.25" customHeight="1" thickBot="1" x14ac:dyDescent="0.3">
      <c r="A94" s="81"/>
      <c r="B94" s="100" t="s">
        <v>89</v>
      </c>
      <c r="C94" s="97" t="s">
        <v>59</v>
      </c>
      <c r="D94" s="78" t="s">
        <v>57</v>
      </c>
      <c r="E94" s="78" t="s">
        <v>42</v>
      </c>
      <c r="F94" s="83"/>
      <c r="G94" s="69"/>
      <c r="H94" s="69"/>
    </row>
    <row r="95" spans="1:8" ht="55.5" customHeight="1" thickBot="1" x14ac:dyDescent="0.3">
      <c r="A95" s="101"/>
      <c r="B95" s="102"/>
      <c r="C95" s="103" t="s">
        <v>60</v>
      </c>
      <c r="D95" s="104" t="s">
        <v>57</v>
      </c>
      <c r="E95" s="104" t="s">
        <v>42</v>
      </c>
      <c r="F95" s="105"/>
      <c r="G95" s="92"/>
      <c r="H95" s="106"/>
    </row>
    <row r="96" spans="1:8" ht="55.5" customHeight="1" thickBot="1" x14ac:dyDescent="0.3">
      <c r="A96" s="198" t="s">
        <v>181</v>
      </c>
      <c r="B96" s="198"/>
      <c r="C96" s="198"/>
      <c r="D96" s="198"/>
      <c r="E96" s="198"/>
      <c r="F96" s="198"/>
      <c r="G96" s="198"/>
      <c r="H96" s="198"/>
    </row>
    <row r="97" spans="1:8" ht="27" customHeight="1" thickBot="1" x14ac:dyDescent="0.3">
      <c r="A97" s="88">
        <v>2</v>
      </c>
      <c r="B97" s="89" t="s">
        <v>95</v>
      </c>
      <c r="C97" s="90" t="s">
        <v>17</v>
      </c>
      <c r="D97" s="91"/>
      <c r="E97" s="91"/>
      <c r="F97" s="91"/>
      <c r="G97" s="92"/>
      <c r="H97" s="93" t="s">
        <v>89</v>
      </c>
    </row>
    <row r="98" spans="1:8" ht="45" customHeight="1" x14ac:dyDescent="0.25">
      <c r="A98" s="86"/>
      <c r="B98" s="85"/>
      <c r="C98" s="87" t="s">
        <v>18</v>
      </c>
      <c r="D98" s="85" t="s">
        <v>61</v>
      </c>
      <c r="E98" s="98" t="s">
        <v>22</v>
      </c>
      <c r="F98" s="99">
        <v>3470100</v>
      </c>
      <c r="G98" s="99">
        <v>3381541.79</v>
      </c>
      <c r="H98" s="128">
        <f>SUM(F98-G98)</f>
        <v>88558.209999999963</v>
      </c>
    </row>
    <row r="99" spans="1:8" ht="22.5" customHeight="1" x14ac:dyDescent="0.25">
      <c r="A99" s="25" t="s">
        <v>93</v>
      </c>
      <c r="B99" s="23"/>
      <c r="C99" s="30" t="s">
        <v>23</v>
      </c>
      <c r="D99" s="10"/>
      <c r="E99" s="10"/>
      <c r="F99" s="94"/>
      <c r="G99" s="62"/>
      <c r="H99" s="61" t="s">
        <v>89</v>
      </c>
    </row>
    <row r="100" spans="1:8" ht="69.75" customHeight="1" x14ac:dyDescent="0.25">
      <c r="A100" s="18"/>
      <c r="B100" s="31"/>
      <c r="C100" s="26" t="s">
        <v>98</v>
      </c>
      <c r="D100" s="31" t="s">
        <v>61</v>
      </c>
      <c r="E100" s="10" t="s">
        <v>22</v>
      </c>
      <c r="F100" s="61">
        <v>3470100</v>
      </c>
      <c r="G100" s="61">
        <v>3381541.79</v>
      </c>
      <c r="H100" s="27">
        <f>SUM(F100-G100)</f>
        <v>88558.209999999963</v>
      </c>
    </row>
    <row r="101" spans="1:8" ht="26.25" customHeight="1" x14ac:dyDescent="0.25">
      <c r="A101" s="18"/>
      <c r="B101" s="31"/>
      <c r="C101" s="26" t="s">
        <v>62</v>
      </c>
      <c r="D101" s="31" t="s">
        <v>61</v>
      </c>
      <c r="E101" s="10" t="s">
        <v>22</v>
      </c>
      <c r="F101" s="61">
        <v>965900</v>
      </c>
      <c r="G101" s="61">
        <v>964395.73</v>
      </c>
      <c r="H101" s="27">
        <f>SUM(F101-G101)</f>
        <v>1504.2700000000186</v>
      </c>
    </row>
    <row r="102" spans="1:8" ht="25.5" customHeight="1" x14ac:dyDescent="0.25">
      <c r="A102" s="18"/>
      <c r="B102" s="31"/>
      <c r="C102" s="26" t="s">
        <v>63</v>
      </c>
      <c r="D102" s="31" t="s">
        <v>61</v>
      </c>
      <c r="E102" s="10" t="s">
        <v>22</v>
      </c>
      <c r="F102" s="61">
        <v>945800</v>
      </c>
      <c r="G102" s="61">
        <v>943561.82</v>
      </c>
      <c r="H102" s="27">
        <f>SUM(F102-G102)</f>
        <v>2238.1800000000512</v>
      </c>
    </row>
    <row r="103" spans="1:8" ht="24" customHeight="1" x14ac:dyDescent="0.25">
      <c r="A103" s="18"/>
      <c r="B103" s="31"/>
      <c r="C103" s="26" t="s">
        <v>64</v>
      </c>
      <c r="D103" s="31" t="s">
        <v>61</v>
      </c>
      <c r="E103" s="10" t="s">
        <v>22</v>
      </c>
      <c r="F103" s="61">
        <v>1558400</v>
      </c>
      <c r="G103" s="61">
        <v>1473584.24</v>
      </c>
      <c r="H103" s="27">
        <f>SUM(F103-G103)</f>
        <v>84815.760000000009</v>
      </c>
    </row>
    <row r="104" spans="1:8" ht="36.75" customHeight="1" x14ac:dyDescent="0.25">
      <c r="A104" s="25" t="s">
        <v>94</v>
      </c>
      <c r="B104" s="31"/>
      <c r="C104" s="107" t="s">
        <v>34</v>
      </c>
      <c r="D104" s="10"/>
      <c r="E104" s="10"/>
      <c r="F104" s="95"/>
      <c r="G104" s="96" t="s">
        <v>89</v>
      </c>
      <c r="H104" s="61" t="s">
        <v>89</v>
      </c>
    </row>
    <row r="105" spans="1:8" ht="64.5" customHeight="1" x14ac:dyDescent="0.25">
      <c r="A105" s="25" t="s">
        <v>89</v>
      </c>
      <c r="B105" s="23"/>
      <c r="C105" s="26" t="s">
        <v>65</v>
      </c>
      <c r="D105" s="10"/>
      <c r="E105" s="10"/>
      <c r="F105" s="61">
        <v>684798.70200000005</v>
      </c>
      <c r="G105" s="61">
        <v>668111.97100000002</v>
      </c>
      <c r="H105" s="61">
        <f>SUM(F105-G105)</f>
        <v>16686.731000000029</v>
      </c>
    </row>
    <row r="106" spans="1:8" ht="30" customHeight="1" x14ac:dyDescent="0.25">
      <c r="A106" s="18"/>
      <c r="B106" s="31"/>
      <c r="C106" s="26" t="s">
        <v>66</v>
      </c>
      <c r="D106" s="10" t="s">
        <v>67</v>
      </c>
      <c r="E106" s="10"/>
      <c r="F106" s="61">
        <v>4645.8909999999996</v>
      </c>
      <c r="G106" s="61">
        <v>4596.3310000000001</v>
      </c>
      <c r="H106" s="27">
        <f>SUM(F106-G106)</f>
        <v>49.559999999999491</v>
      </c>
    </row>
    <row r="107" spans="1:8" ht="29.25" customHeight="1" x14ac:dyDescent="0.25">
      <c r="A107" s="18"/>
      <c r="B107" s="31"/>
      <c r="C107" s="26" t="s">
        <v>68</v>
      </c>
      <c r="D107" s="10" t="s">
        <v>69</v>
      </c>
      <c r="E107" s="10"/>
      <c r="F107" s="61">
        <v>68590.811000000002</v>
      </c>
      <c r="G107" s="61">
        <v>68228.639999999999</v>
      </c>
      <c r="H107" s="61">
        <f>SUM(F107-G107)</f>
        <v>362.1710000000021</v>
      </c>
    </row>
    <row r="108" spans="1:8" ht="29.25" customHeight="1" x14ac:dyDescent="0.25">
      <c r="A108" s="18"/>
      <c r="B108" s="31"/>
      <c r="C108" s="26" t="s">
        <v>70</v>
      </c>
      <c r="D108" s="10" t="s">
        <v>71</v>
      </c>
      <c r="E108" s="10"/>
      <c r="F108" s="27">
        <v>611562</v>
      </c>
      <c r="G108" s="27">
        <v>595287</v>
      </c>
      <c r="H108" s="72">
        <f>SUM(F108-G108)</f>
        <v>16275</v>
      </c>
    </row>
    <row r="109" spans="1:8" ht="26.25" customHeight="1" x14ac:dyDescent="0.25">
      <c r="A109" s="18"/>
      <c r="B109" s="31"/>
      <c r="C109" s="107" t="s">
        <v>49</v>
      </c>
      <c r="D109" s="10"/>
      <c r="E109" s="10"/>
      <c r="F109" s="36"/>
      <c r="G109" s="27" t="s">
        <v>89</v>
      </c>
      <c r="H109" s="27" t="s">
        <v>89</v>
      </c>
    </row>
    <row r="110" spans="1:8" ht="63" customHeight="1" x14ac:dyDescent="0.25">
      <c r="A110" s="18"/>
      <c r="B110" s="31"/>
      <c r="C110" s="11" t="s">
        <v>72</v>
      </c>
      <c r="D110" s="10"/>
      <c r="E110" s="10"/>
      <c r="F110" s="36">
        <v>5785.91</v>
      </c>
      <c r="G110" s="27">
        <v>5638.26</v>
      </c>
      <c r="H110" s="27">
        <f t="shared" ref="H110:H113" si="5">SUM(F110-G110)</f>
        <v>147.64999999999964</v>
      </c>
    </row>
    <row r="111" spans="1:8" x14ac:dyDescent="0.25">
      <c r="A111" s="18"/>
      <c r="B111" s="23"/>
      <c r="C111" s="26" t="s">
        <v>152</v>
      </c>
      <c r="D111" s="31" t="s">
        <v>61</v>
      </c>
      <c r="E111" s="10"/>
      <c r="F111" s="27">
        <v>1610.5</v>
      </c>
      <c r="G111" s="27">
        <v>1608</v>
      </c>
      <c r="H111" s="27">
        <f t="shared" si="5"/>
        <v>2.5</v>
      </c>
    </row>
    <row r="112" spans="1:8" x14ac:dyDescent="0.25">
      <c r="A112" s="18"/>
      <c r="B112" s="23"/>
      <c r="C112" s="26" t="s">
        <v>153</v>
      </c>
      <c r="D112" s="31" t="s">
        <v>61</v>
      </c>
      <c r="E112" s="10"/>
      <c r="F112" s="27">
        <v>1576.99</v>
      </c>
      <c r="G112" s="27">
        <v>1573.26</v>
      </c>
      <c r="H112" s="27">
        <f t="shared" si="5"/>
        <v>3.7300000000000182</v>
      </c>
    </row>
    <row r="113" spans="1:8" x14ac:dyDescent="0.25">
      <c r="A113" s="25" t="s">
        <v>91</v>
      </c>
      <c r="B113" s="31"/>
      <c r="C113" s="26" t="s">
        <v>154</v>
      </c>
      <c r="D113" s="31" t="s">
        <v>61</v>
      </c>
      <c r="E113" s="11"/>
      <c r="F113" s="27">
        <v>2598.42</v>
      </c>
      <c r="G113" s="27">
        <v>2457</v>
      </c>
      <c r="H113" s="27">
        <f t="shared" si="5"/>
        <v>141.42000000000007</v>
      </c>
    </row>
    <row r="114" spans="1:8" ht="26.25" customHeight="1" x14ac:dyDescent="0.25">
      <c r="A114" s="18"/>
      <c r="B114" s="31"/>
      <c r="C114" s="107" t="s">
        <v>56</v>
      </c>
      <c r="D114" s="10"/>
      <c r="E114" s="11"/>
      <c r="F114" s="27"/>
      <c r="G114" s="27" t="s">
        <v>89</v>
      </c>
      <c r="H114" s="27" t="s">
        <v>89</v>
      </c>
    </row>
    <row r="115" spans="1:8" ht="44.25" customHeight="1" x14ac:dyDescent="0.25">
      <c r="A115" s="18"/>
      <c r="B115" s="23"/>
      <c r="C115" s="26" t="s">
        <v>73</v>
      </c>
      <c r="D115" s="31" t="s">
        <v>57</v>
      </c>
      <c r="E115" s="11"/>
      <c r="F115" s="27">
        <v>100</v>
      </c>
      <c r="G115" s="27">
        <v>97.45</v>
      </c>
      <c r="H115" s="27">
        <f>SUM(F115-G115)</f>
        <v>2.5499999999999972</v>
      </c>
    </row>
    <row r="116" spans="1:8" ht="33" customHeight="1" x14ac:dyDescent="0.25">
      <c r="A116" s="158" t="s">
        <v>155</v>
      </c>
      <c r="B116" s="159"/>
      <c r="C116" s="159"/>
      <c r="D116" s="159"/>
      <c r="E116" s="159"/>
      <c r="F116" s="159"/>
      <c r="G116" s="159"/>
      <c r="H116" s="160"/>
    </row>
    <row r="117" spans="1:8" x14ac:dyDescent="0.25">
      <c r="A117" s="42">
        <v>3</v>
      </c>
      <c r="B117" s="58" t="s">
        <v>95</v>
      </c>
      <c r="C117" s="59" t="s">
        <v>99</v>
      </c>
      <c r="D117" s="61"/>
      <c r="E117" s="61"/>
      <c r="F117" s="27"/>
      <c r="G117" s="70"/>
      <c r="H117" s="27" t="s">
        <v>89</v>
      </c>
    </row>
    <row r="118" spans="1:8" ht="46.5" customHeight="1" x14ac:dyDescent="0.25">
      <c r="A118" s="42"/>
      <c r="B118" s="31"/>
      <c r="C118" s="59" t="s">
        <v>109</v>
      </c>
      <c r="D118" s="61" t="s">
        <v>61</v>
      </c>
      <c r="E118" s="10" t="s">
        <v>22</v>
      </c>
      <c r="F118" s="108">
        <v>4830</v>
      </c>
      <c r="G118" s="65">
        <v>4830</v>
      </c>
      <c r="H118" s="65">
        <f>SUM(F118-G118)</f>
        <v>0</v>
      </c>
    </row>
    <row r="119" spans="1:8" ht="25.5" customHeight="1" x14ac:dyDescent="0.25">
      <c r="A119" s="25" t="s">
        <v>112</v>
      </c>
      <c r="B119" s="31"/>
      <c r="C119" s="107" t="s">
        <v>34</v>
      </c>
      <c r="D119" s="10" t="s">
        <v>156</v>
      </c>
      <c r="E119" s="10"/>
      <c r="F119" s="109">
        <v>1</v>
      </c>
      <c r="G119" s="110">
        <v>1</v>
      </c>
      <c r="H119" s="72">
        <f>SUM(F119-G119)</f>
        <v>0</v>
      </c>
    </row>
    <row r="120" spans="1:8" ht="22.5" customHeight="1" x14ac:dyDescent="0.25">
      <c r="A120" s="25" t="s">
        <v>104</v>
      </c>
      <c r="B120" s="31"/>
      <c r="C120" s="107" t="s">
        <v>49</v>
      </c>
      <c r="D120" s="10"/>
      <c r="E120" s="10"/>
      <c r="F120" s="36"/>
      <c r="G120" s="27" t="s">
        <v>89</v>
      </c>
      <c r="H120" s="27" t="s">
        <v>89</v>
      </c>
    </row>
    <row r="121" spans="1:8" ht="33.75" customHeight="1" x14ac:dyDescent="0.25">
      <c r="A121" s="18"/>
      <c r="B121" s="31"/>
      <c r="C121" s="11" t="s">
        <v>102</v>
      </c>
      <c r="D121" s="10" t="s">
        <v>61</v>
      </c>
      <c r="E121" s="10"/>
      <c r="F121" s="36">
        <v>4830</v>
      </c>
      <c r="G121" s="27">
        <v>4830</v>
      </c>
      <c r="H121" s="72">
        <f t="shared" ref="H121" si="6">SUM(F121-G121)</f>
        <v>0</v>
      </c>
    </row>
    <row r="122" spans="1:8" ht="26.25" customHeight="1" x14ac:dyDescent="0.25">
      <c r="A122" s="25" t="s">
        <v>105</v>
      </c>
      <c r="B122" s="31"/>
      <c r="C122" s="107" t="s">
        <v>56</v>
      </c>
      <c r="D122" s="31" t="s">
        <v>57</v>
      </c>
      <c r="E122" s="11"/>
      <c r="F122" s="72">
        <v>100</v>
      </c>
      <c r="G122" s="27" t="s">
        <v>89</v>
      </c>
      <c r="H122" s="27" t="s">
        <v>89</v>
      </c>
    </row>
    <row r="123" spans="1:8" ht="59.25" customHeight="1" thickBot="1" x14ac:dyDescent="0.3">
      <c r="A123" s="25" t="s">
        <v>106</v>
      </c>
      <c r="B123" s="23"/>
      <c r="C123" s="34" t="s">
        <v>103</v>
      </c>
      <c r="D123" s="31"/>
      <c r="E123" s="11"/>
      <c r="F123" s="27"/>
      <c r="G123" s="27"/>
      <c r="H123" s="27"/>
    </row>
    <row r="124" spans="1:8" ht="30" customHeight="1" x14ac:dyDescent="0.25">
      <c r="A124" s="158" t="s">
        <v>157</v>
      </c>
      <c r="B124" s="159"/>
      <c r="C124" s="159"/>
      <c r="D124" s="159"/>
      <c r="E124" s="159"/>
      <c r="F124" s="159"/>
      <c r="G124" s="159"/>
      <c r="H124" s="160"/>
    </row>
    <row r="125" spans="1:8" ht="25.5" customHeight="1" x14ac:dyDescent="0.25">
      <c r="A125" s="42">
        <v>4</v>
      </c>
      <c r="B125" s="58" t="s">
        <v>95</v>
      </c>
      <c r="C125" s="59" t="s">
        <v>100</v>
      </c>
      <c r="D125" s="61"/>
      <c r="E125" s="61"/>
      <c r="F125" s="27"/>
      <c r="G125" s="70"/>
      <c r="H125" s="27" t="s">
        <v>89</v>
      </c>
    </row>
    <row r="126" spans="1:8" ht="110.25" customHeight="1" x14ac:dyDescent="0.25">
      <c r="A126" s="42"/>
      <c r="B126" s="31"/>
      <c r="C126" s="59" t="s">
        <v>158</v>
      </c>
      <c r="D126" s="10" t="s">
        <v>61</v>
      </c>
      <c r="E126" s="10" t="s">
        <v>22</v>
      </c>
      <c r="F126" s="65">
        <v>42283.6</v>
      </c>
      <c r="G126" s="65">
        <v>42283.6</v>
      </c>
      <c r="H126" s="65">
        <f>SUM(F126-G126)</f>
        <v>0</v>
      </c>
    </row>
    <row r="127" spans="1:8" ht="25.5" customHeight="1" x14ac:dyDescent="0.25">
      <c r="A127" s="25" t="s">
        <v>115</v>
      </c>
      <c r="B127" s="31"/>
      <c r="C127" s="107" t="s">
        <v>34</v>
      </c>
      <c r="D127" s="10" t="s">
        <v>156</v>
      </c>
      <c r="E127" s="10"/>
      <c r="F127" s="109">
        <v>1</v>
      </c>
      <c r="G127" s="110">
        <v>1</v>
      </c>
      <c r="H127" s="72">
        <f>SUM(F127-G127)</f>
        <v>0</v>
      </c>
    </row>
    <row r="128" spans="1:8" ht="22.5" customHeight="1" x14ac:dyDescent="0.25">
      <c r="A128" s="25" t="s">
        <v>107</v>
      </c>
      <c r="B128" s="31"/>
      <c r="C128" s="107" t="s">
        <v>49</v>
      </c>
      <c r="D128" s="10"/>
      <c r="E128" s="10"/>
      <c r="F128" s="36"/>
      <c r="G128" s="27" t="s">
        <v>89</v>
      </c>
      <c r="H128" s="27" t="s">
        <v>89</v>
      </c>
    </row>
    <row r="129" spans="1:8" ht="33.75" customHeight="1" x14ac:dyDescent="0.25">
      <c r="A129" s="18"/>
      <c r="B129" s="31"/>
      <c r="C129" s="11" t="s">
        <v>102</v>
      </c>
      <c r="D129" s="10" t="s">
        <v>61</v>
      </c>
      <c r="E129" s="10"/>
      <c r="F129" s="36">
        <v>42283.6</v>
      </c>
      <c r="G129" s="36">
        <v>42283.6</v>
      </c>
      <c r="H129" s="27">
        <f t="shared" ref="H129" si="7">SUM(F129-G129)</f>
        <v>0</v>
      </c>
    </row>
    <row r="130" spans="1:8" ht="26.25" customHeight="1" x14ac:dyDescent="0.25">
      <c r="A130" s="25" t="s">
        <v>108</v>
      </c>
      <c r="B130" s="31"/>
      <c r="C130" s="107" t="s">
        <v>56</v>
      </c>
      <c r="D130" s="31" t="s">
        <v>57</v>
      </c>
      <c r="E130" s="11"/>
      <c r="F130" s="72">
        <v>100</v>
      </c>
      <c r="G130" s="27" t="s">
        <v>89</v>
      </c>
      <c r="H130" s="27" t="s">
        <v>89</v>
      </c>
    </row>
    <row r="131" spans="1:8" ht="59.25" customHeight="1" thickBot="1" x14ac:dyDescent="0.3">
      <c r="A131" s="25" t="s">
        <v>89</v>
      </c>
      <c r="B131" s="23"/>
      <c r="C131" s="34" t="s">
        <v>103</v>
      </c>
      <c r="D131" s="31"/>
      <c r="E131" s="11"/>
      <c r="F131" s="27"/>
      <c r="G131" s="27"/>
      <c r="H131" s="27"/>
    </row>
    <row r="132" spans="1:8" x14ac:dyDescent="0.25">
      <c r="A132" s="42">
        <v>5</v>
      </c>
      <c r="B132" s="58" t="s">
        <v>95</v>
      </c>
      <c r="C132" s="59" t="s">
        <v>113</v>
      </c>
      <c r="D132" s="61"/>
      <c r="E132" s="61"/>
      <c r="F132" s="27"/>
      <c r="G132" s="70"/>
      <c r="H132" s="27" t="s">
        <v>89</v>
      </c>
    </row>
    <row r="133" spans="1:8" ht="74.25" customHeight="1" x14ac:dyDescent="0.25">
      <c r="A133" s="42"/>
      <c r="B133" s="31"/>
      <c r="C133" s="59" t="s">
        <v>114</v>
      </c>
      <c r="D133" s="10" t="s">
        <v>61</v>
      </c>
      <c r="E133" s="10" t="s">
        <v>22</v>
      </c>
      <c r="F133" s="65">
        <v>26460</v>
      </c>
      <c r="G133" s="65">
        <v>26410</v>
      </c>
      <c r="H133" s="129">
        <f>SUM(F133-G133)</f>
        <v>50</v>
      </c>
    </row>
    <row r="134" spans="1:8" ht="25.5" customHeight="1" x14ac:dyDescent="0.25">
      <c r="A134" s="25" t="s">
        <v>116</v>
      </c>
      <c r="B134" s="31"/>
      <c r="C134" s="107" t="s">
        <v>34</v>
      </c>
      <c r="D134" s="10" t="s">
        <v>156</v>
      </c>
      <c r="E134" s="10"/>
      <c r="F134" s="109">
        <v>2</v>
      </c>
      <c r="G134" s="110">
        <v>2</v>
      </c>
      <c r="H134" s="72">
        <f>SUM(F134-G134)</f>
        <v>0</v>
      </c>
    </row>
    <row r="135" spans="1:8" ht="22.5" customHeight="1" x14ac:dyDescent="0.25">
      <c r="A135" s="25" t="s">
        <v>117</v>
      </c>
      <c r="B135" s="31"/>
      <c r="C135" s="107" t="s">
        <v>49</v>
      </c>
      <c r="D135" s="10"/>
      <c r="E135" s="10"/>
      <c r="F135" s="36"/>
      <c r="G135" s="27" t="s">
        <v>89</v>
      </c>
      <c r="H135" s="27" t="s">
        <v>89</v>
      </c>
    </row>
    <row r="136" spans="1:8" ht="33.75" customHeight="1" x14ac:dyDescent="0.25">
      <c r="A136" s="18"/>
      <c r="B136" s="31"/>
      <c r="C136" s="11" t="s">
        <v>102</v>
      </c>
      <c r="D136" s="10" t="s">
        <v>61</v>
      </c>
      <c r="E136" s="10"/>
      <c r="F136" s="36">
        <v>13230</v>
      </c>
      <c r="G136" s="36">
        <v>13230</v>
      </c>
      <c r="H136" s="27">
        <f t="shared" ref="H136" si="8">SUM(F136-G136)</f>
        <v>0</v>
      </c>
    </row>
    <row r="137" spans="1:8" ht="26.25" customHeight="1" x14ac:dyDescent="0.25">
      <c r="A137" s="25" t="s">
        <v>118</v>
      </c>
      <c r="B137" s="31"/>
      <c r="C137" s="107" t="s">
        <v>56</v>
      </c>
      <c r="D137" s="31" t="s">
        <v>57</v>
      </c>
      <c r="E137" s="11"/>
      <c r="F137" s="72">
        <v>100</v>
      </c>
      <c r="G137" s="27" t="s">
        <v>89</v>
      </c>
      <c r="H137" s="27" t="s">
        <v>89</v>
      </c>
    </row>
    <row r="138" spans="1:8" ht="59.25" customHeight="1" thickBot="1" x14ac:dyDescent="0.3">
      <c r="A138" s="25" t="s">
        <v>89</v>
      </c>
      <c r="B138" s="23"/>
      <c r="C138" s="34" t="s">
        <v>103</v>
      </c>
      <c r="D138" s="31"/>
      <c r="E138" s="11"/>
      <c r="F138" s="27"/>
      <c r="G138" s="27"/>
      <c r="H138" s="27"/>
    </row>
    <row r="139" spans="1:8" x14ac:dyDescent="0.25">
      <c r="A139" s="42">
        <v>6</v>
      </c>
      <c r="B139" s="58" t="s">
        <v>95</v>
      </c>
      <c r="C139" s="59" t="s">
        <v>119</v>
      </c>
      <c r="D139" s="61"/>
      <c r="E139" s="61"/>
      <c r="F139" s="27"/>
      <c r="G139" s="70"/>
      <c r="H139" s="27" t="s">
        <v>89</v>
      </c>
    </row>
    <row r="140" spans="1:8" ht="66" customHeight="1" x14ac:dyDescent="0.25">
      <c r="A140" s="42"/>
      <c r="B140" s="31"/>
      <c r="C140" s="59" t="s">
        <v>144</v>
      </c>
      <c r="D140" s="10" t="s">
        <v>61</v>
      </c>
      <c r="E140" s="10" t="s">
        <v>22</v>
      </c>
      <c r="F140" s="65">
        <v>195000</v>
      </c>
      <c r="G140" s="65">
        <v>194150</v>
      </c>
      <c r="H140" s="65">
        <f>SUM(F140-G140)</f>
        <v>850</v>
      </c>
    </row>
    <row r="141" spans="1:8" ht="25.5" customHeight="1" x14ac:dyDescent="0.25">
      <c r="A141" s="25" t="s">
        <v>120</v>
      </c>
      <c r="B141" s="31"/>
      <c r="C141" s="107" t="s">
        <v>34</v>
      </c>
      <c r="D141" s="10" t="s">
        <v>156</v>
      </c>
      <c r="E141" s="10"/>
      <c r="F141" s="109">
        <v>51</v>
      </c>
      <c r="G141" s="110">
        <v>51</v>
      </c>
      <c r="H141" s="72">
        <f>SUM(F141-G141)</f>
        <v>0</v>
      </c>
    </row>
    <row r="142" spans="1:8" ht="22.5" customHeight="1" x14ac:dyDescent="0.25">
      <c r="A142" s="25" t="s">
        <v>121</v>
      </c>
      <c r="B142" s="31"/>
      <c r="C142" s="107" t="s">
        <v>49</v>
      </c>
      <c r="D142" s="10"/>
      <c r="E142" s="10"/>
      <c r="F142" s="36"/>
      <c r="G142" s="27" t="s">
        <v>89</v>
      </c>
      <c r="H142" s="27" t="s">
        <v>89</v>
      </c>
    </row>
    <row r="143" spans="1:8" ht="33.75" customHeight="1" x14ac:dyDescent="0.25">
      <c r="A143" s="18"/>
      <c r="B143" s="31"/>
      <c r="C143" s="11" t="s">
        <v>102</v>
      </c>
      <c r="D143" s="10" t="s">
        <v>61</v>
      </c>
      <c r="E143" s="10"/>
      <c r="F143" s="36">
        <v>3823.53</v>
      </c>
      <c r="G143" s="36">
        <v>3806.86</v>
      </c>
      <c r="H143" s="27">
        <f t="shared" ref="H143" si="9">SUM(F143-G143)</f>
        <v>16.670000000000073</v>
      </c>
    </row>
    <row r="144" spans="1:8" ht="26.25" customHeight="1" x14ac:dyDescent="0.25">
      <c r="A144" s="25" t="s">
        <v>122</v>
      </c>
      <c r="B144" s="31"/>
      <c r="C144" s="107" t="s">
        <v>56</v>
      </c>
      <c r="D144" s="31" t="s">
        <v>57</v>
      </c>
      <c r="E144" s="11"/>
      <c r="F144" s="72">
        <v>100</v>
      </c>
      <c r="G144" s="27" t="s">
        <v>89</v>
      </c>
      <c r="H144" s="27" t="s">
        <v>89</v>
      </c>
    </row>
    <row r="145" spans="1:15" ht="59.25" customHeight="1" thickBot="1" x14ac:dyDescent="0.3">
      <c r="A145" s="25" t="s">
        <v>89</v>
      </c>
      <c r="B145" s="23"/>
      <c r="C145" s="34" t="s">
        <v>103</v>
      </c>
      <c r="D145" s="31"/>
      <c r="E145" s="11"/>
      <c r="F145" s="27"/>
      <c r="G145" s="27"/>
      <c r="H145" s="27"/>
    </row>
    <row r="146" spans="1:15" ht="25.5" customHeight="1" x14ac:dyDescent="0.25">
      <c r="A146" s="42">
        <v>7</v>
      </c>
      <c r="B146" s="58" t="s">
        <v>95</v>
      </c>
      <c r="C146" s="59" t="s">
        <v>143</v>
      </c>
      <c r="D146" s="61"/>
      <c r="E146" s="61"/>
      <c r="F146" s="27"/>
      <c r="G146" s="27"/>
      <c r="H146" s="27" t="s">
        <v>89</v>
      </c>
    </row>
    <row r="147" spans="1:15" ht="51.75" customHeight="1" x14ac:dyDescent="0.25">
      <c r="A147" s="42"/>
      <c r="C147" s="59" t="s">
        <v>145</v>
      </c>
      <c r="D147" s="10" t="s">
        <v>61</v>
      </c>
      <c r="E147" s="10" t="s">
        <v>22</v>
      </c>
      <c r="F147" s="65">
        <v>17800</v>
      </c>
      <c r="G147" s="65">
        <v>17800</v>
      </c>
      <c r="H147" s="130">
        <f>SUM(F147-G147)</f>
        <v>0</v>
      </c>
    </row>
    <row r="148" spans="1:15" ht="25.5" customHeight="1" x14ac:dyDescent="0.25">
      <c r="A148" s="25" t="s">
        <v>159</v>
      </c>
      <c r="B148" s="31"/>
      <c r="C148" s="107" t="s">
        <v>34</v>
      </c>
      <c r="D148" s="10" t="s">
        <v>156</v>
      </c>
      <c r="E148" s="10"/>
      <c r="F148" s="109">
        <v>1</v>
      </c>
      <c r="G148" s="110" t="s">
        <v>89</v>
      </c>
      <c r="H148" s="72" t="s">
        <v>89</v>
      </c>
    </row>
    <row r="149" spans="1:15" ht="22.5" customHeight="1" x14ac:dyDescent="0.25">
      <c r="A149" s="25" t="s">
        <v>160</v>
      </c>
      <c r="B149" s="31"/>
      <c r="C149" s="107" t="s">
        <v>49</v>
      </c>
      <c r="D149" s="10"/>
      <c r="E149" s="10"/>
      <c r="F149" s="36"/>
      <c r="G149" s="27" t="s">
        <v>89</v>
      </c>
      <c r="H149" s="27" t="s">
        <v>89</v>
      </c>
    </row>
    <row r="150" spans="1:15" ht="33.75" customHeight="1" x14ac:dyDescent="0.25">
      <c r="A150" s="18"/>
      <c r="B150" s="31"/>
      <c r="C150" s="11" t="s">
        <v>102</v>
      </c>
      <c r="D150" s="10" t="s">
        <v>61</v>
      </c>
      <c r="E150" s="10"/>
      <c r="F150" s="36">
        <v>17800</v>
      </c>
      <c r="G150" s="36">
        <v>17800</v>
      </c>
      <c r="H150" s="72">
        <f t="shared" ref="H150" si="10">SUM(F150-G150)</f>
        <v>0</v>
      </c>
    </row>
    <row r="151" spans="1:15" ht="26.25" customHeight="1" x14ac:dyDescent="0.25">
      <c r="A151" s="25" t="s">
        <v>161</v>
      </c>
      <c r="B151" s="31"/>
      <c r="C151" s="107" t="s">
        <v>56</v>
      </c>
      <c r="D151" s="31" t="s">
        <v>57</v>
      </c>
      <c r="E151" s="11"/>
      <c r="F151" s="72">
        <v>100</v>
      </c>
      <c r="G151" s="27" t="s">
        <v>89</v>
      </c>
      <c r="H151" s="27" t="s">
        <v>89</v>
      </c>
    </row>
    <row r="152" spans="1:15" ht="59.25" customHeight="1" thickBot="1" x14ac:dyDescent="0.3">
      <c r="A152" s="25" t="s">
        <v>162</v>
      </c>
      <c r="B152" s="23"/>
      <c r="C152" s="34" t="s">
        <v>103</v>
      </c>
      <c r="D152" s="31"/>
      <c r="E152" s="11"/>
      <c r="F152" s="27"/>
      <c r="G152" s="27"/>
      <c r="H152" s="27"/>
    </row>
    <row r="153" spans="1:15" ht="15" hidden="1" customHeight="1" x14ac:dyDescent="0.25">
      <c r="A153" s="76">
        <v>4.0999999999999996</v>
      </c>
      <c r="B153" s="8"/>
      <c r="C153" s="28" t="s">
        <v>23</v>
      </c>
      <c r="D153" s="7"/>
      <c r="E153" s="29"/>
      <c r="F153" s="112"/>
    </row>
    <row r="154" spans="1:15" s="115" customFormat="1" ht="18.75" x14ac:dyDescent="0.25">
      <c r="A154" s="113"/>
      <c r="B154" s="114" t="s">
        <v>89</v>
      </c>
    </row>
    <row r="155" spans="1:15" ht="22.5" thickBot="1" x14ac:dyDescent="0.3">
      <c r="A155" s="24" t="s">
        <v>87</v>
      </c>
      <c r="B155" s="111"/>
      <c r="C155" s="118"/>
      <c r="D155" s="124"/>
      <c r="E155" s="124"/>
      <c r="F155" s="124"/>
      <c r="G155" s="124"/>
      <c r="H155" s="124"/>
      <c r="I155" s="124"/>
      <c r="J155" s="24"/>
    </row>
    <row r="156" spans="1:15" ht="64.5" customHeight="1" x14ac:dyDescent="0.25">
      <c r="A156" s="134" t="s">
        <v>74</v>
      </c>
      <c r="B156" s="140" t="s">
        <v>75</v>
      </c>
      <c r="C156" s="139" t="s">
        <v>10</v>
      </c>
      <c r="D156" s="139" t="s">
        <v>163</v>
      </c>
      <c r="E156" s="139"/>
      <c r="F156" s="139"/>
      <c r="G156" s="139" t="s">
        <v>76</v>
      </c>
      <c r="H156" s="139"/>
      <c r="I156" s="139"/>
      <c r="J156" s="139" t="s">
        <v>173</v>
      </c>
      <c r="K156" s="139"/>
      <c r="L156" s="139"/>
      <c r="M156" s="139" t="s">
        <v>77</v>
      </c>
      <c r="N156" s="139"/>
      <c r="O156" s="139"/>
    </row>
    <row r="157" spans="1:15" ht="16.5" customHeight="1" x14ac:dyDescent="0.25">
      <c r="A157" s="135"/>
      <c r="B157" s="141"/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</row>
    <row r="158" spans="1:15" s="21" customFormat="1" ht="15.75" customHeight="1" thickBot="1" x14ac:dyDescent="0.3">
      <c r="A158" s="135"/>
      <c r="B158" s="141"/>
      <c r="C158" s="139"/>
      <c r="D158" s="123" t="s">
        <v>78</v>
      </c>
      <c r="E158" s="123" t="s">
        <v>79</v>
      </c>
      <c r="F158" s="123" t="s">
        <v>80</v>
      </c>
      <c r="G158" s="123" t="s">
        <v>78</v>
      </c>
      <c r="H158" s="123" t="s">
        <v>79</v>
      </c>
      <c r="I158" s="123" t="s">
        <v>80</v>
      </c>
      <c r="J158" s="123" t="s">
        <v>78</v>
      </c>
      <c r="K158" s="123" t="s">
        <v>79</v>
      </c>
      <c r="L158" s="123" t="s">
        <v>80</v>
      </c>
      <c r="M158" s="123" t="s">
        <v>78</v>
      </c>
      <c r="N158" s="123" t="s">
        <v>79</v>
      </c>
      <c r="O158" s="123" t="s">
        <v>80</v>
      </c>
    </row>
    <row r="159" spans="1:15" s="21" customFormat="1" x14ac:dyDescent="0.25">
      <c r="A159" s="116">
        <v>1</v>
      </c>
      <c r="B159" s="116">
        <v>2</v>
      </c>
      <c r="C159" s="57">
        <v>3</v>
      </c>
      <c r="D159" s="57">
        <v>4</v>
      </c>
      <c r="E159" s="57">
        <v>5</v>
      </c>
      <c r="F159" s="57">
        <v>6</v>
      </c>
      <c r="G159" s="57">
        <v>7</v>
      </c>
      <c r="H159" s="57">
        <v>8</v>
      </c>
      <c r="I159" s="57">
        <v>9</v>
      </c>
      <c r="J159" s="57">
        <v>10</v>
      </c>
      <c r="K159" s="57">
        <v>11</v>
      </c>
      <c r="L159" s="57">
        <v>12</v>
      </c>
      <c r="M159" s="57">
        <v>13</v>
      </c>
      <c r="N159" s="57">
        <v>14</v>
      </c>
      <c r="O159" s="57">
        <v>15</v>
      </c>
    </row>
    <row r="160" spans="1:15" ht="15.75" x14ac:dyDescent="0.25">
      <c r="A160" s="42"/>
      <c r="B160" s="119" t="s">
        <v>164</v>
      </c>
      <c r="C160" s="53"/>
      <c r="D160" s="31"/>
      <c r="E160" s="31"/>
      <c r="F160" s="31"/>
      <c r="G160" s="31"/>
      <c r="H160" s="31"/>
      <c r="I160" s="31" t="s">
        <v>81</v>
      </c>
      <c r="J160" s="31" t="s">
        <v>81</v>
      </c>
      <c r="K160" s="31" t="s">
        <v>81</v>
      </c>
      <c r="L160" s="31" t="s">
        <v>81</v>
      </c>
      <c r="M160" s="31" t="s">
        <v>81</v>
      </c>
      <c r="N160" s="31" t="s">
        <v>81</v>
      </c>
      <c r="O160" s="31" t="s">
        <v>81</v>
      </c>
    </row>
    <row r="161" spans="1:19" ht="15.75" customHeight="1" x14ac:dyDescent="0.25">
      <c r="A161" s="42"/>
      <c r="B161" s="120" t="s">
        <v>165</v>
      </c>
      <c r="C161" s="31"/>
      <c r="D161" s="31"/>
      <c r="E161" s="31"/>
      <c r="F161" s="31"/>
      <c r="G161" s="31"/>
      <c r="H161" s="31"/>
      <c r="I161" s="31" t="s">
        <v>81</v>
      </c>
      <c r="J161" s="31" t="s">
        <v>81</v>
      </c>
      <c r="K161" s="31" t="s">
        <v>81</v>
      </c>
      <c r="L161" s="31" t="s">
        <v>81</v>
      </c>
      <c r="M161" s="31" t="s">
        <v>81</v>
      </c>
      <c r="N161" s="31" t="s">
        <v>81</v>
      </c>
      <c r="O161" s="31" t="s">
        <v>81</v>
      </c>
    </row>
    <row r="162" spans="1:19" ht="33" customHeight="1" x14ac:dyDescent="0.25">
      <c r="A162" s="42"/>
      <c r="B162" s="121" t="s">
        <v>166</v>
      </c>
      <c r="C162" s="53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</row>
    <row r="163" spans="1:19" ht="50.25" customHeight="1" x14ac:dyDescent="0.25">
      <c r="A163" s="42"/>
      <c r="B163" s="121" t="s">
        <v>167</v>
      </c>
      <c r="C163" s="31"/>
      <c r="D163" s="31" t="s">
        <v>172</v>
      </c>
      <c r="E163" s="31"/>
      <c r="F163" s="31"/>
      <c r="G163" s="31" t="s">
        <v>172</v>
      </c>
      <c r="H163" s="31"/>
      <c r="I163" s="31" t="s">
        <v>81</v>
      </c>
      <c r="J163" s="31" t="s">
        <v>172</v>
      </c>
      <c r="K163" s="31" t="s">
        <v>81</v>
      </c>
      <c r="L163" s="31" t="s">
        <v>81</v>
      </c>
      <c r="M163" s="31" t="s">
        <v>172</v>
      </c>
      <c r="N163" s="31" t="s">
        <v>81</v>
      </c>
      <c r="O163" s="31" t="s">
        <v>81</v>
      </c>
    </row>
    <row r="164" spans="1:19" ht="15.75" x14ac:dyDescent="0.25">
      <c r="A164" s="42"/>
      <c r="B164" s="121" t="s">
        <v>168</v>
      </c>
      <c r="C164" s="31"/>
      <c r="D164" s="31"/>
      <c r="E164" s="31"/>
      <c r="F164" s="31"/>
      <c r="G164" s="31"/>
      <c r="H164" s="31"/>
      <c r="I164" s="31" t="s">
        <v>81</v>
      </c>
      <c r="J164" s="31" t="s">
        <v>81</v>
      </c>
      <c r="K164" s="31" t="s">
        <v>81</v>
      </c>
      <c r="L164" s="31" t="s">
        <v>81</v>
      </c>
      <c r="M164" s="31" t="s">
        <v>81</v>
      </c>
      <c r="N164" s="31" t="s">
        <v>81</v>
      </c>
      <c r="O164" s="31" t="s">
        <v>81</v>
      </c>
    </row>
    <row r="165" spans="1:19" ht="15.75" customHeight="1" x14ac:dyDescent="0.25">
      <c r="A165" s="136" t="s">
        <v>169</v>
      </c>
      <c r="B165" s="137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8"/>
      <c r="N165" s="35"/>
      <c r="O165" s="35"/>
    </row>
    <row r="166" spans="1:19" ht="15.75" x14ac:dyDescent="0.25">
      <c r="A166" s="42"/>
      <c r="B166" s="120" t="s">
        <v>170</v>
      </c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5"/>
      <c r="O166" s="35"/>
    </row>
    <row r="167" spans="1:19" ht="16.5" x14ac:dyDescent="0.25">
      <c r="A167" s="117"/>
      <c r="B167" s="121" t="s">
        <v>168</v>
      </c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</row>
    <row r="168" spans="1:19" ht="16.5" x14ac:dyDescent="0.25">
      <c r="A168" s="117"/>
      <c r="B168" s="119" t="s">
        <v>171</v>
      </c>
      <c r="C168" s="122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</row>
    <row r="169" spans="1:19" ht="15.75" x14ac:dyDescent="0.25">
      <c r="A169" s="19"/>
      <c r="B169" s="40"/>
    </row>
    <row r="170" spans="1:19" ht="15.75" x14ac:dyDescent="0.25">
      <c r="A170" s="40" t="s">
        <v>86</v>
      </c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</row>
    <row r="171" spans="1:19" ht="15.75" x14ac:dyDescent="0.25">
      <c r="A171" s="19"/>
      <c r="B171" s="40"/>
    </row>
    <row r="172" spans="1:19" ht="15.75" x14ac:dyDescent="0.25">
      <c r="A172" s="40" t="s">
        <v>82</v>
      </c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</row>
    <row r="173" spans="1:19" ht="15.75" x14ac:dyDescent="0.25">
      <c r="A173" s="40" t="s">
        <v>83</v>
      </c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</row>
    <row r="174" spans="1:19" ht="15.75" x14ac:dyDescent="0.25">
      <c r="A174" s="20"/>
      <c r="B174" s="41"/>
    </row>
    <row r="175" spans="1:19" x14ac:dyDescent="0.25">
      <c r="A175" s="20"/>
      <c r="B175" s="32" t="s">
        <v>111</v>
      </c>
    </row>
    <row r="176" spans="1:19" ht="15.75" x14ac:dyDescent="0.25">
      <c r="A176" s="212" t="s">
        <v>174</v>
      </c>
      <c r="B176" s="212"/>
      <c r="C176" s="212"/>
      <c r="D176" s="213" t="s">
        <v>176</v>
      </c>
      <c r="E176" s="41"/>
    </row>
    <row r="177" spans="1:19" ht="15.75" x14ac:dyDescent="0.25">
      <c r="A177" s="212" t="s">
        <v>175</v>
      </c>
      <c r="B177" s="212"/>
      <c r="C177" s="212"/>
      <c r="D177" s="214"/>
    </row>
    <row r="178" spans="1:19" x14ac:dyDescent="0.25">
      <c r="D178" s="125" t="s">
        <v>177</v>
      </c>
    </row>
    <row r="179" spans="1:19" ht="15.75" x14ac:dyDescent="0.25">
      <c r="A179" s="212" t="s">
        <v>178</v>
      </c>
      <c r="B179" s="212"/>
      <c r="C179" s="212"/>
      <c r="D179" s="213" t="s">
        <v>179</v>
      </c>
      <c r="E179" s="41"/>
    </row>
    <row r="180" spans="1:19" ht="15.75" x14ac:dyDescent="0.25">
      <c r="A180" s="212" t="s">
        <v>175</v>
      </c>
      <c r="B180" s="212"/>
      <c r="C180" s="212"/>
      <c r="D180" s="214"/>
    </row>
    <row r="181" spans="1:19" x14ac:dyDescent="0.25">
      <c r="D181" s="125" t="s">
        <v>177</v>
      </c>
    </row>
    <row r="182" spans="1:19" x14ac:dyDescent="0.25">
      <c r="B182" s="38"/>
    </row>
    <row r="184" spans="1:19" ht="15.75" x14ac:dyDescent="0.25">
      <c r="A184" s="38" t="s">
        <v>84</v>
      </c>
      <c r="B184" s="39"/>
    </row>
    <row r="185" spans="1:19" ht="15.75" x14ac:dyDescent="0.25">
      <c r="A185" s="17"/>
    </row>
    <row r="186" spans="1:19" ht="18.75" x14ac:dyDescent="0.25">
      <c r="A186" s="39" t="s">
        <v>182</v>
      </c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</row>
    <row r="187" spans="1:19" ht="18.75" x14ac:dyDescent="0.25">
      <c r="A187" s="16"/>
    </row>
    <row r="188" spans="1:19" ht="15.75" x14ac:dyDescent="0.25">
      <c r="A188" s="39" t="s">
        <v>85</v>
      </c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161"/>
      <c r="N188" s="161"/>
      <c r="O188" s="161"/>
      <c r="P188" s="161"/>
      <c r="Q188" s="161"/>
      <c r="R188" s="161"/>
      <c r="S188" s="161"/>
    </row>
    <row r="190" spans="1:19" x14ac:dyDescent="0.25">
      <c r="A190" s="133" t="s">
        <v>180</v>
      </c>
      <c r="B190" s="133"/>
      <c r="C190" s="133"/>
      <c r="D190" s="133"/>
      <c r="E190" s="133"/>
    </row>
  </sheetData>
  <mergeCells count="85">
    <mergeCell ref="N62:O62"/>
    <mergeCell ref="L62:M62"/>
    <mergeCell ref="A96:H96"/>
    <mergeCell ref="D66:D67"/>
    <mergeCell ref="E66:E67"/>
    <mergeCell ref="F66:F67"/>
    <mergeCell ref="H66:H67"/>
    <mergeCell ref="N48:O48"/>
    <mergeCell ref="N47:O47"/>
    <mergeCell ref="N49:O49"/>
    <mergeCell ref="N50:O50"/>
    <mergeCell ref="N53:O53"/>
    <mergeCell ref="N51:O51"/>
    <mergeCell ref="N52:O52"/>
    <mergeCell ref="N38:O38"/>
    <mergeCell ref="N39:O39"/>
    <mergeCell ref="N40:O40"/>
    <mergeCell ref="N41:O41"/>
    <mergeCell ref="N42:O42"/>
    <mergeCell ref="N43:O43"/>
    <mergeCell ref="N44:O44"/>
    <mergeCell ref="N45:O45"/>
    <mergeCell ref="N46:O46"/>
    <mergeCell ref="A15:O15"/>
    <mergeCell ref="A18:O18"/>
    <mergeCell ref="A20:T20"/>
    <mergeCell ref="A21:O21"/>
    <mergeCell ref="P21:S21"/>
    <mergeCell ref="A23:S24"/>
    <mergeCell ref="A25:S25"/>
    <mergeCell ref="A35:S35"/>
    <mergeCell ref="E36:G36"/>
    <mergeCell ref="H36:J36"/>
    <mergeCell ref="K36:M36"/>
    <mergeCell ref="N36:O37"/>
    <mergeCell ref="M188:S188"/>
    <mergeCell ref="A54:S54"/>
    <mergeCell ref="A57:S57"/>
    <mergeCell ref="G156:I157"/>
    <mergeCell ref="J156:L157"/>
    <mergeCell ref="L60:M60"/>
    <mergeCell ref="L61:M61"/>
    <mergeCell ref="A55:S55"/>
    <mergeCell ref="A61:B61"/>
    <mergeCell ref="A58:B59"/>
    <mergeCell ref="A60:B60"/>
    <mergeCell ref="C58:E58"/>
    <mergeCell ref="F58:H58"/>
    <mergeCell ref="I58:K58"/>
    <mergeCell ref="L58:M59"/>
    <mergeCell ref="A56:S56"/>
    <mergeCell ref="A116:H116"/>
    <mergeCell ref="A124:H124"/>
    <mergeCell ref="D156:F156"/>
    <mergeCell ref="D157:F157"/>
    <mergeCell ref="A32:F32"/>
    <mergeCell ref="A62:B62"/>
    <mergeCell ref="A64:M64"/>
    <mergeCell ref="A66:A67"/>
    <mergeCell ref="B66:B67"/>
    <mergeCell ref="C66:C67"/>
    <mergeCell ref="J66:J67"/>
    <mergeCell ref="K66:K67"/>
    <mergeCell ref="G66:G67"/>
    <mergeCell ref="A33:S34"/>
    <mergeCell ref="A36:A37"/>
    <mergeCell ref="B36:B37"/>
    <mergeCell ref="C36:C37"/>
    <mergeCell ref="D36:D37"/>
    <mergeCell ref="A7:G7"/>
    <mergeCell ref="A26:C27"/>
    <mergeCell ref="D26:F27"/>
    <mergeCell ref="G26:I27"/>
    <mergeCell ref="A14:T14"/>
    <mergeCell ref="A17:T17"/>
    <mergeCell ref="A156:A158"/>
    <mergeCell ref="A165:M165"/>
    <mergeCell ref="M156:O157"/>
    <mergeCell ref="C156:C158"/>
    <mergeCell ref="B156:B158"/>
    <mergeCell ref="A177:C177"/>
    <mergeCell ref="A176:C176"/>
    <mergeCell ref="A179:C179"/>
    <mergeCell ref="A180:C180"/>
    <mergeCell ref="A190:E19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2019-10-29T13:01:56Z</dcterms:modified>
</cp:coreProperties>
</file>