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102" i="1"/>
  <c r="G100"/>
  <c r="A100"/>
  <c r="G98"/>
  <c r="A98"/>
  <c r="M85"/>
  <c r="N84"/>
  <c r="L84"/>
  <c r="K84"/>
  <c r="J84"/>
  <c r="I84"/>
  <c r="M84" s="1"/>
  <c r="H84"/>
  <c r="G84"/>
  <c r="F84"/>
  <c r="E84"/>
  <c r="D84"/>
  <c r="M83"/>
  <c r="M82"/>
  <c r="M81"/>
  <c r="N80"/>
  <c r="L80"/>
  <c r="K80"/>
  <c r="J80"/>
  <c r="I80"/>
  <c r="H80"/>
  <c r="G80"/>
  <c r="F80"/>
  <c r="M80" s="1"/>
  <c r="E80"/>
  <c r="D80"/>
  <c r="N79"/>
  <c r="L79"/>
  <c r="K79"/>
  <c r="J79"/>
  <c r="I79"/>
  <c r="H79"/>
  <c r="G79"/>
  <c r="F79"/>
  <c r="M79" s="1"/>
  <c r="E79"/>
  <c r="D79"/>
  <c r="M78"/>
  <c r="M77"/>
  <c r="M76"/>
  <c r="M75"/>
  <c r="N74"/>
  <c r="L74"/>
  <c r="K74"/>
  <c r="J74"/>
  <c r="I74"/>
  <c r="H74"/>
  <c r="G74"/>
  <c r="F74"/>
  <c r="M74" s="1"/>
  <c r="E74"/>
  <c r="D74"/>
  <c r="M73"/>
  <c r="M72"/>
  <c r="M71"/>
  <c r="M70"/>
  <c r="M69"/>
  <c r="N68"/>
  <c r="L68"/>
  <c r="K68"/>
  <c r="J68"/>
  <c r="I68"/>
  <c r="H68"/>
  <c r="G68"/>
  <c r="F68"/>
  <c r="M68" s="1"/>
  <c r="E68"/>
  <c r="D68"/>
  <c r="M67"/>
  <c r="M66"/>
  <c r="N65"/>
  <c r="L65"/>
  <c r="K65"/>
  <c r="J65"/>
  <c r="I65"/>
  <c r="H65"/>
  <c r="G65"/>
  <c r="F65"/>
  <c r="M65" s="1"/>
  <c r="E65"/>
  <c r="D65"/>
  <c r="M64"/>
  <c r="M63"/>
  <c r="N62"/>
  <c r="L62"/>
  <c r="K62"/>
  <c r="J62"/>
  <c r="I62"/>
  <c r="H62"/>
  <c r="G62"/>
  <c r="F62"/>
  <c r="M62" s="1"/>
  <c r="E62"/>
  <c r="D62"/>
  <c r="J61"/>
  <c r="I61"/>
  <c r="M61" s="1"/>
  <c r="D61"/>
  <c r="N60"/>
  <c r="L60"/>
  <c r="K60"/>
  <c r="J60"/>
  <c r="I60"/>
  <c r="H60"/>
  <c r="G60"/>
  <c r="F60"/>
  <c r="M60" s="1"/>
  <c r="E60"/>
  <c r="D60"/>
  <c r="N59"/>
  <c r="L59"/>
  <c r="K59"/>
  <c r="J59"/>
  <c r="I59"/>
  <c r="H59"/>
  <c r="G59"/>
  <c r="F59"/>
  <c r="M59" s="1"/>
  <c r="E59"/>
  <c r="D59"/>
  <c r="M58"/>
  <c r="M57"/>
  <c r="M56"/>
  <c r="M55"/>
  <c r="N54"/>
  <c r="L54"/>
  <c r="K54"/>
  <c r="J54"/>
  <c r="I54"/>
  <c r="H54"/>
  <c r="G54"/>
  <c r="F54"/>
  <c r="M54" s="1"/>
  <c r="D54"/>
  <c r="M53"/>
  <c r="M52"/>
  <c r="M51"/>
  <c r="N50"/>
  <c r="L50"/>
  <c r="K50"/>
  <c r="J50"/>
  <c r="I50"/>
  <c r="H50"/>
  <c r="G50"/>
  <c r="F50"/>
  <c r="M50" s="1"/>
  <c r="E50"/>
  <c r="D50"/>
  <c r="M49"/>
  <c r="M48"/>
  <c r="N47"/>
  <c r="L47"/>
  <c r="K47"/>
  <c r="J47"/>
  <c r="I47"/>
  <c r="H47"/>
  <c r="G47"/>
  <c r="F47"/>
  <c r="M47" s="1"/>
  <c r="E47"/>
  <c r="D47"/>
  <c r="M46"/>
  <c r="M45"/>
  <c r="N44"/>
  <c r="L44"/>
  <c r="K44"/>
  <c r="J44"/>
  <c r="I44"/>
  <c r="H44"/>
  <c r="G44"/>
  <c r="F44"/>
  <c r="M44" s="1"/>
  <c r="D44"/>
  <c r="M43"/>
  <c r="M42"/>
  <c r="M41"/>
  <c r="M40"/>
  <c r="M39"/>
  <c r="M38"/>
  <c r="N37"/>
  <c r="L37"/>
  <c r="K37"/>
  <c r="J37"/>
  <c r="I37"/>
  <c r="H37"/>
  <c r="G37"/>
  <c r="F37"/>
  <c r="M37" s="1"/>
  <c r="D37"/>
  <c r="M36"/>
  <c r="M35"/>
  <c r="M34"/>
  <c r="M33"/>
  <c r="M32"/>
  <c r="M31"/>
  <c r="N30"/>
  <c r="L30"/>
  <c r="K30"/>
  <c r="J30"/>
  <c r="I30"/>
  <c r="H30"/>
  <c r="G30"/>
  <c r="F30"/>
  <c r="M30" s="1"/>
  <c r="D30"/>
  <c r="M29"/>
  <c r="M28"/>
  <c r="M27"/>
  <c r="N26"/>
  <c r="L26"/>
  <c r="K26"/>
  <c r="J26"/>
  <c r="I26"/>
  <c r="H26"/>
  <c r="G26"/>
  <c r="F26"/>
  <c r="M26" s="1"/>
  <c r="D26"/>
  <c r="N25"/>
  <c r="L25"/>
  <c r="K25"/>
  <c r="J25"/>
  <c r="I25"/>
  <c r="H25"/>
  <c r="G25"/>
  <c r="F25"/>
  <c r="M25" s="1"/>
  <c r="D25"/>
  <c r="N24"/>
  <c r="L24"/>
  <c r="K24"/>
  <c r="J24"/>
  <c r="I24"/>
  <c r="H24"/>
  <c r="G24"/>
  <c r="F24"/>
  <c r="M24" s="1"/>
  <c r="D24"/>
  <c r="N22"/>
  <c r="L22"/>
  <c r="K22"/>
  <c r="J22"/>
  <c r="I22"/>
  <c r="H22"/>
  <c r="G22"/>
  <c r="F22"/>
  <c r="M22" s="1"/>
  <c r="E22"/>
  <c r="D22"/>
  <c r="E15"/>
  <c r="E14"/>
  <c r="D14"/>
  <c r="E13"/>
  <c r="E12"/>
  <c r="D12"/>
  <c r="M11"/>
  <c r="K11"/>
  <c r="B11"/>
  <c r="A11"/>
  <c r="M10"/>
  <c r="K10"/>
  <c r="B10"/>
  <c r="M9"/>
  <c r="K9"/>
  <c r="B9"/>
  <c r="J5"/>
  <c r="I5"/>
  <c r="A5"/>
</calcChain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<sst xmlns="http://schemas.openxmlformats.org/spreadsheetml/2006/main" count="120" uniqueCount="106">
  <si>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</si>
  <si>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</si>
  <si>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І півріччя 2019 року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</si>
  <si>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</si>
  <si>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</si>
  <si>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</si>
  <si>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</si>
  <si>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</si>
  <si>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</si>
  <si>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</si>
  <si>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3010160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</si>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</sst>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9" fillId="0" borderId="1" xfId="0" applyFont="1" applyBorder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2" fontId="4" fillId="0" borderId="0" xfId="0" applyNumberFormat="1" applyFont="1" applyBorder="1" applyAlignment="1" applyProtection="1">
      <alignment horizontal="right" vertical="center"/>
      <protection locked="0"/>
    </xf>
    <xf numFmtId="2" fontId="4" fillId="2" borderId="0" xfId="0" applyNumberFormat="1" applyFont="1" applyFill="1" applyBorder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/>
    <xf numFmtId="2" fontId="8" fillId="0" borderId="6" xfId="0" applyNumberFormat="1" applyFont="1" applyBorder="1" applyAlignment="1" applyProtection="1">
      <alignment horizontal="right" vertical="center"/>
    </xf>
    <xf numFmtId="2" fontId="8" fillId="2" borderId="6" xfId="0" applyNumberFormat="1" applyFont="1" applyFill="1" applyBorder="1" applyAlignment="1" applyProtection="1">
      <alignment horizontal="right" vertical="center"/>
    </xf>
    <xf numFmtId="2" fontId="8" fillId="0" borderId="6" xfId="0" applyNumberFormat="1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.132\&#1086;&#1073;&#1097;&#1072;&#1103;\301016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по взаємодії з правоохоронними органами та цивільного захисту Харківської міської ради</v>
          </cell>
        </row>
        <row r="5">
          <cell r="B5" t="str">
            <v>м. Харків майдан Конституції, 7</v>
          </cell>
        </row>
        <row r="7">
          <cell r="F7">
            <v>2</v>
          </cell>
        </row>
        <row r="10">
          <cell r="H10" t="str">
            <v>30</v>
          </cell>
          <cell r="I10" t="str">
            <v>Департамент по взаємодії з правоохоронними органами та цивільного захисту Харківської міської ради</v>
          </cell>
        </row>
        <row r="13">
          <cell r="A13" t="str">
            <v>за ЄДРПОУ</v>
          </cell>
          <cell r="B13" t="str">
            <v>34469193</v>
          </cell>
        </row>
        <row r="14">
          <cell r="A14" t="str">
            <v>за КОАТУУ</v>
          </cell>
          <cell r="B14">
            <v>6310136300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9">
          <cell r="C19" t="str">
            <v>"10" липня 2019 року</v>
          </cell>
        </row>
        <row r="26">
          <cell r="F26" t="str">
            <v>В.О. Топчій</v>
          </cell>
        </row>
        <row r="28">
          <cell r="F28" t="str">
            <v>Л.В. Коростій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11">
          <cell r="A11" t="str">
            <v>Організаційно-правова форма господарювання</v>
          </cell>
        </row>
      </sheetData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/>
      <sheetData sheetId="280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topLeftCell="A85" workbookViewId="0">
      <selection activeCell="B107" sqref="B107"/>
    </sheetView>
  </sheetViews>
  <sheetFormatPr defaultRowHeight="14.4"/>
  <cols>
    <col min="1" max="1" width="39.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  <c r="N2" s="2"/>
    </row>
    <row r="3" spans="1:14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  <c r="N3" s="2"/>
    </row>
    <row r="4" spans="1:14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>
      <c r="A5" s="6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6"/>
      <c r="C5" s="6"/>
      <c r="D5" s="6"/>
      <c r="E5" s="6"/>
      <c r="F5" s="6"/>
      <c r="G5" s="6"/>
      <c r="H5" s="6"/>
      <c r="I5" s="7" t="str">
        <f>IF([1]ЗАПОЛНИТЬ!$F$7=1,[1]шапки!C5,[1]шапки!D5)</f>
        <v>№ 4-3м)</v>
      </c>
      <c r="J5" s="5" t="str">
        <f>IF([1]ЗАПОЛНИТЬ!$F$7=1,[1]шапки!D5,"")</f>
        <v/>
      </c>
      <c r="K5" s="5"/>
      <c r="L5" s="8"/>
      <c r="M5" s="8"/>
      <c r="N5" s="5"/>
    </row>
    <row r="6" spans="1:14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 t="s">
        <v>3</v>
      </c>
      <c r="N8" s="10"/>
    </row>
    <row r="9" spans="1:14">
      <c r="A9" s="11" t="s">
        <v>4</v>
      </c>
      <c r="B9" s="12" t="str">
        <f>[1]ЗАПОЛНИТЬ!B3</f>
        <v>Департамент по взаємодії з правоохоронними органами та цивільного захисту Харківської міської ради</v>
      </c>
      <c r="C9" s="12"/>
      <c r="D9" s="12"/>
      <c r="E9" s="12"/>
      <c r="F9" s="12"/>
      <c r="G9" s="12"/>
      <c r="H9" s="12"/>
      <c r="I9" s="12"/>
      <c r="J9" s="12"/>
      <c r="K9" s="13" t="str">
        <f>[1]ЗАПОЛНИТЬ!A13</f>
        <v>за ЄДРПОУ</v>
      </c>
      <c r="L9" s="9"/>
      <c r="M9" s="14" t="str">
        <f>[1]ЗАПОЛНИТЬ!B13</f>
        <v>34469193</v>
      </c>
      <c r="N9" s="14"/>
    </row>
    <row r="10" spans="1:14">
      <c r="A10" s="15" t="s">
        <v>5</v>
      </c>
      <c r="B10" s="16" t="str">
        <f>[1]ЗАПОЛНИТЬ!B5</f>
        <v>м. Харків майдан Конституції, 7</v>
      </c>
      <c r="C10" s="16"/>
      <c r="D10" s="16"/>
      <c r="E10" s="16"/>
      <c r="F10" s="16"/>
      <c r="G10" s="16"/>
      <c r="H10" s="16"/>
      <c r="I10" s="16"/>
      <c r="J10" s="16"/>
      <c r="K10" s="13" t="str">
        <f>[1]ЗАПОЛНИТЬ!A14</f>
        <v>за КОАТУУ</v>
      </c>
      <c r="L10" s="9"/>
      <c r="M10" s="14">
        <f>[1]ЗАПОЛНИТЬ!B14</f>
        <v>6310136300</v>
      </c>
      <c r="N10" s="14"/>
    </row>
    <row r="11" spans="1:14" ht="51">
      <c r="A11" s="15" t="str">
        <f>[1]Ф.4.2.КФК15!A11</f>
        <v>Організаційно-правова форма господарювання</v>
      </c>
      <c r="B11" s="16" t="str">
        <f>[1]ЗАПОЛНИТЬ!D15</f>
        <v>Орган місцевого самоврядування</v>
      </c>
      <c r="C11" s="16"/>
      <c r="D11" s="16"/>
      <c r="E11" s="16"/>
      <c r="F11" s="16"/>
      <c r="G11" s="16"/>
      <c r="H11" s="16"/>
      <c r="I11" s="16"/>
      <c r="J11" s="16"/>
      <c r="K11" s="13" t="str">
        <f>[1]ЗАПОЛНИТЬ!A15</f>
        <v>за КОПФГ</v>
      </c>
      <c r="L11" s="9"/>
      <c r="M11" s="17">
        <f>[1]ЗАПОЛНИТЬ!B15</f>
        <v>420</v>
      </c>
      <c r="N11" s="17"/>
    </row>
    <row r="12" spans="1:14" ht="30" customHeight="1">
      <c r="A12" s="18" t="s">
        <v>6</v>
      </c>
      <c r="B12" s="18"/>
      <c r="C12" s="19"/>
      <c r="D12" s="20">
        <f>[1]ЗАПОЛНИТЬ!H9</f>
        <v>0</v>
      </c>
      <c r="E12" s="21" t="str">
        <f>IF(D12&gt;0,VLOOKUP(D12,'[1]ДовидникКВК(ГОС)'!A$1:B$65536,2,FALSE),"")</f>
        <v/>
      </c>
      <c r="F12" s="21"/>
      <c r="G12" s="21"/>
      <c r="H12" s="21"/>
      <c r="I12" s="21"/>
      <c r="J12" s="21"/>
      <c r="K12" s="22"/>
      <c r="L12" s="23"/>
      <c r="M12" s="23"/>
      <c r="N12" s="24"/>
    </row>
    <row r="13" spans="1:14" ht="27.6" customHeight="1">
      <c r="A13" s="25" t="s">
        <v>7</v>
      </c>
      <c r="B13" s="25"/>
      <c r="C13" s="19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27"/>
      <c r="L13" s="27"/>
      <c r="M13" s="27"/>
      <c r="N13" s="24"/>
    </row>
    <row r="14" spans="1:14" ht="33" customHeight="1">
      <c r="A14" s="25" t="s">
        <v>8</v>
      </c>
      <c r="B14" s="25"/>
      <c r="C14" s="19"/>
      <c r="D14" s="28" t="str">
        <f>[1]ЗАПОЛНИТЬ!H10</f>
        <v>30</v>
      </c>
      <c r="E14" s="29" t="str">
        <f>[1]ЗАПОЛНИТЬ!I10</f>
        <v>Департамент по взаємодії з правоохоронними органами та цивільного захисту Харківської міської ради</v>
      </c>
      <c r="F14" s="29"/>
      <c r="G14" s="29"/>
      <c r="H14" s="29"/>
      <c r="I14" s="29"/>
      <c r="J14" s="29"/>
      <c r="K14" s="29"/>
      <c r="L14" s="29"/>
      <c r="M14" s="29"/>
      <c r="N14" s="24"/>
    </row>
    <row r="15" spans="1:14">
      <c r="A15" s="25" t="s">
        <v>9</v>
      </c>
      <c r="B15" s="25"/>
      <c r="C15" s="19"/>
      <c r="D15" s="30" t="s">
        <v>10</v>
      </c>
      <c r="E15" s="29" t="str">
        <f>VLOOKUP(RIGHT(D15,4),[1]КПКВМБ!A$1:B$65536,2,FALSE)</f>
        <v>Керівництво і управління у відповідній сфері у містах (місті Києві), селищах, селах, об?єднаних територіальних громадах</v>
      </c>
      <c r="F15" s="29"/>
      <c r="G15" s="29"/>
      <c r="H15" s="29"/>
      <c r="I15" s="29"/>
      <c r="J15" s="29"/>
      <c r="K15" s="29"/>
      <c r="L15" s="29"/>
      <c r="M15" s="29"/>
      <c r="N15" s="24"/>
    </row>
    <row r="16" spans="1:14" ht="16.2" customHeight="1">
      <c r="A16" s="31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1" customHeight="1" thickBot="1">
      <c r="A17" s="31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6" thickTop="1" thickBot="1">
      <c r="A18" s="32" t="s">
        <v>13</v>
      </c>
      <c r="B18" s="33" t="s">
        <v>14</v>
      </c>
      <c r="C18" s="33" t="s">
        <v>15</v>
      </c>
      <c r="D18" s="33" t="s">
        <v>16</v>
      </c>
      <c r="E18" s="33" t="s">
        <v>17</v>
      </c>
      <c r="F18" s="33" t="s">
        <v>18</v>
      </c>
      <c r="G18" s="33"/>
      <c r="H18" s="33" t="s">
        <v>19</v>
      </c>
      <c r="I18" s="33" t="s">
        <v>20</v>
      </c>
      <c r="J18" s="33" t="s">
        <v>21</v>
      </c>
      <c r="K18" s="33"/>
      <c r="L18" s="33" t="s">
        <v>22</v>
      </c>
      <c r="M18" s="33" t="s">
        <v>23</v>
      </c>
      <c r="N18" s="33"/>
    </row>
    <row r="19" spans="1:14" ht="15.6" thickTop="1" thickBot="1">
      <c r="A19" s="32"/>
      <c r="B19" s="33"/>
      <c r="C19" s="33"/>
      <c r="D19" s="33"/>
      <c r="E19" s="33"/>
      <c r="F19" s="33" t="s">
        <v>24</v>
      </c>
      <c r="G19" s="34" t="s">
        <v>25</v>
      </c>
      <c r="H19" s="33"/>
      <c r="I19" s="33"/>
      <c r="J19" s="33" t="s">
        <v>24</v>
      </c>
      <c r="K19" s="34" t="s">
        <v>26</v>
      </c>
      <c r="L19" s="33"/>
      <c r="M19" s="33" t="s">
        <v>24</v>
      </c>
      <c r="N19" s="35" t="s">
        <v>25</v>
      </c>
    </row>
    <row r="20" spans="1:14" ht="15.6" thickTop="1" thickBot="1">
      <c r="A20" s="32"/>
      <c r="B20" s="33"/>
      <c r="C20" s="33"/>
      <c r="D20" s="33"/>
      <c r="E20" s="33"/>
      <c r="F20" s="33"/>
      <c r="G20" s="34"/>
      <c r="H20" s="33"/>
      <c r="I20" s="33"/>
      <c r="J20" s="33"/>
      <c r="K20" s="34"/>
      <c r="L20" s="33"/>
      <c r="M20" s="33"/>
      <c r="N20" s="35"/>
    </row>
    <row r="21" spans="1:14" ht="15.6" thickTop="1" thickBot="1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  <c r="K21" s="36">
        <v>11</v>
      </c>
      <c r="L21" s="36">
        <v>12</v>
      </c>
      <c r="M21" s="36">
        <v>13</v>
      </c>
      <c r="N21" s="36">
        <v>14</v>
      </c>
    </row>
    <row r="22" spans="1:14" ht="42" thickTop="1" thickBot="1">
      <c r="A22" s="37" t="s">
        <v>27</v>
      </c>
      <c r="B22" s="37" t="s">
        <v>28</v>
      </c>
      <c r="C22" s="38" t="s">
        <v>29</v>
      </c>
      <c r="D22" s="39">
        <f>D24+D59+D79+D84</f>
        <v>0</v>
      </c>
      <c r="E22" s="39">
        <f>E26+E29+E32+E33+E37+E45+E46+E86+E54</f>
        <v>0</v>
      </c>
      <c r="F22" s="39">
        <f t="shared" ref="F22:L22" si="0">F24+F59+F79+F84</f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>F22-H22+I22-J22</f>
        <v>0</v>
      </c>
      <c r="N22" s="39">
        <f>N24+N59+N79+N84</f>
        <v>0</v>
      </c>
    </row>
    <row r="23" spans="1:14" ht="15.6" thickTop="1" thickBot="1">
      <c r="A23" s="40" t="s">
        <v>30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21.6" thickTop="1" thickBot="1">
      <c r="A24" s="40" t="s">
        <v>31</v>
      </c>
      <c r="B24" s="37">
        <v>2000</v>
      </c>
      <c r="C24" s="38" t="s">
        <v>32</v>
      </c>
      <c r="D24" s="39">
        <f t="shared" ref="D24:J24" si="1">D25+D30+D47+D50+D54+D58</f>
        <v>0</v>
      </c>
      <c r="E24" s="39">
        <v>0</v>
      </c>
      <c r="F24" s="39">
        <f>F25+F30+F47+F50+F54+F58</f>
        <v>0</v>
      </c>
      <c r="G24" s="39">
        <f>G25+G30+G47+G50+G54+G58</f>
        <v>0</v>
      </c>
      <c r="H24" s="39">
        <f t="shared" si="1"/>
        <v>0</v>
      </c>
      <c r="I24" s="39">
        <f t="shared" si="1"/>
        <v>0</v>
      </c>
      <c r="J24" s="39">
        <f t="shared" si="1"/>
        <v>0</v>
      </c>
      <c r="K24" s="39">
        <f>K25+K30+K47+K50+K54+K58</f>
        <v>0</v>
      </c>
      <c r="L24" s="39">
        <f>L25+L30+L47+L50+L54+L58</f>
        <v>0</v>
      </c>
      <c r="M24" s="39">
        <f>F24-H24+I24-J24</f>
        <v>0</v>
      </c>
      <c r="N24" s="39">
        <f>N25+N30+N47+N50+N54+N58</f>
        <v>0</v>
      </c>
    </row>
    <row r="25" spans="1:14" ht="52.2" thickTop="1" thickBot="1">
      <c r="A25" s="41" t="s">
        <v>33</v>
      </c>
      <c r="B25" s="37">
        <v>2100</v>
      </c>
      <c r="C25" s="38" t="s">
        <v>34</v>
      </c>
      <c r="D25" s="39">
        <f>D26+D29</f>
        <v>0</v>
      </c>
      <c r="E25" s="39">
        <v>0</v>
      </c>
      <c r="F25" s="39">
        <f t="shared" ref="F25:L25" si="2">F26+F29</f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ref="M25:M85" si="3">F25-H25+I25-J25</f>
        <v>0</v>
      </c>
      <c r="N25" s="39">
        <f>N26+N29</f>
        <v>0</v>
      </c>
    </row>
    <row r="26" spans="1:14" ht="21.6" thickTop="1" thickBot="1">
      <c r="A26" s="42" t="s">
        <v>35</v>
      </c>
      <c r="B26" s="43">
        <v>2110</v>
      </c>
      <c r="C26" s="44" t="s">
        <v>36</v>
      </c>
      <c r="D26" s="45">
        <f t="shared" ref="D26:L26" si="4">SUM(D27:D28)</f>
        <v>0</v>
      </c>
      <c r="E26" s="46">
        <v>0</v>
      </c>
      <c r="F26" s="45">
        <f>SUM(F27:F28)</f>
        <v>0</v>
      </c>
      <c r="G26" s="45">
        <f>SUM(G27:G28)</f>
        <v>0</v>
      </c>
      <c r="H26" s="45">
        <f t="shared" si="4"/>
        <v>0</v>
      </c>
      <c r="I26" s="45">
        <f t="shared" si="4"/>
        <v>0</v>
      </c>
      <c r="J26" s="45">
        <f t="shared" si="4"/>
        <v>0</v>
      </c>
      <c r="K26" s="45">
        <f>SUM(K27:K28)</f>
        <v>0</v>
      </c>
      <c r="L26" s="45">
        <f t="shared" si="4"/>
        <v>0</v>
      </c>
      <c r="M26" s="39">
        <f t="shared" si="3"/>
        <v>0</v>
      </c>
      <c r="N26" s="45">
        <f>SUM(N27:N28)</f>
        <v>0</v>
      </c>
    </row>
    <row r="27" spans="1:14" ht="21.6" thickTop="1" thickBot="1">
      <c r="A27" s="47" t="s">
        <v>37</v>
      </c>
      <c r="B27" s="40">
        <v>2111</v>
      </c>
      <c r="C27" s="48" t="s">
        <v>38</v>
      </c>
      <c r="D27" s="49">
        <v>0</v>
      </c>
      <c r="E27" s="50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39">
        <f t="shared" si="3"/>
        <v>0</v>
      </c>
      <c r="N27" s="49">
        <v>0</v>
      </c>
    </row>
    <row r="28" spans="1:14" ht="52.2" thickTop="1" thickBot="1">
      <c r="A28" s="47" t="s">
        <v>39</v>
      </c>
      <c r="B28" s="40">
        <v>2112</v>
      </c>
      <c r="C28" s="48" t="s">
        <v>40</v>
      </c>
      <c r="D28" s="49">
        <v>0</v>
      </c>
      <c r="E28" s="50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39">
        <f t="shared" si="3"/>
        <v>0</v>
      </c>
      <c r="N28" s="49">
        <v>0</v>
      </c>
    </row>
    <row r="29" spans="1:14" ht="31.8" thickTop="1" thickBot="1">
      <c r="A29" s="51" t="s">
        <v>41</v>
      </c>
      <c r="B29" s="43">
        <v>2120</v>
      </c>
      <c r="C29" s="44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39">
        <f t="shared" si="3"/>
        <v>0</v>
      </c>
      <c r="N29" s="46">
        <v>0</v>
      </c>
    </row>
    <row r="30" spans="1:14" ht="31.8" thickTop="1" thickBot="1">
      <c r="A30" s="52" t="s">
        <v>43</v>
      </c>
      <c r="B30" s="37">
        <v>2200</v>
      </c>
      <c r="C30" s="38" t="s">
        <v>44</v>
      </c>
      <c r="D30" s="53">
        <f>SUM(D31:D37)+D44</f>
        <v>0</v>
      </c>
      <c r="E30" s="53">
        <v>0</v>
      </c>
      <c r="F30" s="53">
        <f t="shared" ref="F30:L30" si="5">SUM(F31:F37)+F44</f>
        <v>0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>
        <f t="shared" si="5"/>
        <v>0</v>
      </c>
      <c r="L30" s="53">
        <f t="shared" si="5"/>
        <v>0</v>
      </c>
      <c r="M30" s="39">
        <f t="shared" si="3"/>
        <v>0</v>
      </c>
      <c r="N30" s="53">
        <f>SUM(N31:N37)+N44</f>
        <v>0</v>
      </c>
    </row>
    <row r="31" spans="1:14" ht="42" thickTop="1" thickBot="1">
      <c r="A31" s="42" t="s">
        <v>45</v>
      </c>
      <c r="B31" s="43">
        <v>2210</v>
      </c>
      <c r="C31" s="44" t="s">
        <v>46</v>
      </c>
      <c r="D31" s="46">
        <v>0</v>
      </c>
      <c r="E31" s="45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39">
        <f t="shared" si="3"/>
        <v>0</v>
      </c>
      <c r="N31" s="46">
        <v>0</v>
      </c>
    </row>
    <row r="32" spans="1:14" ht="52.2" thickTop="1" thickBot="1">
      <c r="A32" s="42" t="s">
        <v>47</v>
      </c>
      <c r="B32" s="43">
        <v>2220</v>
      </c>
      <c r="C32" s="43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39">
        <f t="shared" si="3"/>
        <v>0</v>
      </c>
      <c r="N32" s="46">
        <v>0</v>
      </c>
    </row>
    <row r="33" spans="1:14" ht="21.6" thickTop="1" thickBot="1">
      <c r="A33" s="42" t="s">
        <v>48</v>
      </c>
      <c r="B33" s="43">
        <v>2230</v>
      </c>
      <c r="C33" s="43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39">
        <f t="shared" si="3"/>
        <v>0</v>
      </c>
      <c r="N33" s="46">
        <v>0</v>
      </c>
    </row>
    <row r="34" spans="1:14" ht="42" thickTop="1" thickBot="1">
      <c r="A34" s="42" t="s">
        <v>49</v>
      </c>
      <c r="B34" s="43">
        <v>2240</v>
      </c>
      <c r="C34" s="43">
        <v>120</v>
      </c>
      <c r="D34" s="46">
        <v>0</v>
      </c>
      <c r="E34" s="45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39">
        <f t="shared" si="3"/>
        <v>0</v>
      </c>
      <c r="N34" s="46">
        <v>0</v>
      </c>
    </row>
    <row r="35" spans="1:14" ht="31.8" thickTop="1" thickBot="1">
      <c r="A35" s="42" t="s">
        <v>50</v>
      </c>
      <c r="B35" s="43">
        <v>2250</v>
      </c>
      <c r="C35" s="43">
        <v>130</v>
      </c>
      <c r="D35" s="46">
        <v>0</v>
      </c>
      <c r="E35" s="45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39">
        <f t="shared" si="3"/>
        <v>0</v>
      </c>
      <c r="N35" s="46">
        <v>0</v>
      </c>
    </row>
    <row r="36" spans="1:14" ht="52.2" thickTop="1" thickBot="1">
      <c r="A36" s="51" t="s">
        <v>51</v>
      </c>
      <c r="B36" s="43">
        <v>2260</v>
      </c>
      <c r="C36" s="43">
        <v>140</v>
      </c>
      <c r="D36" s="46">
        <v>0</v>
      </c>
      <c r="E36" s="45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39">
        <f t="shared" si="3"/>
        <v>0</v>
      </c>
      <c r="N36" s="46">
        <v>0</v>
      </c>
    </row>
    <row r="37" spans="1:14" ht="42" thickTop="1" thickBot="1">
      <c r="A37" s="51" t="s">
        <v>52</v>
      </c>
      <c r="B37" s="43">
        <v>2270</v>
      </c>
      <c r="C37" s="43">
        <v>150</v>
      </c>
      <c r="D37" s="45">
        <f>SUM(D38:D43)</f>
        <v>0</v>
      </c>
      <c r="E37" s="46">
        <v>0</v>
      </c>
      <c r="F37" s="45">
        <f t="shared" ref="F37:L37" si="6">SUM(F38:F43)</f>
        <v>0</v>
      </c>
      <c r="G37" s="45">
        <f t="shared" si="6"/>
        <v>0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45">
        <f t="shared" si="6"/>
        <v>0</v>
      </c>
      <c r="L37" s="45">
        <f t="shared" si="6"/>
        <v>0</v>
      </c>
      <c r="M37" s="39">
        <f t="shared" si="3"/>
        <v>0</v>
      </c>
      <c r="N37" s="45">
        <f>SUM(N38:N43)</f>
        <v>0</v>
      </c>
    </row>
    <row r="38" spans="1:14" ht="31.8" thickTop="1" thickBot="1">
      <c r="A38" s="47" t="s">
        <v>53</v>
      </c>
      <c r="B38" s="40">
        <v>2271</v>
      </c>
      <c r="C38" s="40">
        <v>160</v>
      </c>
      <c r="D38" s="49">
        <v>0</v>
      </c>
      <c r="E38" s="50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39">
        <f t="shared" si="3"/>
        <v>0</v>
      </c>
      <c r="N38" s="49">
        <v>0</v>
      </c>
    </row>
    <row r="39" spans="1:14" ht="52.2" thickTop="1" thickBot="1">
      <c r="A39" s="47" t="s">
        <v>54</v>
      </c>
      <c r="B39" s="40">
        <v>2272</v>
      </c>
      <c r="C39" s="40">
        <v>170</v>
      </c>
      <c r="D39" s="49">
        <v>0</v>
      </c>
      <c r="E39" s="50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39">
        <f t="shared" si="3"/>
        <v>0</v>
      </c>
      <c r="N39" s="49">
        <v>0</v>
      </c>
    </row>
    <row r="40" spans="1:14" ht="31.8" thickTop="1" thickBot="1">
      <c r="A40" s="47" t="s">
        <v>55</v>
      </c>
      <c r="B40" s="40">
        <v>2273</v>
      </c>
      <c r="C40" s="40">
        <v>180</v>
      </c>
      <c r="D40" s="49">
        <v>0</v>
      </c>
      <c r="E40" s="50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39">
        <f t="shared" si="3"/>
        <v>0</v>
      </c>
      <c r="N40" s="49">
        <v>0</v>
      </c>
    </row>
    <row r="41" spans="1:14" ht="31.8" thickTop="1" thickBot="1">
      <c r="A41" s="47" t="s">
        <v>56</v>
      </c>
      <c r="B41" s="40">
        <v>2274</v>
      </c>
      <c r="C41" s="40">
        <v>190</v>
      </c>
      <c r="D41" s="49">
        <v>0</v>
      </c>
      <c r="E41" s="50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39">
        <f t="shared" si="3"/>
        <v>0</v>
      </c>
      <c r="N41" s="49">
        <v>0</v>
      </c>
    </row>
    <row r="42" spans="1:14" ht="31.8" thickTop="1" thickBot="1">
      <c r="A42" s="47" t="s">
        <v>57</v>
      </c>
      <c r="B42" s="40">
        <v>2275</v>
      </c>
      <c r="C42" s="40">
        <v>200</v>
      </c>
      <c r="D42" s="49">
        <v>0</v>
      </c>
      <c r="E42" s="50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39">
        <f t="shared" si="3"/>
        <v>0</v>
      </c>
      <c r="N42" s="49">
        <v>0</v>
      </c>
    </row>
    <row r="43" spans="1:14" ht="31.8" thickTop="1" thickBot="1">
      <c r="A43" s="47" t="s">
        <v>58</v>
      </c>
      <c r="B43" s="40">
        <v>2276</v>
      </c>
      <c r="C43" s="40">
        <v>210</v>
      </c>
      <c r="D43" s="49">
        <v>0</v>
      </c>
      <c r="E43" s="50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39">
        <f t="shared" si="3"/>
        <v>0</v>
      </c>
      <c r="N43" s="49">
        <v>0</v>
      </c>
    </row>
    <row r="44" spans="1:14" ht="93" thickTop="1" thickBot="1">
      <c r="A44" s="51" t="s">
        <v>59</v>
      </c>
      <c r="B44" s="43">
        <v>2280</v>
      </c>
      <c r="C44" s="43">
        <v>220</v>
      </c>
      <c r="D44" s="45">
        <f>SUM(D45:D46)</f>
        <v>0</v>
      </c>
      <c r="E44" s="45">
        <v>0</v>
      </c>
      <c r="F44" s="45">
        <f t="shared" ref="F44:L44" si="7">SUM(F45:F46)</f>
        <v>0</v>
      </c>
      <c r="G44" s="45">
        <f t="shared" si="7"/>
        <v>0</v>
      </c>
      <c r="H44" s="45">
        <f t="shared" si="7"/>
        <v>0</v>
      </c>
      <c r="I44" s="45">
        <f t="shared" si="7"/>
        <v>0</v>
      </c>
      <c r="J44" s="45">
        <f t="shared" si="7"/>
        <v>0</v>
      </c>
      <c r="K44" s="45">
        <f t="shared" si="7"/>
        <v>0</v>
      </c>
      <c r="L44" s="45">
        <f t="shared" si="7"/>
        <v>0</v>
      </c>
      <c r="M44" s="39">
        <f t="shared" si="3"/>
        <v>0</v>
      </c>
      <c r="N44" s="45">
        <f>SUM(N45:N46)</f>
        <v>0</v>
      </c>
    </row>
    <row r="45" spans="1:14" ht="103.2" thickTop="1" thickBot="1">
      <c r="A45" s="54" t="s">
        <v>60</v>
      </c>
      <c r="B45" s="40">
        <v>2281</v>
      </c>
      <c r="C45" s="40">
        <v>230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39">
        <f t="shared" si="3"/>
        <v>0</v>
      </c>
      <c r="N45" s="49">
        <v>0</v>
      </c>
    </row>
    <row r="46" spans="1:14" ht="93" thickTop="1" thickBot="1">
      <c r="A46" s="47" t="s">
        <v>61</v>
      </c>
      <c r="B46" s="40">
        <v>2282</v>
      </c>
      <c r="C46" s="40">
        <v>240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39">
        <f t="shared" si="3"/>
        <v>0</v>
      </c>
      <c r="N46" s="49">
        <v>0</v>
      </c>
    </row>
    <row r="47" spans="1:14" ht="42" thickTop="1" thickBot="1">
      <c r="A47" s="41" t="s">
        <v>62</v>
      </c>
      <c r="B47" s="37">
        <v>2400</v>
      </c>
      <c r="C47" s="37">
        <v>250</v>
      </c>
      <c r="D47" s="53">
        <f t="shared" ref="D47:L47" si="8">SUM(D48:D49)</f>
        <v>0</v>
      </c>
      <c r="E47" s="53">
        <f t="shared" si="8"/>
        <v>0</v>
      </c>
      <c r="F47" s="53">
        <f>SUM(F48:F49)</f>
        <v>0</v>
      </c>
      <c r="G47" s="53">
        <f>SUM(G48:G49)</f>
        <v>0</v>
      </c>
      <c r="H47" s="53">
        <f t="shared" si="8"/>
        <v>0</v>
      </c>
      <c r="I47" s="53">
        <f t="shared" si="8"/>
        <v>0</v>
      </c>
      <c r="J47" s="53">
        <f t="shared" si="8"/>
        <v>0</v>
      </c>
      <c r="K47" s="53">
        <f>SUM(K48:K49)</f>
        <v>0</v>
      </c>
      <c r="L47" s="53">
        <f t="shared" si="8"/>
        <v>0</v>
      </c>
      <c r="M47" s="39">
        <f t="shared" si="3"/>
        <v>0</v>
      </c>
      <c r="N47" s="53">
        <f>SUM(N48:N49)</f>
        <v>0</v>
      </c>
    </row>
    <row r="48" spans="1:14" ht="52.2" thickTop="1" thickBot="1">
      <c r="A48" s="55" t="s">
        <v>63</v>
      </c>
      <c r="B48" s="43">
        <v>2410</v>
      </c>
      <c r="C48" s="43">
        <v>260</v>
      </c>
      <c r="D48" s="46">
        <v>0</v>
      </c>
      <c r="E48" s="45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39">
        <f t="shared" si="3"/>
        <v>0</v>
      </c>
      <c r="N48" s="46">
        <v>0</v>
      </c>
    </row>
    <row r="49" spans="1:14" ht="52.2" thickTop="1" thickBot="1">
      <c r="A49" s="55" t="s">
        <v>64</v>
      </c>
      <c r="B49" s="43">
        <v>2420</v>
      </c>
      <c r="C49" s="43">
        <v>270</v>
      </c>
      <c r="D49" s="46">
        <v>0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39">
        <f t="shared" si="3"/>
        <v>0</v>
      </c>
      <c r="N49" s="46">
        <v>0</v>
      </c>
    </row>
    <row r="50" spans="1:14" ht="21.6" thickTop="1" thickBot="1">
      <c r="A50" s="56" t="s">
        <v>65</v>
      </c>
      <c r="B50" s="37">
        <v>2600</v>
      </c>
      <c r="C50" s="37">
        <v>280</v>
      </c>
      <c r="D50" s="53">
        <f t="shared" ref="D50:L50" si="9">SUM(D51:D53)</f>
        <v>0</v>
      </c>
      <c r="E50" s="53">
        <f t="shared" si="9"/>
        <v>0</v>
      </c>
      <c r="F50" s="53">
        <f>SUM(F51:F53)</f>
        <v>0</v>
      </c>
      <c r="G50" s="53">
        <f>SUM(G51:G53)</f>
        <v>0</v>
      </c>
      <c r="H50" s="53">
        <f t="shared" si="9"/>
        <v>0</v>
      </c>
      <c r="I50" s="53">
        <f t="shared" si="9"/>
        <v>0</v>
      </c>
      <c r="J50" s="53">
        <f t="shared" si="9"/>
        <v>0</v>
      </c>
      <c r="K50" s="53">
        <f>SUM(K51:K53)</f>
        <v>0</v>
      </c>
      <c r="L50" s="53">
        <f t="shared" si="9"/>
        <v>0</v>
      </c>
      <c r="M50" s="39">
        <f t="shared" si="3"/>
        <v>0</v>
      </c>
      <c r="N50" s="53">
        <f>SUM(N51:N53)</f>
        <v>0</v>
      </c>
    </row>
    <row r="51" spans="1:14" ht="93" thickTop="1" thickBot="1">
      <c r="A51" s="51" t="s">
        <v>66</v>
      </c>
      <c r="B51" s="43">
        <v>2610</v>
      </c>
      <c r="C51" s="43">
        <v>290</v>
      </c>
      <c r="D51" s="57">
        <v>0</v>
      </c>
      <c r="E51" s="58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39">
        <f t="shared" si="3"/>
        <v>0</v>
      </c>
      <c r="N51" s="57">
        <v>0</v>
      </c>
    </row>
    <row r="52" spans="1:14" ht="62.4" thickTop="1" thickBot="1">
      <c r="A52" s="51" t="s">
        <v>67</v>
      </c>
      <c r="B52" s="43">
        <v>2620</v>
      </c>
      <c r="C52" s="43">
        <v>300</v>
      </c>
      <c r="D52" s="57">
        <v>0</v>
      </c>
      <c r="E52" s="58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39">
        <f t="shared" si="3"/>
        <v>0</v>
      </c>
      <c r="N52" s="57">
        <v>0</v>
      </c>
    </row>
    <row r="53" spans="1:14" ht="93" thickTop="1" thickBot="1">
      <c r="A53" s="55" t="s">
        <v>68</v>
      </c>
      <c r="B53" s="43">
        <v>2630</v>
      </c>
      <c r="C53" s="43">
        <v>310</v>
      </c>
      <c r="D53" s="57">
        <v>0</v>
      </c>
      <c r="E53" s="58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39">
        <f t="shared" si="3"/>
        <v>0</v>
      </c>
      <c r="N53" s="57">
        <v>0</v>
      </c>
    </row>
    <row r="54" spans="1:14" ht="31.8" thickTop="1" thickBot="1">
      <c r="A54" s="52" t="s">
        <v>69</v>
      </c>
      <c r="B54" s="37">
        <v>2700</v>
      </c>
      <c r="C54" s="37">
        <v>320</v>
      </c>
      <c r="D54" s="59">
        <f t="shared" ref="D54:L54" si="10">SUM(D55:D57)</f>
        <v>0</v>
      </c>
      <c r="E54" s="59">
        <v>0</v>
      </c>
      <c r="F54" s="59">
        <f>SUM(F55:F57)</f>
        <v>0</v>
      </c>
      <c r="G54" s="59">
        <f>SUM(G55:G57)</f>
        <v>0</v>
      </c>
      <c r="H54" s="59">
        <f t="shared" si="10"/>
        <v>0</v>
      </c>
      <c r="I54" s="59">
        <f t="shared" si="10"/>
        <v>0</v>
      </c>
      <c r="J54" s="59">
        <f t="shared" si="10"/>
        <v>0</v>
      </c>
      <c r="K54" s="59">
        <f>SUM(K55:K57)</f>
        <v>0</v>
      </c>
      <c r="L54" s="59">
        <f t="shared" si="10"/>
        <v>0</v>
      </c>
      <c r="M54" s="39">
        <f t="shared" si="3"/>
        <v>0</v>
      </c>
      <c r="N54" s="59">
        <f>SUM(N55:N57)</f>
        <v>0</v>
      </c>
    </row>
    <row r="55" spans="1:14" ht="31.8" thickTop="1" thickBot="1">
      <c r="A55" s="51" t="s">
        <v>70</v>
      </c>
      <c r="B55" s="43">
        <v>2710</v>
      </c>
      <c r="C55" s="43">
        <v>330</v>
      </c>
      <c r="D55" s="57">
        <v>0</v>
      </c>
      <c r="E55" s="58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39">
        <f t="shared" si="3"/>
        <v>0</v>
      </c>
      <c r="N55" s="57">
        <v>0</v>
      </c>
    </row>
    <row r="56" spans="1:14" ht="15.6" thickTop="1" thickBot="1">
      <c r="A56" s="51" t="s">
        <v>71</v>
      </c>
      <c r="B56" s="43">
        <v>2720</v>
      </c>
      <c r="C56" s="43">
        <v>340</v>
      </c>
      <c r="D56" s="57">
        <v>0</v>
      </c>
      <c r="E56" s="58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39">
        <f t="shared" si="3"/>
        <v>0</v>
      </c>
      <c r="N56" s="57">
        <v>0</v>
      </c>
    </row>
    <row r="57" spans="1:14" ht="31.8" thickTop="1" thickBot="1">
      <c r="A57" s="51" t="s">
        <v>72</v>
      </c>
      <c r="B57" s="43">
        <v>2730</v>
      </c>
      <c r="C57" s="43">
        <v>350</v>
      </c>
      <c r="D57" s="57">
        <v>0</v>
      </c>
      <c r="E57" s="58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39">
        <f t="shared" si="3"/>
        <v>0</v>
      </c>
      <c r="N57" s="57">
        <v>0</v>
      </c>
    </row>
    <row r="58" spans="1:14" ht="21.6" thickTop="1" thickBot="1">
      <c r="A58" s="52" t="s">
        <v>73</v>
      </c>
      <c r="B58" s="37">
        <v>2800</v>
      </c>
      <c r="C58" s="37">
        <v>360</v>
      </c>
      <c r="D58" s="60">
        <v>0</v>
      </c>
      <c r="E58" s="59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39">
        <f t="shared" si="3"/>
        <v>0</v>
      </c>
      <c r="N58" s="60">
        <v>0</v>
      </c>
    </row>
    <row r="59" spans="1:14" ht="21.6" thickTop="1" thickBot="1">
      <c r="A59" s="37" t="s">
        <v>74</v>
      </c>
      <c r="B59" s="37">
        <v>3000</v>
      </c>
      <c r="C59" s="37">
        <v>370</v>
      </c>
      <c r="D59" s="59">
        <f t="shared" ref="D59:L59" si="11">D60+D74</f>
        <v>0</v>
      </c>
      <c r="E59" s="59">
        <f t="shared" si="11"/>
        <v>0</v>
      </c>
      <c r="F59" s="59">
        <f>F60+F74</f>
        <v>0</v>
      </c>
      <c r="G59" s="59">
        <f>G60+G74</f>
        <v>0</v>
      </c>
      <c r="H59" s="59">
        <f t="shared" si="11"/>
        <v>0</v>
      </c>
      <c r="I59" s="59">
        <f t="shared" si="11"/>
        <v>0</v>
      </c>
      <c r="J59" s="59">
        <f t="shared" si="11"/>
        <v>0</v>
      </c>
      <c r="K59" s="59">
        <f>K60+K74</f>
        <v>0</v>
      </c>
      <c r="L59" s="59">
        <f t="shared" si="11"/>
        <v>0</v>
      </c>
      <c r="M59" s="39">
        <f t="shared" si="3"/>
        <v>0</v>
      </c>
      <c r="N59" s="59">
        <f>N60+N74</f>
        <v>0</v>
      </c>
    </row>
    <row r="60" spans="1:14" ht="31.8" thickTop="1" thickBot="1">
      <c r="A60" s="41" t="s">
        <v>75</v>
      </c>
      <c r="B60" s="37">
        <v>3100</v>
      </c>
      <c r="C60" s="37">
        <v>380</v>
      </c>
      <c r="D60" s="59">
        <f t="shared" ref="D60:L61" si="12">D61+D62+D65+D68+D72+D73</f>
        <v>0</v>
      </c>
      <c r="E60" s="59">
        <f t="shared" si="12"/>
        <v>0</v>
      </c>
      <c r="F60" s="59">
        <f>F61+F62+F65+F68+F72+F73</f>
        <v>0</v>
      </c>
      <c r="G60" s="59">
        <f>G61+G62+G65+G68+G72+G73</f>
        <v>0</v>
      </c>
      <c r="H60" s="59">
        <f t="shared" si="12"/>
        <v>0</v>
      </c>
      <c r="I60" s="59">
        <f t="shared" si="12"/>
        <v>0</v>
      </c>
      <c r="J60" s="59">
        <f t="shared" si="12"/>
        <v>0</v>
      </c>
      <c r="K60" s="59">
        <f>K61+K62+K65+K68+K72+K73</f>
        <v>0</v>
      </c>
      <c r="L60" s="59">
        <f t="shared" si="12"/>
        <v>0</v>
      </c>
      <c r="M60" s="39">
        <f t="shared" si="3"/>
        <v>0</v>
      </c>
      <c r="N60" s="59">
        <f>N61+N62+N65+N68+N72+N73</f>
        <v>0</v>
      </c>
    </row>
    <row r="61" spans="1:14" ht="72.599999999999994" thickTop="1" thickBot="1">
      <c r="A61" s="51" t="s">
        <v>76</v>
      </c>
      <c r="B61" s="43">
        <v>3110</v>
      </c>
      <c r="C61" s="43">
        <v>390</v>
      </c>
      <c r="D61" s="60">
        <f t="shared" si="12"/>
        <v>0</v>
      </c>
      <c r="E61" s="58">
        <v>0</v>
      </c>
      <c r="F61" s="57">
        <v>0</v>
      </c>
      <c r="G61" s="57">
        <v>0</v>
      </c>
      <c r="H61" s="57">
        <v>0</v>
      </c>
      <c r="I61" s="60">
        <f t="shared" si="12"/>
        <v>0</v>
      </c>
      <c r="J61" s="60">
        <f t="shared" si="12"/>
        <v>0</v>
      </c>
      <c r="K61" s="57">
        <v>0</v>
      </c>
      <c r="L61" s="57">
        <v>0</v>
      </c>
      <c r="M61" s="39">
        <f t="shared" si="3"/>
        <v>0</v>
      </c>
      <c r="N61" s="57">
        <v>0</v>
      </c>
    </row>
    <row r="62" spans="1:14" ht="42" thickTop="1" thickBot="1">
      <c r="A62" s="55" t="s">
        <v>77</v>
      </c>
      <c r="B62" s="43">
        <v>3120</v>
      </c>
      <c r="C62" s="43">
        <v>400</v>
      </c>
      <c r="D62" s="61">
        <f t="shared" ref="D62:L62" si="13">SUM(D63:D64)</f>
        <v>0</v>
      </c>
      <c r="E62" s="61">
        <f t="shared" si="13"/>
        <v>0</v>
      </c>
      <c r="F62" s="61">
        <f>SUM(F63:F64)</f>
        <v>0</v>
      </c>
      <c r="G62" s="61">
        <f>SUM(G63:G64)</f>
        <v>0</v>
      </c>
      <c r="H62" s="61">
        <f t="shared" si="13"/>
        <v>0</v>
      </c>
      <c r="I62" s="61">
        <f t="shared" si="13"/>
        <v>0</v>
      </c>
      <c r="J62" s="61">
        <f t="shared" si="13"/>
        <v>0</v>
      </c>
      <c r="K62" s="61">
        <f>SUM(K63:K64)</f>
        <v>0</v>
      </c>
      <c r="L62" s="61">
        <f t="shared" si="13"/>
        <v>0</v>
      </c>
      <c r="M62" s="39">
        <f t="shared" si="3"/>
        <v>0</v>
      </c>
      <c r="N62" s="61">
        <f>SUM(N63:N64)</f>
        <v>0</v>
      </c>
    </row>
    <row r="63" spans="1:14" ht="42" thickTop="1" thickBot="1">
      <c r="A63" s="47" t="s">
        <v>78</v>
      </c>
      <c r="B63" s="40">
        <v>3121</v>
      </c>
      <c r="C63" s="40">
        <v>410</v>
      </c>
      <c r="D63" s="62">
        <v>0</v>
      </c>
      <c r="E63" s="63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39">
        <f t="shared" si="3"/>
        <v>0</v>
      </c>
      <c r="N63" s="62">
        <v>0</v>
      </c>
    </row>
    <row r="64" spans="1:14" ht="52.2" thickTop="1" thickBot="1">
      <c r="A64" s="47" t="s">
        <v>79</v>
      </c>
      <c r="B64" s="40">
        <v>3122</v>
      </c>
      <c r="C64" s="40">
        <v>420</v>
      </c>
      <c r="D64" s="62">
        <v>0</v>
      </c>
      <c r="E64" s="63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39">
        <f t="shared" si="3"/>
        <v>0</v>
      </c>
      <c r="N64" s="62">
        <v>0</v>
      </c>
    </row>
    <row r="65" spans="1:14" ht="21.6" thickTop="1" thickBot="1">
      <c r="A65" s="42" t="s">
        <v>80</v>
      </c>
      <c r="B65" s="43">
        <v>3130</v>
      </c>
      <c r="C65" s="43">
        <v>430</v>
      </c>
      <c r="D65" s="58">
        <f t="shared" ref="D65:L65" si="14">SUM(D66:D67)</f>
        <v>0</v>
      </c>
      <c r="E65" s="58">
        <f t="shared" si="14"/>
        <v>0</v>
      </c>
      <c r="F65" s="58">
        <f>SUM(F66:F67)</f>
        <v>0</v>
      </c>
      <c r="G65" s="58">
        <f>SUM(G66:G67)</f>
        <v>0</v>
      </c>
      <c r="H65" s="58">
        <f t="shared" si="14"/>
        <v>0</v>
      </c>
      <c r="I65" s="58">
        <f t="shared" si="14"/>
        <v>0</v>
      </c>
      <c r="J65" s="58">
        <f t="shared" si="14"/>
        <v>0</v>
      </c>
      <c r="K65" s="58">
        <f>SUM(K66:K67)</f>
        <v>0</v>
      </c>
      <c r="L65" s="58">
        <f t="shared" si="14"/>
        <v>0</v>
      </c>
      <c r="M65" s="39">
        <f t="shared" si="3"/>
        <v>0</v>
      </c>
      <c r="N65" s="58">
        <f>SUM(N66:N67)</f>
        <v>0</v>
      </c>
    </row>
    <row r="66" spans="1:14" ht="62.4" thickTop="1" thickBot="1">
      <c r="A66" s="47" t="s">
        <v>81</v>
      </c>
      <c r="B66" s="40">
        <v>3131</v>
      </c>
      <c r="C66" s="40">
        <v>440</v>
      </c>
      <c r="D66" s="62">
        <v>0</v>
      </c>
      <c r="E66" s="63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39">
        <f t="shared" si="3"/>
        <v>0</v>
      </c>
      <c r="N66" s="62">
        <v>0</v>
      </c>
    </row>
    <row r="67" spans="1:14" ht="52.2" thickTop="1" thickBot="1">
      <c r="A67" s="47" t="s">
        <v>82</v>
      </c>
      <c r="B67" s="40">
        <v>3132</v>
      </c>
      <c r="C67" s="40">
        <v>450</v>
      </c>
      <c r="D67" s="62">
        <v>0</v>
      </c>
      <c r="E67" s="63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39">
        <f t="shared" si="3"/>
        <v>0</v>
      </c>
      <c r="N67" s="62">
        <v>0</v>
      </c>
    </row>
    <row r="68" spans="1:14" ht="42" thickTop="1" thickBot="1">
      <c r="A68" s="42" t="s">
        <v>83</v>
      </c>
      <c r="B68" s="43">
        <v>3140</v>
      </c>
      <c r="C68" s="43">
        <v>460</v>
      </c>
      <c r="D68" s="58">
        <f t="shared" ref="D68:L68" si="15">SUM(D69:D71)</f>
        <v>0</v>
      </c>
      <c r="E68" s="58">
        <f t="shared" si="15"/>
        <v>0</v>
      </c>
      <c r="F68" s="58">
        <f>SUM(F69:F71)</f>
        <v>0</v>
      </c>
      <c r="G68" s="58">
        <f>SUM(G69:G71)</f>
        <v>0</v>
      </c>
      <c r="H68" s="58">
        <f t="shared" si="15"/>
        <v>0</v>
      </c>
      <c r="I68" s="58">
        <f t="shared" si="15"/>
        <v>0</v>
      </c>
      <c r="J68" s="58">
        <f t="shared" si="15"/>
        <v>0</v>
      </c>
      <c r="K68" s="58">
        <f>SUM(K69:K71)</f>
        <v>0</v>
      </c>
      <c r="L68" s="58">
        <f t="shared" si="15"/>
        <v>0</v>
      </c>
      <c r="M68" s="39">
        <f t="shared" si="3"/>
        <v>0</v>
      </c>
      <c r="N68" s="58">
        <f>SUM(N69:N71)</f>
        <v>0</v>
      </c>
    </row>
    <row r="69" spans="1:14" ht="54" thickTop="1" thickBot="1">
      <c r="A69" s="64" t="s">
        <v>84</v>
      </c>
      <c r="B69" s="40">
        <v>3141</v>
      </c>
      <c r="C69" s="40">
        <v>470</v>
      </c>
      <c r="D69" s="62">
        <v>0</v>
      </c>
      <c r="E69" s="63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39">
        <f t="shared" si="3"/>
        <v>0</v>
      </c>
      <c r="N69" s="62">
        <v>0</v>
      </c>
    </row>
    <row r="70" spans="1:14" ht="64.2" thickTop="1" thickBot="1">
      <c r="A70" s="64" t="s">
        <v>85</v>
      </c>
      <c r="B70" s="40">
        <v>3142</v>
      </c>
      <c r="C70" s="40">
        <v>480</v>
      </c>
      <c r="D70" s="62">
        <v>0</v>
      </c>
      <c r="E70" s="63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39">
        <f t="shared" si="3"/>
        <v>0</v>
      </c>
      <c r="N70" s="62">
        <v>0</v>
      </c>
    </row>
    <row r="71" spans="1:14" ht="54" thickTop="1" thickBot="1">
      <c r="A71" s="64" t="s">
        <v>86</v>
      </c>
      <c r="B71" s="40">
        <v>3143</v>
      </c>
      <c r="C71" s="40">
        <v>490</v>
      </c>
      <c r="D71" s="62">
        <v>0</v>
      </c>
      <c r="E71" s="63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39">
        <f t="shared" si="3"/>
        <v>0</v>
      </c>
      <c r="N71" s="62">
        <v>0</v>
      </c>
    </row>
    <row r="72" spans="1:14" ht="42" thickTop="1" thickBot="1">
      <c r="A72" s="42" t="s">
        <v>87</v>
      </c>
      <c r="B72" s="43">
        <v>3150</v>
      </c>
      <c r="C72" s="43">
        <v>500</v>
      </c>
      <c r="D72" s="57">
        <v>0</v>
      </c>
      <c r="E72" s="58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39">
        <f t="shared" si="3"/>
        <v>0</v>
      </c>
      <c r="N72" s="57">
        <v>0</v>
      </c>
    </row>
    <row r="73" spans="1:14" ht="52.2" thickTop="1" thickBot="1">
      <c r="A73" s="42" t="s">
        <v>88</v>
      </c>
      <c r="B73" s="43">
        <v>3160</v>
      </c>
      <c r="C73" s="43">
        <v>510</v>
      </c>
      <c r="D73" s="57">
        <v>0</v>
      </c>
      <c r="E73" s="58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39">
        <f t="shared" si="3"/>
        <v>0</v>
      </c>
      <c r="N73" s="57">
        <v>0</v>
      </c>
    </row>
    <row r="74" spans="1:14" ht="21.6" thickTop="1" thickBot="1">
      <c r="A74" s="41" t="s">
        <v>89</v>
      </c>
      <c r="B74" s="37">
        <v>3200</v>
      </c>
      <c r="C74" s="37">
        <v>520</v>
      </c>
      <c r="D74" s="59">
        <f t="shared" ref="D74:L74" si="16">SUM(D75:D78)</f>
        <v>0</v>
      </c>
      <c r="E74" s="59">
        <f t="shared" si="16"/>
        <v>0</v>
      </c>
      <c r="F74" s="59">
        <f>SUM(F75:F78)</f>
        <v>0</v>
      </c>
      <c r="G74" s="59">
        <f>SUM(G75:G78)</f>
        <v>0</v>
      </c>
      <c r="H74" s="59">
        <f t="shared" si="16"/>
        <v>0</v>
      </c>
      <c r="I74" s="59">
        <f t="shared" si="16"/>
        <v>0</v>
      </c>
      <c r="J74" s="59">
        <f t="shared" si="16"/>
        <v>0</v>
      </c>
      <c r="K74" s="59">
        <f>SUM(K75:K78)</f>
        <v>0</v>
      </c>
      <c r="L74" s="59">
        <f t="shared" si="16"/>
        <v>0</v>
      </c>
      <c r="M74" s="39">
        <f t="shared" si="3"/>
        <v>0</v>
      </c>
      <c r="N74" s="59">
        <f>SUM(N75:N78)</f>
        <v>0</v>
      </c>
    </row>
    <row r="75" spans="1:14" ht="82.8" thickTop="1" thickBot="1">
      <c r="A75" s="51" t="s">
        <v>90</v>
      </c>
      <c r="B75" s="43">
        <v>3210</v>
      </c>
      <c r="C75" s="43">
        <v>530</v>
      </c>
      <c r="D75" s="65">
        <v>0</v>
      </c>
      <c r="E75" s="66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39">
        <f t="shared" si="3"/>
        <v>0</v>
      </c>
      <c r="N75" s="65">
        <v>0</v>
      </c>
    </row>
    <row r="76" spans="1:14" ht="62.4" thickTop="1" thickBot="1">
      <c r="A76" s="51" t="s">
        <v>91</v>
      </c>
      <c r="B76" s="43">
        <v>3220</v>
      </c>
      <c r="C76" s="43">
        <v>540</v>
      </c>
      <c r="D76" s="65">
        <v>0</v>
      </c>
      <c r="E76" s="66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39">
        <f t="shared" si="3"/>
        <v>0</v>
      </c>
      <c r="N76" s="65">
        <v>0</v>
      </c>
    </row>
    <row r="77" spans="1:14" ht="93" thickTop="1" thickBot="1">
      <c r="A77" s="42" t="s">
        <v>92</v>
      </c>
      <c r="B77" s="43">
        <v>3230</v>
      </c>
      <c r="C77" s="43">
        <v>550</v>
      </c>
      <c r="D77" s="65">
        <v>0</v>
      </c>
      <c r="E77" s="66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39">
        <f t="shared" si="3"/>
        <v>0</v>
      </c>
      <c r="N77" s="65">
        <v>0</v>
      </c>
    </row>
    <row r="78" spans="1:14" ht="31.8" thickTop="1" thickBot="1">
      <c r="A78" s="51" t="s">
        <v>93</v>
      </c>
      <c r="B78" s="43">
        <v>3240</v>
      </c>
      <c r="C78" s="43">
        <v>560</v>
      </c>
      <c r="D78" s="57">
        <v>0</v>
      </c>
      <c r="E78" s="58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39">
        <f t="shared" si="3"/>
        <v>0</v>
      </c>
      <c r="N78" s="57">
        <v>0</v>
      </c>
    </row>
    <row r="79" spans="1:14" ht="31.8" thickTop="1" thickBot="1">
      <c r="A79" s="37" t="s">
        <v>94</v>
      </c>
      <c r="B79" s="37">
        <v>4100</v>
      </c>
      <c r="C79" s="37">
        <v>570</v>
      </c>
      <c r="D79" s="66">
        <f t="shared" ref="D79:N79" si="17">SUM(D80)</f>
        <v>0</v>
      </c>
      <c r="E79" s="66">
        <f t="shared" si="17"/>
        <v>0</v>
      </c>
      <c r="F79" s="66">
        <f t="shared" si="17"/>
        <v>0</v>
      </c>
      <c r="G79" s="66">
        <f t="shared" si="17"/>
        <v>0</v>
      </c>
      <c r="H79" s="66">
        <f t="shared" si="17"/>
        <v>0</v>
      </c>
      <c r="I79" s="66">
        <f t="shared" si="17"/>
        <v>0</v>
      </c>
      <c r="J79" s="66">
        <f t="shared" si="17"/>
        <v>0</v>
      </c>
      <c r="K79" s="66">
        <f t="shared" si="17"/>
        <v>0</v>
      </c>
      <c r="L79" s="66">
        <f t="shared" si="17"/>
        <v>0</v>
      </c>
      <c r="M79" s="39">
        <f t="shared" si="3"/>
        <v>0</v>
      </c>
      <c r="N79" s="66">
        <f t="shared" si="17"/>
        <v>0</v>
      </c>
    </row>
    <row r="80" spans="1:14" ht="31.8" thickTop="1" thickBot="1">
      <c r="A80" s="42" t="s">
        <v>95</v>
      </c>
      <c r="B80" s="43">
        <v>4110</v>
      </c>
      <c r="C80" s="43">
        <v>580</v>
      </c>
      <c r="D80" s="58">
        <f t="shared" ref="D80:L80" si="18">SUM(D81:D83)</f>
        <v>0</v>
      </c>
      <c r="E80" s="58">
        <f t="shared" si="18"/>
        <v>0</v>
      </c>
      <c r="F80" s="58">
        <f>SUM(F81:F83)</f>
        <v>0</v>
      </c>
      <c r="G80" s="58">
        <f>SUM(G81:G83)</f>
        <v>0</v>
      </c>
      <c r="H80" s="58">
        <f t="shared" si="18"/>
        <v>0</v>
      </c>
      <c r="I80" s="58">
        <f t="shared" si="18"/>
        <v>0</v>
      </c>
      <c r="J80" s="58">
        <f t="shared" si="18"/>
        <v>0</v>
      </c>
      <c r="K80" s="58">
        <f>SUM(K81:K83)</f>
        <v>0</v>
      </c>
      <c r="L80" s="58">
        <f t="shared" si="18"/>
        <v>0</v>
      </c>
      <c r="M80" s="39">
        <f t="shared" si="3"/>
        <v>0</v>
      </c>
      <c r="N80" s="58">
        <f>SUM(N81:N83)</f>
        <v>0</v>
      </c>
    </row>
    <row r="81" spans="1:14" ht="62.4" thickTop="1" thickBot="1">
      <c r="A81" s="47" t="s">
        <v>96</v>
      </c>
      <c r="B81" s="40">
        <v>4111</v>
      </c>
      <c r="C81" s="40">
        <v>590</v>
      </c>
      <c r="D81" s="57">
        <v>0</v>
      </c>
      <c r="E81" s="58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39">
        <f t="shared" si="3"/>
        <v>0</v>
      </c>
      <c r="N81" s="57">
        <v>0</v>
      </c>
    </row>
    <row r="82" spans="1:14" ht="62.4" thickTop="1" thickBot="1">
      <c r="A82" s="47" t="s">
        <v>97</v>
      </c>
      <c r="B82" s="40">
        <v>4112</v>
      </c>
      <c r="C82" s="40">
        <v>600</v>
      </c>
      <c r="D82" s="57">
        <v>0</v>
      </c>
      <c r="E82" s="58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39">
        <f t="shared" si="3"/>
        <v>0</v>
      </c>
      <c r="N82" s="57">
        <v>0</v>
      </c>
    </row>
    <row r="83" spans="1:14" ht="45" thickTop="1" thickBot="1">
      <c r="A83" s="67" t="s">
        <v>98</v>
      </c>
      <c r="B83" s="40">
        <v>4113</v>
      </c>
      <c r="C83" s="40">
        <v>610</v>
      </c>
      <c r="D83" s="62">
        <v>0</v>
      </c>
      <c r="E83" s="63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39">
        <f t="shared" si="3"/>
        <v>0</v>
      </c>
      <c r="N83" s="62">
        <v>0</v>
      </c>
    </row>
    <row r="84" spans="1:14" ht="31.8" thickTop="1" thickBot="1">
      <c r="A84" s="37" t="s">
        <v>99</v>
      </c>
      <c r="B84" s="37">
        <v>4200</v>
      </c>
      <c r="C84" s="37">
        <v>620</v>
      </c>
      <c r="D84" s="59">
        <f t="shared" ref="D84:N84" si="19">D85</f>
        <v>0</v>
      </c>
      <c r="E84" s="59">
        <f t="shared" si="19"/>
        <v>0</v>
      </c>
      <c r="F84" s="59">
        <f t="shared" si="19"/>
        <v>0</v>
      </c>
      <c r="G84" s="59">
        <f t="shared" si="19"/>
        <v>0</v>
      </c>
      <c r="H84" s="59">
        <f t="shared" si="19"/>
        <v>0</v>
      </c>
      <c r="I84" s="59">
        <f t="shared" si="19"/>
        <v>0</v>
      </c>
      <c r="J84" s="59">
        <f t="shared" si="19"/>
        <v>0</v>
      </c>
      <c r="K84" s="59">
        <f t="shared" si="19"/>
        <v>0</v>
      </c>
      <c r="L84" s="59">
        <f t="shared" si="19"/>
        <v>0</v>
      </c>
      <c r="M84" s="39">
        <f t="shared" si="3"/>
        <v>0</v>
      </c>
      <c r="N84" s="59">
        <f t="shared" si="19"/>
        <v>0</v>
      </c>
    </row>
    <row r="85" spans="1:14" ht="15.6" thickTop="1" thickBot="1">
      <c r="A85" s="42" t="s">
        <v>100</v>
      </c>
      <c r="B85" s="43">
        <v>4210</v>
      </c>
      <c r="C85" s="43">
        <v>630</v>
      </c>
      <c r="D85" s="57">
        <v>0</v>
      </c>
      <c r="E85" s="58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39">
        <f t="shared" si="3"/>
        <v>0</v>
      </c>
      <c r="N85" s="57">
        <v>0</v>
      </c>
    </row>
    <row r="86" spans="1:14" ht="15.6" thickTop="1" thickBot="1">
      <c r="A86" s="47" t="s">
        <v>101</v>
      </c>
      <c r="B86" s="40">
        <v>5000</v>
      </c>
      <c r="C86" s="40">
        <v>640</v>
      </c>
      <c r="D86" s="62" t="s">
        <v>102</v>
      </c>
      <c r="E86" s="57">
        <v>0</v>
      </c>
      <c r="F86" s="68" t="s">
        <v>102</v>
      </c>
      <c r="G86" s="68" t="s">
        <v>102</v>
      </c>
      <c r="H86" s="68" t="s">
        <v>102</v>
      </c>
      <c r="I86" s="68" t="s">
        <v>102</v>
      </c>
      <c r="J86" s="68" t="s">
        <v>102</v>
      </c>
      <c r="K86" s="68" t="s">
        <v>102</v>
      </c>
      <c r="L86" s="68" t="s">
        <v>102</v>
      </c>
      <c r="M86" s="68" t="s">
        <v>102</v>
      </c>
      <c r="N86" s="68" t="s">
        <v>102</v>
      </c>
    </row>
    <row r="87" spans="1:14" ht="13.8" customHeight="1" thickTop="1">
      <c r="A87" s="100"/>
      <c r="B87" s="101"/>
      <c r="C87" s="102"/>
      <c r="D87" s="103"/>
      <c r="E87" s="104"/>
      <c r="F87" s="104"/>
      <c r="G87" s="103"/>
      <c r="H87" s="103"/>
      <c r="I87" s="103"/>
      <c r="J87" s="103"/>
      <c r="K87" s="103"/>
      <c r="L87" s="103"/>
      <c r="M87" s="105"/>
      <c r="N87" s="9"/>
    </row>
    <row r="88" spans="1:14" hidden="1">
      <c r="A88" s="84"/>
      <c r="B88" s="85"/>
      <c r="C88" s="86"/>
      <c r="D88" s="87"/>
      <c r="E88" s="88"/>
      <c r="F88" s="88"/>
      <c r="G88" s="87"/>
      <c r="H88" s="87"/>
      <c r="I88" s="87"/>
      <c r="J88" s="87"/>
      <c r="K88" s="87"/>
      <c r="L88" s="87"/>
      <c r="M88" s="89"/>
      <c r="N88" s="9"/>
    </row>
    <row r="89" spans="1:14" hidden="1">
      <c r="A89" s="84"/>
      <c r="B89" s="85"/>
      <c r="C89" s="86"/>
      <c r="D89" s="87"/>
      <c r="E89" s="88"/>
      <c r="F89" s="88"/>
      <c r="G89" s="87"/>
      <c r="H89" s="87"/>
      <c r="I89" s="87"/>
      <c r="J89" s="87"/>
      <c r="K89" s="87"/>
      <c r="L89" s="87"/>
      <c r="M89" s="89"/>
      <c r="N89" s="9"/>
    </row>
    <row r="90" spans="1:14" hidden="1">
      <c r="A90" s="84"/>
      <c r="B90" s="85"/>
      <c r="C90" s="86"/>
      <c r="D90" s="87"/>
      <c r="E90" s="88"/>
      <c r="F90" s="88"/>
      <c r="G90" s="87"/>
      <c r="H90" s="87"/>
      <c r="I90" s="87"/>
      <c r="J90" s="87"/>
      <c r="K90" s="87"/>
      <c r="L90" s="87"/>
      <c r="M90" s="89"/>
      <c r="N90" s="9"/>
    </row>
    <row r="91" spans="1:14" hidden="1">
      <c r="A91" s="90"/>
      <c r="B91" s="70"/>
      <c r="C91" s="91"/>
      <c r="D91" s="92"/>
      <c r="E91" s="93"/>
      <c r="F91" s="93"/>
      <c r="G91" s="92"/>
      <c r="H91" s="92"/>
      <c r="I91" s="92"/>
      <c r="J91" s="92"/>
      <c r="K91" s="92"/>
      <c r="L91" s="92"/>
      <c r="M91" s="94"/>
      <c r="N91" s="9"/>
    </row>
    <row r="92" spans="1:14" hidden="1">
      <c r="A92" s="81"/>
      <c r="B92" s="82"/>
      <c r="C92" s="86"/>
      <c r="D92" s="95"/>
      <c r="E92" s="96"/>
      <c r="F92" s="96"/>
      <c r="G92" s="95"/>
      <c r="H92" s="95"/>
      <c r="I92" s="95"/>
      <c r="J92" s="95"/>
      <c r="K92" s="95"/>
      <c r="L92" s="95"/>
      <c r="M92" s="83"/>
      <c r="N92" s="9"/>
    </row>
    <row r="93" spans="1:14" hidden="1">
      <c r="A93" s="81"/>
      <c r="B93" s="82"/>
      <c r="C93" s="86"/>
      <c r="D93" s="95"/>
      <c r="E93" s="96"/>
      <c r="F93" s="96"/>
      <c r="G93" s="95"/>
      <c r="H93" s="95"/>
      <c r="I93" s="95"/>
      <c r="J93" s="95"/>
      <c r="K93" s="95"/>
      <c r="L93" s="95"/>
      <c r="M93" s="83"/>
      <c r="N93" s="9"/>
    </row>
    <row r="94" spans="1:14" hidden="1">
      <c r="A94" s="97"/>
      <c r="B94" s="98"/>
      <c r="C94" s="91"/>
      <c r="D94" s="72"/>
      <c r="E94" s="99"/>
      <c r="F94" s="99"/>
      <c r="G94" s="72"/>
      <c r="H94" s="72"/>
      <c r="I94" s="72"/>
      <c r="J94" s="72"/>
      <c r="K94" s="72"/>
      <c r="L94" s="72"/>
      <c r="M94" s="72"/>
      <c r="N94" s="9"/>
    </row>
    <row r="95" spans="1:14">
      <c r="A95" s="69" t="s">
        <v>103</v>
      </c>
      <c r="B95" s="70"/>
      <c r="C95" s="71"/>
      <c r="D95" s="72"/>
      <c r="E95" s="73"/>
      <c r="F95" s="73"/>
      <c r="G95" s="72"/>
      <c r="H95" s="72"/>
      <c r="I95" s="72"/>
      <c r="J95" s="72"/>
      <c r="K95" s="72"/>
      <c r="L95" s="72"/>
      <c r="M95" s="72"/>
      <c r="N95" s="9"/>
    </row>
    <row r="96" spans="1:14">
      <c r="A96" s="74"/>
      <c r="B96" s="70"/>
      <c r="C96" s="71"/>
      <c r="D96" s="72"/>
      <c r="E96" s="73"/>
      <c r="F96" s="73"/>
      <c r="G96" s="72"/>
      <c r="H96" s="72"/>
      <c r="I96" s="72"/>
      <c r="J96" s="72"/>
      <c r="K96" s="72"/>
      <c r="L96" s="72"/>
      <c r="M96" s="72"/>
      <c r="N96" s="9"/>
    </row>
    <row r="97" spans="1:14">
      <c r="A97" s="74"/>
      <c r="B97" s="70"/>
      <c r="C97" s="71"/>
      <c r="D97" s="72"/>
      <c r="E97" s="75"/>
      <c r="F97" s="75"/>
      <c r="G97" s="72"/>
      <c r="H97" s="72"/>
      <c r="I97" s="72"/>
      <c r="J97" s="72"/>
      <c r="K97" s="72"/>
      <c r="L97" s="72"/>
      <c r="M97" s="72"/>
      <c r="N97" s="9"/>
    </row>
    <row r="98" spans="1:14">
      <c r="A98" s="76" t="str">
        <f>[1]ЗАПОЛНИТЬ!F30</f>
        <v xml:space="preserve">Керівник </v>
      </c>
      <c r="B98" s="77"/>
      <c r="C98" s="77"/>
      <c r="D98" s="77"/>
      <c r="G98" s="78" t="str">
        <f>[1]ЗАПОЛНИТЬ!F26</f>
        <v>В.О. Топчій</v>
      </c>
      <c r="H98" s="78"/>
      <c r="I98" s="78"/>
    </row>
    <row r="99" spans="1:14">
      <c r="B99" s="79" t="s">
        <v>104</v>
      </c>
      <c r="C99" s="79"/>
      <c r="D99" s="79"/>
      <c r="G99" s="80" t="s">
        <v>105</v>
      </c>
      <c r="H99" s="80"/>
      <c r="I99" s="1"/>
    </row>
    <row r="100" spans="1:14">
      <c r="A100" s="76" t="str">
        <f>[1]ЗАПОЛНИТЬ!F31</f>
        <v>Головний бухгалтер</v>
      </c>
      <c r="B100" s="77"/>
      <c r="C100" s="77"/>
      <c r="D100" s="77"/>
      <c r="G100" s="78" t="str">
        <f>[1]ЗАПОЛНИТЬ!F28</f>
        <v>Л.В. Коростій</v>
      </c>
      <c r="H100" s="78"/>
      <c r="I100" s="78"/>
    </row>
    <row r="101" spans="1:14">
      <c r="B101" s="79" t="s">
        <v>104</v>
      </c>
      <c r="C101" s="79"/>
      <c r="D101" s="79"/>
      <c r="G101" s="80" t="s">
        <v>105</v>
      </c>
      <c r="H101" s="80"/>
      <c r="I101" s="1"/>
    </row>
    <row r="102" spans="1:14">
      <c r="A102" s="1" t="str">
        <f>[1]ЗАПОЛНИТЬ!C19</f>
        <v>"10" липня 2019 року</v>
      </c>
    </row>
    <row r="103" spans="1:14">
      <c r="A103" s="9"/>
    </row>
  </sheetData>
  <mergeCells count="44"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A13:B13"/>
    <mergeCell ref="E13:M13"/>
    <mergeCell ref="A14:B14"/>
    <mergeCell ref="E14:M14"/>
    <mergeCell ref="A15:B15"/>
    <mergeCell ref="E15:M15"/>
    <mergeCell ref="B10:J10"/>
    <mergeCell ref="M10:N10"/>
    <mergeCell ref="B11:J11"/>
    <mergeCell ref="M11:N11"/>
    <mergeCell ref="A12:B12"/>
    <mergeCell ref="E12:J12"/>
    <mergeCell ref="I1:N3"/>
    <mergeCell ref="A4:M4"/>
    <mergeCell ref="A5:H5"/>
    <mergeCell ref="A6:M6"/>
    <mergeCell ref="M8:N8"/>
    <mergeCell ref="B9:J9"/>
    <mergeCell ref="M9:N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2019-07-10T08:44:10Z</dcterms:modified>
</cp:coreProperties>
</file>