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4400" yWindow="-15" windowWidth="14445" windowHeight="12795" tabRatio="329" activeTab="2"/>
  </bookViews>
  <sheets>
    <sheet name="6pf_titul" sheetId="1" r:id="rId1"/>
    <sheet name="6pf" sheetId="2" r:id="rId2"/>
    <sheet name="Додатки 1-3  6ПФ" sheetId="6" r:id="rId3"/>
  </sheets>
  <definedNames>
    <definedName name="_xlnm._FilterDatabase" localSheetId="1" hidden="1">'6pf'!$R$6:$R$582</definedName>
    <definedName name="OLE_LINK2" localSheetId="1">'6pf'!#REF!</definedName>
    <definedName name="_xlnm.Print_Titles" localSheetId="1">'6pf'!#REF!</definedName>
  </definedNames>
  <calcPr calcId="125725" fullPrecision="0"/>
</workbook>
</file>

<file path=xl/calcChain.xml><?xml version="1.0" encoding="utf-8"?>
<calcChain xmlns="http://schemas.openxmlformats.org/spreadsheetml/2006/main">
  <c r="C22" i="6"/>
  <c r="D22"/>
  <c r="E22"/>
  <c r="F22"/>
  <c r="G22"/>
  <c r="H22"/>
  <c r="B22"/>
  <c r="C21"/>
  <c r="D21"/>
  <c r="E21"/>
  <c r="F21"/>
  <c r="G21"/>
  <c r="H21"/>
  <c r="B21"/>
  <c r="C20"/>
  <c r="D20"/>
  <c r="E20"/>
  <c r="F20"/>
  <c r="G20"/>
  <c r="H20"/>
  <c r="B20"/>
  <c r="C19"/>
  <c r="D19"/>
  <c r="E19"/>
  <c r="F19"/>
  <c r="G19"/>
  <c r="H19"/>
  <c r="B19"/>
  <c r="C18"/>
  <c r="D18"/>
  <c r="E18"/>
  <c r="F18"/>
  <c r="G18"/>
  <c r="H18"/>
  <c r="B18"/>
  <c r="C17"/>
  <c r="D17"/>
  <c r="E17"/>
  <c r="F17"/>
  <c r="G17"/>
  <c r="H17"/>
  <c r="B17"/>
  <c r="C15"/>
  <c r="D15"/>
  <c r="E15"/>
  <c r="F15"/>
  <c r="G15"/>
  <c r="H15"/>
  <c r="C14"/>
  <c r="D14"/>
  <c r="E14"/>
  <c r="F14"/>
  <c r="G14"/>
  <c r="H14"/>
  <c r="B15"/>
  <c r="B14"/>
  <c r="C13"/>
  <c r="D13"/>
  <c r="E13"/>
  <c r="F13"/>
  <c r="G13"/>
  <c r="H13"/>
  <c r="B13"/>
  <c r="C12"/>
  <c r="D12"/>
  <c r="E12"/>
  <c r="F12"/>
  <c r="G12"/>
  <c r="H12"/>
  <c r="B12"/>
  <c r="C11"/>
  <c r="D11"/>
  <c r="E11"/>
  <c r="F11"/>
  <c r="G11"/>
  <c r="H11"/>
  <c r="B11"/>
  <c r="C9"/>
  <c r="D9"/>
  <c r="E9"/>
  <c r="F9"/>
  <c r="G9"/>
  <c r="H9"/>
  <c r="B9"/>
  <c r="C8"/>
  <c r="D8"/>
  <c r="E8"/>
  <c r="F8"/>
  <c r="G8"/>
  <c r="H8"/>
  <c r="B8"/>
  <c r="C7"/>
  <c r="D7"/>
  <c r="E7"/>
  <c r="F7"/>
  <c r="G7"/>
  <c r="H7"/>
  <c r="B7"/>
  <c r="C6"/>
  <c r="D6"/>
  <c r="E6"/>
  <c r="F6"/>
  <c r="G6"/>
  <c r="H6"/>
  <c r="B6"/>
  <c r="C5"/>
  <c r="D5"/>
  <c r="E5"/>
  <c r="F5"/>
  <c r="G5"/>
  <c r="H5"/>
  <c r="B5"/>
  <c r="H4"/>
  <c r="C4"/>
  <c r="D4"/>
  <c r="E4"/>
  <c r="F4"/>
  <c r="G4"/>
  <c r="B4"/>
  <c r="H3"/>
  <c r="C3"/>
  <c r="D3"/>
  <c r="E3"/>
  <c r="F3"/>
  <c r="G3"/>
  <c r="B3"/>
</calcChain>
</file>

<file path=xl/sharedStrings.xml><?xml version="1.0" encoding="utf-8"?>
<sst xmlns="http://schemas.openxmlformats.org/spreadsheetml/2006/main" count="664" uniqueCount="460">
  <si>
    <t xml:space="preserve">Державне статистичне спостереження </t>
  </si>
  <si>
    <t>ЗВІТ
про чисельність пенсіонерів і суми призначених місячних пенсій</t>
  </si>
  <si>
    <t xml:space="preserve">на </t>
  </si>
  <si>
    <t>Подають:</t>
  </si>
  <si>
    <t>Терміни подання</t>
  </si>
  <si>
    <t>Форма № 6-ПФ</t>
  </si>
  <si>
    <t>Управління Пенсійного фонду України в районах, містах і районах у містах</t>
  </si>
  <si>
    <t>ЗАТВЕРДЖЕНО
Наказ Пенсійного фонду
України
та Державного комітету
статистики України
від 29.12.2003 р. № 127/471</t>
  </si>
  <si>
    <t>– головним управлінням Пенсійного фонду України в Автономній Республіці Крим, областях, містах Києві та Севастополі</t>
  </si>
  <si>
    <t>5 лютого</t>
  </si>
  <si>
    <t>– районним,міським відділам статистики</t>
  </si>
  <si>
    <t>25 лютого</t>
  </si>
  <si>
    <t>Головні управління Пенсійного фонду України в Автономній Республіці Крим, областях, містах Києві та Севастополі</t>
  </si>
  <si>
    <t>– Пенсійному фонду України</t>
  </si>
  <si>
    <t>– головному управлінню статистики в Автономній Республіці Крим, обласним, Київському та Севастопольському міським управлінням статистики зведену інформацію по регіону та районах</t>
  </si>
  <si>
    <t>Поштова</t>
  </si>
  <si>
    <t>Річна</t>
  </si>
  <si>
    <t>Пенсійний фонд України зведену інформацію по Україні та регіонах</t>
  </si>
  <si>
    <t>– Державному комітету статистики України</t>
  </si>
  <si>
    <t>10 квітня</t>
  </si>
  <si>
    <t>Найменування організації-складача інформації</t>
  </si>
  <si>
    <t>Код форми документа за ДКУД</t>
  </si>
  <si>
    <t>Коди організації-складача</t>
  </si>
  <si>
    <t>за ЄДРПОУ</t>
  </si>
  <si>
    <t>території (КОАТУУ)</t>
  </si>
  <si>
    <t>виду економічної діяльності (КВЕД)</t>
  </si>
  <si>
    <t>форми власності (КФВ)</t>
  </si>
  <si>
    <t>організаційно-правової форми господарювання (КОПФГ)</t>
  </si>
  <si>
    <t>міністерства, іншого центрального органу, якому підпорядкована організація складач інформації (СПОДУ)*</t>
  </si>
  <si>
    <t>КС</t>
  </si>
  <si>
    <t>* тільки для підприємств державної форми власності</t>
  </si>
  <si>
    <t>№№ рядків</t>
  </si>
  <si>
    <t>Загальна сума призначених пенсій, тис.грн.</t>
  </si>
  <si>
    <t>Середні розміри призначених місячних пенсій, грн.</t>
  </si>
  <si>
    <t>Новопризначені пенсії</t>
  </si>
  <si>
    <t>Чисельність пенсіонерів, які пеербувають на обліку в органах Пенсійного фонду України (осіб)</t>
  </si>
  <si>
    <t>Місячних пенсій з урахуванням надбавок, підвищень</t>
  </si>
  <si>
    <t>місячних пенсій з урахуванням надбавок, підвищень, державної адресної допомоги</t>
  </si>
  <si>
    <t>місячних пенсій з урахуванням надбавок, підвищень, державної адресної допомоги та пенсій за особливі заслуги</t>
  </si>
  <si>
    <t>місячних пенсій з урахуванням надбавок, підвищень, державної адресної допомоги, пенсій за особливі заслуги, доплат згідно ЗУ "Про про підвищення престижності шахтарської праці"</t>
  </si>
  <si>
    <t>Загальна сума призначених пенсій, з урахуванням індексації, всього</t>
  </si>
  <si>
    <t>Чисельність пенсіонерів, які перебувають на обліку в органах Пенсійного фонду України (осіб)</t>
  </si>
  <si>
    <t>Загальна сума призначених місячних пенсій разом з цільовою грошовою допомогою, щомісччною державною адресною допомогою до пенсії, надбавкою за особливі заслуги перед Україною, державною соціальною допомогою з урахуванням індексації та обмеження, тис.грн.</t>
  </si>
  <si>
    <t>Середній розмір призначених місячних пенсій разом з цільовою грошовою допомогою, щомісячною державною адресною допомогою до пенсії, надбавкою за особливі заслуги перед Україною, державною соціальною допомогою з урахуванням індексації, грн. коп.</t>
  </si>
  <si>
    <t>всього</t>
  </si>
  <si>
    <t>у тому числі основного розміру</t>
  </si>
  <si>
    <t>А</t>
  </si>
  <si>
    <t>Б</t>
  </si>
  <si>
    <t>Всього пенсiонерiв (рядки 5+ 167+ 195+ 236+ 244+ 252+ 253+ 254+ 262+ 270+ 279+ 282+ 291+ 299+ 300+ 3001+301) 
 у тому числi:</t>
  </si>
  <si>
    <t xml:space="preserve">Жiнок                                </t>
  </si>
  <si>
    <t xml:space="preserve">Iз рядка 2 - iнвалiдiв               </t>
  </si>
  <si>
    <t>Iз загальної чисельностi пенсiонерiв (рядок1)
 - проживають у сiльськiй мiсцевостi (рядки 58+ 115+ 134+ 150+ 172+ 177+ 194+ 217+ 233+ 317)</t>
  </si>
  <si>
    <t>Всього пенсіонерів (рядки 6+110+128+135) 
з них:</t>
  </si>
  <si>
    <t>1.За віком  у солідарній системі,  всього (рядки 7+8+9+10+11+12)
(59+60+61+62+63+64+65+66+67+68)</t>
  </si>
  <si>
    <t xml:space="preserve">у тому числі призначено пенсію у розмірах:
а) нижче мінімальної пенсії за віком </t>
  </si>
  <si>
    <t>б) у мінімальному розмірі</t>
  </si>
  <si>
    <t>в) вище одного мінімального до двох мінімальних розмірів включно</t>
  </si>
  <si>
    <t>г) вище двох мінімальних до трьох мінімальних розмірів включно</t>
  </si>
  <si>
    <t>д) вище трьох мінімальних розмірів до чотирьох мінімальних розмірів включно</t>
  </si>
  <si>
    <t>є) вище чотирьох мінімальних розмірів</t>
  </si>
  <si>
    <t>Із загального числа пенсіонерів за віком із рядка 6  одержують пенсію:
а) при страховому стажі більше 20 років та менше 30 років у жінок та більше 25 років та менше 35 років – у чоловіків</t>
  </si>
  <si>
    <t>б) за роботу у сільському господарстві</t>
  </si>
  <si>
    <t xml:space="preserve">в) при страховому стажі менше 20 років у жінок та 25 років – у чоловіків </t>
  </si>
  <si>
    <t>Із загального числа пенсіонерів за віком у солідарній системі (рядок 6) жінки, яким виповнилося 55 років і яким призначено дострокову пенсію за віком згідго із пунктом 7-2 розділу ХV Закону України “Про загальнообов'язкове державне пенсійне страхування”</t>
  </si>
  <si>
    <t>З рядка 1511 жінки, яким станом на звітну дату припинено зменшення розміру пенсії згідно із пунктом 7-2 розділу XV Закону України “Про загальнообов’язкове державне пенсійне страхування”</t>
  </si>
  <si>
    <t xml:space="preserve">Із загального числа пенсіонерів за віком у солідарній системі  (рядок 6 ) -  одержують пенсію на пільгових умовах сума рядків 17+21+25+29+30+31+32+33+34+35+39+46+49+52+55) </t>
  </si>
  <si>
    <r>
      <t>з них:</t>
    </r>
    <r>
      <rPr>
        <sz val="8"/>
        <rFont val="Times New Roman"/>
        <family val="1"/>
        <charset val="204"/>
      </rPr>
      <t xml:space="preserve">
за списком N1 (ст.13 пункт а) Закону України “Про пенсійне забезпечення"</t>
    </r>
  </si>
  <si>
    <r>
      <t xml:space="preserve">    </t>
    </r>
    <r>
      <rPr>
        <i/>
        <sz val="8"/>
        <rFont val="Times New Roman"/>
        <family val="1"/>
        <charset val="204"/>
      </rPr>
      <t>у тому числі:</t>
    </r>
    <r>
      <rPr>
        <sz val="8"/>
        <rFont val="Times New Roman"/>
        <family val="1"/>
        <charset val="204"/>
      </rPr>
      <t xml:space="preserve">
    жінки у віці до 55 років</t>
    </r>
  </si>
  <si>
    <t xml:space="preserve">    чоловіки у віці до 60 років</t>
  </si>
  <si>
    <t>Із рядка 17 – одержують пільгові пенсії, призначені відповідно до ст.100 Закону України „Про пенсійне забезпечення”</t>
  </si>
  <si>
    <t>чоловіки у віці до 60 років</t>
  </si>
  <si>
    <t xml:space="preserve"> Із рядка 17 - одержують пенсію при неповному  пільговому стажі</t>
  </si>
  <si>
    <t>працівники, зайняті на підземних і відкритих гірничих роботах (ст.14 Закону України "Про пенсійне забезпечення")</t>
  </si>
  <si>
    <t>Із рядка 21 – пенсія призначена із скороченням віку (частина 2 ст.14 Закону України «Про пенсійне забезпечення»)</t>
  </si>
  <si>
    <t>за списком N2 (ст.13 пункт б)  Закону України “Про пенсійне забезпечення”</t>
  </si>
  <si>
    <t>у тому числі при неповному пільговому стажі</t>
  </si>
  <si>
    <t>із рядків 17 і 25 – жінки</t>
  </si>
  <si>
    <t>Із рядків 17 і 21 – пенсіонери, які працювали на підземних роботах</t>
  </si>
  <si>
    <t>трактористи-машиністи (чоловіки)</t>
  </si>
  <si>
    <t>жінки, які працювали трактористами-машиністами</t>
  </si>
  <si>
    <t>жінки, які працювали доярками, свинарками-операторами</t>
  </si>
  <si>
    <t>жінки, зайняті на вирощуванні, збиранні та післязбиральній обробці тютюну</t>
  </si>
  <si>
    <t>Жінки - робітниці текстильного виробництва</t>
  </si>
  <si>
    <t>жінки, які працювали у сільськогосподарському виробництві та виховали п’ятеро та більше дітей</t>
  </si>
  <si>
    <t>водії міського пасажирського транспорту</t>
  </si>
  <si>
    <t>Пенсіонери, які одержують пенсію на пільгових умовах і враховані у  рядках 25,29,30,31,32,33,34,35</t>
  </si>
  <si>
    <t>Військовослужбовці, особи начальницького і рядового складу органів внутрішніх справ (дружини, чоловіки, батьки) які мають право на призначення дострокової пенсії за віком</t>
  </si>
  <si>
    <r>
      <t>у тому числі:</t>
    </r>
    <r>
      <rPr>
        <sz val="8"/>
        <rFont val="Times New Roman"/>
        <family val="1"/>
        <charset val="204"/>
      </rPr>
      <t xml:space="preserve">
І  групи</t>
    </r>
  </si>
  <si>
    <t>ІІ  групи</t>
  </si>
  <si>
    <t>ІІІ групи</t>
  </si>
  <si>
    <r>
      <t xml:space="preserve">    із рядка 39</t>
    </r>
    <r>
      <rPr>
        <i/>
        <sz val="8"/>
        <rFont val="Times New Roman"/>
        <family val="1"/>
        <charset val="204"/>
      </rPr>
      <t>:</t>
    </r>
    <r>
      <rPr>
        <sz val="8"/>
        <rFont val="Times New Roman"/>
        <family val="1"/>
        <charset val="204"/>
      </rPr>
      <t xml:space="preserve">
    жінки у віці до 55 років</t>
    </r>
  </si>
  <si>
    <t>багатодітні матері та матері (батьки) інвалідів з дитинства</t>
  </si>
  <si>
    <t>батьки  iнвалiдiв з дитинства</t>
  </si>
  <si>
    <t>ліліпути і диспропорційні карлики</t>
  </si>
  <si>
    <t>сліпі</t>
  </si>
  <si>
    <t>особи, що працювали на Крайній Півночі та у місцевостях,  прирівнених до Крайньої Півночі</t>
  </si>
  <si>
    <t>Із загального числа пенсіонерів за віком (рядок 6)
проживають у сільській місцевості</t>
  </si>
  <si>
    <t>жінки у віці до 55 років</t>
  </si>
  <si>
    <t>жінки у віці 55-59 років</t>
  </si>
  <si>
    <t>жінки у віці 60-69 років</t>
  </si>
  <si>
    <t>жінки у віці 70-79 років</t>
  </si>
  <si>
    <t>жінки у віці 80 років і старше</t>
  </si>
  <si>
    <t>чоловіки у віці 60-64 років</t>
  </si>
  <si>
    <t>чоловіки у віці 65-69 років</t>
  </si>
  <si>
    <t>чоловіки у віці 70-79 років</t>
  </si>
  <si>
    <t>чоловіки у віці 80 років і старші</t>
  </si>
  <si>
    <t>Пенсіонери, які набули права на надбавку до пенсії за кожний повний рік страхового стажу понад 25 (35) років у чоловіків і 20 (30) років у жінок згідно із статтею 28 Закону України “Про загальнообов”язкове державне пенсійне страхування”, всього (рядки 70+71+72+73+74+75+76+77+78+79+80+81+82+83+84+85)</t>
  </si>
  <si>
    <t xml:space="preserve">               у тому числі:
у розмірі 1%- 9% основного розміру пенсії</t>
  </si>
  <si>
    <t>у розмірі 10% основного розміру пенсії</t>
  </si>
  <si>
    <t>у розмірі 11%-19% основного розміру пенсії</t>
  </si>
  <si>
    <t>у розмірі 20% основного розміру пенсії</t>
  </si>
  <si>
    <t>у розмірі 21%-29% основного розміру пенсії</t>
  </si>
  <si>
    <t>у розмірі 30% основного розміру пенсії</t>
  </si>
  <si>
    <t>у розмірі 31%-35% основного розміру пенсії</t>
  </si>
  <si>
    <t>у розмірі 36%-39% основного розміру пенсії</t>
  </si>
  <si>
    <t>у розмірі 40% основного розміру пенсії</t>
  </si>
  <si>
    <t>у розмірі 41%-45% основного розміру пенсії</t>
  </si>
  <si>
    <t>у розмірі від 46% до 49% основного розміру пенсії</t>
  </si>
  <si>
    <t>у розмірі 50% основного розміру пенсії</t>
  </si>
  <si>
    <t>у розмірі 51%-55% основного розміру пенсії</t>
  </si>
  <si>
    <t>у розмірі 56%-59% основного розміру пенсії</t>
  </si>
  <si>
    <t>у розмірі 60% основного розміру пенсії</t>
  </si>
  <si>
    <t>у розмірі 61%-65% основного розміру пенсії</t>
  </si>
  <si>
    <t>Пенсіонери, які набули права на надбавку до пенсії за роботу після досягнення пенсійного віку згідно із статтею 29 Закону України “Про загальнообов”язкове державне пенсійне страхування”</t>
  </si>
  <si>
    <t>Пенсіонери, яким призначено пенсію за віком з відстрочкою часу її призначення згідно із  частиною 1 статті 29 Закону України “Про загальнообов'язкове державне пенсійне страхування”</t>
  </si>
  <si>
    <t>у тому числі: 
з пiдвищенням розмiру пенсiї за вiком на 0,5% за кожний повний мiсяць страхового стажу пiсля досягнення пенсiйного вiку у разi вiдстрочення виходу на пенсiю на строк: - до 1 року</t>
  </si>
  <si>
    <t>з підвищенням розміру пенсії за віком на 0,5%  - від 1 року до 2 років</t>
  </si>
  <si>
    <t>з підвищенням розміру пенсії за віком на 0,5%  - від 2 років до 5 років включно</t>
  </si>
  <si>
    <t>з підвищенням розміру пенсії за віком на 0,75  -  понад 5 років</t>
  </si>
  <si>
    <t>Пенсіонери, яким встановлено підвищення розміру пенсії за більш пізній вихід на пенсію згідно із частиною 3 статті 29 Закону України “Про загальнообов'язкове державне пенсійне страхування”</t>
  </si>
  <si>
    <t>Пенсіонери, які набули право на надбавку до пенсії за роботу після досягнення пенсійного віку  згідно із Законом України «Про пенсійне забезпечення», всього (98+99+100+101)</t>
  </si>
  <si>
    <t xml:space="preserve">     у тому числі:
у розмірі 10% основної пенсії</t>
  </si>
  <si>
    <t>у розмірі 20% основної пенсії</t>
  </si>
  <si>
    <t>у розмірі 30% основної пенсії</t>
  </si>
  <si>
    <t>у розмірі 40% основної пенсії</t>
  </si>
  <si>
    <t>Із загального числа пенсіонерів за віком (рядок 6):
а) інваліди війни,  які отримують пенсію за віком, всього  (103+104+105)</t>
  </si>
  <si>
    <t>б) інваліди,  які одержують пенсію за віком (крім інвалідів війни), всього (рядки 107+108+109)</t>
  </si>
  <si>
    <t>2. Всього пенсіонерів по інвалідності в солідарній системі ( рядки 111+112+113), (117+119+123)</t>
  </si>
  <si>
    <t>ІІ групи</t>
  </si>
  <si>
    <t>- одержують пенсію по інвалідності у розмірі пенсії за віком у мінімальному розмірі:</t>
  </si>
  <si>
    <t xml:space="preserve">Із загального числа пенсіонерів за інвалідністю  (із рядка 110) одержують пенсію:
а) за роботу в сільському господарстві </t>
  </si>
  <si>
    <t xml:space="preserve">б) проживають у сільській місцевості </t>
  </si>
  <si>
    <t>в) за інвалідністю в розмірі пенсії за віком</t>
  </si>
  <si>
    <t>г) інваліди праці</t>
  </si>
  <si>
    <t>Із рядка 117 -  інваліди, які працювали на підземних роботах</t>
  </si>
  <si>
    <t>г) інваліди війни (120+121+122)</t>
  </si>
  <si>
    <r>
      <t>з них:</t>
    </r>
    <r>
      <rPr>
        <sz val="8"/>
        <rFont val="Times New Roman"/>
        <family val="1"/>
        <charset val="204"/>
      </rPr>
      <t xml:space="preserve">
І  групи</t>
    </r>
  </si>
  <si>
    <t>д) інваліди, інвалідність яких настала під час проходження строкової військової служби</t>
  </si>
  <si>
    <t>е) за списком №1</t>
  </si>
  <si>
    <t>є) за списком №1  при неповному пільговому стажі</t>
  </si>
  <si>
    <t>Із загального числа інвалідів I і II груп (рядки 111,  112):
    жінки у віці до 55 років</t>
  </si>
  <si>
    <t>3. Пенсіонери у зв”язку із втратою годувальника  в солідарній системі (осіб) (рядки 129+130+131)</t>
  </si>
  <si>
    <t xml:space="preserve">      у тому числі у сім'ях:
з одним непрацездатним</t>
  </si>
  <si>
    <t>з двома непрацездатними</t>
  </si>
  <si>
    <t>з трьома або більше непрацездатними</t>
  </si>
  <si>
    <t>Із рядка 128 - діти – круглі сироти</t>
  </si>
  <si>
    <t xml:space="preserve">   з них віком старше 18 років</t>
  </si>
  <si>
    <t>Із загального числа пенсіонерів у разі втрати годувальника (рядок 128 ) одержують пенсію:
а)  за  роботу годувальника в сільському господарстві</t>
  </si>
  <si>
    <t>б) проживають у сільській місцевості</t>
  </si>
  <si>
    <t>г) інваліди (1342+1343+1344=1345+1346)</t>
  </si>
  <si>
    <t>Із рядка 1341:
– інваліди війни</t>
  </si>
  <si>
    <t>– інваліди праці</t>
  </si>
  <si>
    <t>4. Пенсіонери за вислугу років, всього (рядки 136+ 140+ 141+ 142+ 143+ 144+ 145+ 146+ 1461+ 147+ 148+ 149)</t>
  </si>
  <si>
    <r>
      <t xml:space="preserve">   </t>
    </r>
    <r>
      <rPr>
        <i/>
        <sz val="8"/>
        <rFont val="Times New Roman"/>
        <family val="1"/>
        <charset val="204"/>
      </rPr>
      <t>з них:</t>
    </r>
    <r>
      <rPr>
        <sz val="8"/>
        <rFont val="Times New Roman"/>
        <family val="1"/>
        <charset val="204"/>
      </rPr>
      <t xml:space="preserve">
працівники авіації (137+138+139)</t>
    </r>
  </si>
  <si>
    <t>Із рядка 136:
а) льотчики-випробувачі</t>
  </si>
  <si>
    <t>б) льотчики цивільної авіації</t>
  </si>
  <si>
    <t xml:space="preserve">в) інші працівники авіації </t>
  </si>
  <si>
    <t>працівники залізничного транспорту та метрополітену</t>
  </si>
  <si>
    <t>водії вантажних автомобілів</t>
  </si>
  <si>
    <t>працівники геологічних експедицій</t>
  </si>
  <si>
    <t>працівники лісозаготівель і лісосплаву</t>
  </si>
  <si>
    <t>механізатори (докери-механізатори) в портах</t>
  </si>
  <si>
    <t>працівники плавскладу</t>
  </si>
  <si>
    <t>працівники освіти</t>
  </si>
  <si>
    <t>працівники охорони здоров'я</t>
  </si>
  <si>
    <t>працівники соціального забезпечення населення у будинках- інтернатах</t>
  </si>
  <si>
    <t>спортсмени</t>
  </si>
  <si>
    <t>артисти</t>
  </si>
  <si>
    <t>Із загального числа пенсіонерів за вислугу років (рядок 135):
а) проживають у сільській місцевості :</t>
  </si>
  <si>
    <t>б) жінки у віці до 55 років</t>
  </si>
  <si>
    <t>д) чоловіки у віці до 60 років</t>
  </si>
  <si>
    <t>г) інваліди (157+158=154+155+156)</t>
  </si>
  <si>
    <t>Із рядка 153:
– інваліди війни</t>
  </si>
  <si>
    <t xml:space="preserve">Із загального числа пенсіонерів, яким пенсію призначено відповідно до  Закону України «Про загальнообов’язкове державне пенсійне страхування» (рядок 5):
Пенсіонери, яким згідно зі  ст.21а, 33а, Закону України “Про пенсійне забезпечення” установлена надбавка на утриманців </t>
  </si>
  <si>
    <t>Кількість утриманців, на яких установлені надбавки (осіб),  всього</t>
  </si>
  <si>
    <t>з них - діти до 18 років</t>
  </si>
  <si>
    <t>Пенсіонери, яким установлена надбавка на догляд за ними:
– відповідно до ст.21 б</t>
  </si>
  <si>
    <t>– відповідно до ст.33 б</t>
  </si>
  <si>
    <t>Пенсіонери, яким призначено грошову допомогу у розмірі десяти місячних пенсій згідно із п. 7-1 розділу ХV Закону України “Про загальнообов'язкове державне пенсійне страхування”</t>
  </si>
  <si>
    <t xml:space="preserve">Всього пенсіонерів
(167=168+173+178) </t>
  </si>
  <si>
    <t>1. Пенсіонери за інвалідністю від нещасного випадку на виробництві або професійного захворювання (169+170+171)</t>
  </si>
  <si>
    <t>Із рядка 168:
– інваліди війни</t>
  </si>
  <si>
    <t>– проживають у сільській місцевості</t>
  </si>
  <si>
    <t>2. Пенсіонери у зв’язку із втратою годувальника, який помер внаслідок нещасного випадку на виробництві або професійного захворювання (осіб)
(174+175+176)</t>
  </si>
  <si>
    <t xml:space="preserve">      у тому числі:
з одним непрацездатним</t>
  </si>
  <si>
    <t>з трьома і більше непрацездатними</t>
  </si>
  <si>
    <t>Із рядка 173 – проживають у сільській місцевості</t>
  </si>
  <si>
    <t>3. Пенсіонери, які одержують соціальні пенсії (рядки 179+183+184+190+192+193)</t>
  </si>
  <si>
    <t xml:space="preserve">    у тому числі:
Інваліди з дитинства (рядки 180+181+182)</t>
  </si>
  <si>
    <t>Діти до 18 років</t>
  </si>
  <si>
    <t>Інваліди, при відсутності права на пенсію за віком (185+186+187)</t>
  </si>
  <si>
    <t>Із загального числа інвалідів I та II груп (рядки 180,181,185,186)
  жінки у віці до 55 років</t>
  </si>
  <si>
    <t xml:space="preserve">  чоловіки у віці до 60 років</t>
  </si>
  <si>
    <t>Особи, які досягли  віку і не набули права на пенсію за віком (чоловіки - 60 років; жінки – 55 років)</t>
  </si>
  <si>
    <t xml:space="preserve">      у тому числі:
особи, які не набули права на  пенсію за віком без поважних причин</t>
  </si>
  <si>
    <t>Матері-героїні, яким присвоєно звання “Мати-героїня</t>
  </si>
  <si>
    <t>Діти у разі втрати годувальника</t>
  </si>
  <si>
    <t>Із рядка 178 - проживають у сільській  місцевості</t>
  </si>
  <si>
    <t>Пенсіонери-військовослужбовці та  їхні  сім'ї, які одержують пенсії в органах Пенсійного фонду
 (рядки 196+229)</t>
  </si>
  <si>
    <r>
      <t xml:space="preserve">         </t>
    </r>
    <r>
      <rPr>
        <i/>
        <sz val="8"/>
        <rFont val="Times New Roman"/>
        <family val="1"/>
        <charset val="204"/>
      </rPr>
      <t>з них:</t>
    </r>
    <r>
      <rPr>
        <sz val="8"/>
        <rFont val="Times New Roman"/>
        <family val="1"/>
        <charset val="204"/>
      </rPr>
      <t xml:space="preserve">
1. Пенсіонери за інвалідністю із числа військовослужбовців (сума рядків 200+207) (197+198+199)</t>
    </r>
  </si>
  <si>
    <t>Із загального числа пенсіонерів за інвалідністю (рядок 196) - інваліди війни – (201+203+205)</t>
  </si>
  <si>
    <t>з них одержують пенсію у мінімальному розмірі</t>
  </si>
  <si>
    <t>Із загального числа пенсіонерів за інвалідність (рядок 196) - інші інваліди із числа військовослужбовців,   всього  (рядки 208+210+212)</t>
  </si>
  <si>
    <t>Із числа інвалідів війни (рядок 200) - воїни-інтернаціоналісти</t>
  </si>
  <si>
    <t>Із загальногої чисельності пенсіонерів із числа військовослужбовців, яким призначено пенсію за інвалідністю (рядок 196):
– одержують пенсію у мінімальному розмірі (рядки 202,204,206,209,211,213)</t>
  </si>
  <si>
    <t>Із рядка 215 – пенсія призначена із заробітної плати</t>
  </si>
  <si>
    <t>– проживають у сільскій місцевості</t>
  </si>
  <si>
    <t>Із  числа пенсіонерів за інвалідністю І і ІІ груп (рядки 197,198) - чоловіки у віці до 60 років</t>
  </si>
  <si>
    <t>Пенсіонери за інвалідністю, яким згідно зі ст. 24 а, б, Закону України «Про пенсійне забезпечення військовослужбовців та осіб начальницького і рядового складу органів внутрішніх справ» установлені надбавки до пенсії:
– інваліди, яким установлені надбавки на утриманців (ст.24 а):</t>
  </si>
  <si>
    <t>– кількість утриманців, на яких установлені надбавки (осіб) – всього</t>
  </si>
  <si>
    <t>– інваліди, яким встановлені надбавки до пенсії на догляд за ними,  всього (226+227+228)</t>
  </si>
  <si>
    <t>Непрацюючі інваліди,яким відповідно до ст.24 Закону України "Про пенсійне забезпечення осіб, звільнених з військової служби, та деяких інших осіб" встановлено надбавку до пенсії на утримання непрацездатних членів сім"ї, всього</t>
  </si>
  <si>
    <t>– кількість утриманців, на яких установлені надбавки (осіб) - всього</t>
  </si>
  <si>
    <t>2. Пенсіонери у разі втрати годувальника із числа військовослужбовців (осіб) (230+231+232)</t>
  </si>
  <si>
    <t>Із загального числа пенсіонерів у разі втрати годувальника (рядок 229) :
– проживають у сільській місцевості</t>
  </si>
  <si>
    <t>– члени сімей воїнів-інтернаціоналістів</t>
  </si>
  <si>
    <t>Із загального числа пенсіонерів- військовослужбовців і їх сімей - яким призначено пенсію у разі втрати годувальника (рядок 229), - одержують пенсію у мінімальному розмірі</t>
  </si>
  <si>
    <t>Всього пенсіонерів (рядки 237+238+243)</t>
  </si>
  <si>
    <t xml:space="preserve">          з них:
1. За віком</t>
  </si>
  <si>
    <t>2. За  інвалідністю (239+240+2401=241+242)</t>
  </si>
  <si>
    <t>Із загального числа пенсіонерів за інвалідністю (рядок 238)
– інваліди праці</t>
  </si>
  <si>
    <t>– інваліди війни</t>
  </si>
  <si>
    <t>3. У разі втрати годувальника  (особи)</t>
  </si>
  <si>
    <t>Всього пенсіонерів  (рядки 245+246+251)</t>
  </si>
  <si>
    <t>1. За віком</t>
  </si>
  <si>
    <t>2. За  інвалідністю (247+248)(249+250)</t>
  </si>
  <si>
    <t>Із загального числа пенсіонерів за інвалідністю (рядок 246)
– інваліди праці</t>
  </si>
  <si>
    <t>Всього пенсіонерів (за віком)</t>
  </si>
  <si>
    <t>Всього пенсіонерів  (рядки255+256+261)</t>
  </si>
  <si>
    <t xml:space="preserve">   з них:
1. За віком</t>
  </si>
  <si>
    <t>2. По  інвалідності (257+258=259+260)</t>
  </si>
  <si>
    <t>Із загального числа пенсіонерів за інвалідністю (рядок 256)
– інваліди праці</t>
  </si>
  <si>
    <t>Всього пенсіонерів  (рядки 263+264+269)</t>
  </si>
  <si>
    <t>2. По  інвалідності (265+266=267+268)</t>
  </si>
  <si>
    <t>Із загального числа пенсіонерів за інвалідністю (рядок 264)
– інваліди праці</t>
  </si>
  <si>
    <t>Всього пенсіонерів (рядки 271+272+277)</t>
  </si>
  <si>
    <t>2. По інвалідності (273+274=275+276)</t>
  </si>
  <si>
    <t>Із загального числа пенсіонерів за інвалідністю (рядок 272)
– інваліди праці</t>
  </si>
  <si>
    <t>Із рядка 270 -  особи, які працювали на виборних посадах</t>
  </si>
  <si>
    <t>Всього пенсіонерів   (рядки 280+281)</t>
  </si>
  <si>
    <t>2. По інвалідності (2802+2803=2804+2805)</t>
  </si>
  <si>
    <t>Із загального числа пенсіонерів за інвалідністю (рядок 2801)
– інваліди праці</t>
  </si>
  <si>
    <t>Всього пенсіонерів  (283+284+290)</t>
  </si>
  <si>
    <t>2.По інвалідності (285+286+287=288+289)</t>
  </si>
  <si>
    <t>ІІІ  групи</t>
  </si>
  <si>
    <t>Із загального числа пенсіонерів за інвалідністю (рядок 284)
– інваліди праці</t>
  </si>
  <si>
    <t>Всього пенсіонерів  (рядки 292+293+298)</t>
  </si>
  <si>
    <t xml:space="preserve">  з них:
1. За вислугу років</t>
  </si>
  <si>
    <t>2. За інвалідністю (294+295=296+297)</t>
  </si>
  <si>
    <t>Із загального числа пенсіонерів за інвалідністю (рядок 293)
– інваліди праці</t>
  </si>
  <si>
    <t>Всього пенсіонерів (рядки 2991+2992+2993)</t>
  </si>
  <si>
    <r>
      <t>у тому числі:</t>
    </r>
    <r>
      <rPr>
        <sz val="8"/>
        <rFont val="Times New Roman"/>
        <family val="1"/>
        <charset val="204"/>
      </rPr>
      <t xml:space="preserve">
Пенсіонерів за віком</t>
    </r>
  </si>
  <si>
    <t>Одержувачів довічного грошового утримання суддів у відставці при повному стажі</t>
  </si>
  <si>
    <t>Одержувачів довічного грошового утримання суддів у відставці при неповному стажі</t>
  </si>
  <si>
    <t>Всього пенсіонерів  за віком</t>
  </si>
  <si>
    <t>Всього пенсіонерів (рядки 3002+3003+3008)</t>
  </si>
  <si>
    <t xml:space="preserve">  з них:
1. За віком</t>
  </si>
  <si>
    <t>2.По інвалідності (3004+3005=3006+3007)</t>
  </si>
  <si>
    <t>Всього пенсіонерів (рядки 302+310+312)</t>
  </si>
  <si>
    <r>
      <t xml:space="preserve">    у тому числі:</t>
    </r>
    <r>
      <rPr>
        <sz val="8"/>
        <rFont val="Times New Roman"/>
        <family val="1"/>
        <charset val="204"/>
      </rPr>
      <t xml:space="preserve">
1. За інвалідністю, всього (рядки 304+ 306+ 308)</t>
    </r>
  </si>
  <si>
    <t>З них одержують пенсію у мінімальному розмірі
(рядки 305+307+309)</t>
  </si>
  <si>
    <t>з них учасники ліквідації аварії на ЧАЕС, які отримують мінімальну пенсійну виплату (з рядка 304)</t>
  </si>
  <si>
    <t>з них учасники ліквідації аварії на ЧАЕС, які отримують мінімальну пенсійну виплату (з рядка 306)</t>
  </si>
  <si>
    <t>з них учасники ліквідації аварії на ЧАЕС, які отримують мінімальну пенсійну виплату (з рядка 308)</t>
  </si>
  <si>
    <t>Діти віком до 18 років</t>
  </si>
  <si>
    <t>Із загального числа пенсіонерів за інвалідністю (рядок 302)
– інваліди внаслідок Чорнобильської катастрофи, прирівнені до інвалідів війни</t>
  </si>
  <si>
    <t>2. У разі втрати годувальника (особи)</t>
  </si>
  <si>
    <t>Із рядка 312 одержують пенсію у мінімальному розмірі</t>
  </si>
  <si>
    <t>Із рядків (236+244+252+253+254+262+270+279+282+291+299+300+301+3001)  – проживають у сільській місцевості</t>
  </si>
  <si>
    <t>Всього пенсіонерів
(319+320+321+322+323+324)=
(325+333+343+348+354)</t>
  </si>
  <si>
    <r>
      <t>з них:</t>
    </r>
    <r>
      <rPr>
        <sz val="8"/>
        <rFont val="Times New Roman"/>
        <family val="1"/>
        <charset val="204"/>
      </rPr>
      <t xml:space="preserve">
І  категорії</t>
    </r>
  </si>
  <si>
    <t>ІІ  категорії</t>
  </si>
  <si>
    <t>ІІІ категорії</t>
  </si>
  <si>
    <t>ІV  категорії</t>
  </si>
  <si>
    <t>категорія “Г”</t>
  </si>
  <si>
    <t>Із рядка 318 – у тому числі:
1. Пенсіонери за віком (326+ 327+ 328+ 329+ 330)</t>
  </si>
  <si>
    <t>Категорії “Г”</t>
  </si>
  <si>
    <t>Із рядка  325:
жінки у віці до 55 років</t>
  </si>
  <si>
    <t>2. Пенсіонери за інвалідністю – всього (334+335+336+337+338)
(339+340+341+342)</t>
  </si>
  <si>
    <t>Із загального числа пенсіонерів за інвалідністю (рядок 333) – інваліди:
I групи</t>
  </si>
  <si>
    <t>II групи</t>
  </si>
  <si>
    <t>III групи</t>
  </si>
  <si>
    <t>3. Пенсіонери у разі втрати годувальника (особи), всього (344+345+346+347)</t>
  </si>
  <si>
    <t>4. Пенсіонери за вислугу років, всього (349+350+351+352+353)</t>
  </si>
  <si>
    <t>5. Пенсіонери, які одержують соціальну пенсію за віком  (355+356+357+358)</t>
  </si>
  <si>
    <t>Із загального числа пенсіонерів – учасників ліквідації наслідків аварії на Чорнобильській АЕС та потерпілих від Чорнобильської катастрофи  (рядок 318)-–особи, які брали участь у ліквідації ядерних аварій та у ядерних випробуваннях ,  всього 
(360+361+362+363)</t>
  </si>
  <si>
    <t>Пенсіонери, яким пенсію підвищено у відповідності із Законом України “Про статус ветеранів війни, гарантії їх соціального захисту”, всього (364&lt;=365+379+380+381)</t>
  </si>
  <si>
    <t>1. Ветерани війни, всього (сума рядків 366+376+378)</t>
  </si>
  <si>
    <t xml:space="preserve">    у тому числі:
Інваліди війни та особи, прирівнені до інвалідів війни (367+ 368+ 369)=(102+ 119+ 1345+ 157+ 1171+ 200+ 242+ 250+ 260+ 268+ 276+ 2805+ 289+ 297+3007+ 311)</t>
  </si>
  <si>
    <t>В тому числі - особи, прирівнені до інвалідів війни (371+372+373)</t>
  </si>
  <si>
    <t>Із рядка 370
– учасники  бойових дій, прирівнені до інвалідів війни</t>
  </si>
  <si>
    <t>– особи, які отримали поранення, контузію від вибухових речовин, боєприпасів і військового озброєння у повоєнний період</t>
  </si>
  <si>
    <t xml:space="preserve">Учасники бойових дій та особи прирівнені до учасників бойових дій </t>
  </si>
  <si>
    <r>
      <t>у тому числі:</t>
    </r>
    <r>
      <rPr>
        <sz val="8"/>
        <rFont val="Times New Roman"/>
        <family val="1"/>
        <charset val="204"/>
      </rPr>
      <t xml:space="preserve">
особи, прирівнені до учасників бойових дій</t>
    </r>
  </si>
  <si>
    <t>Із загального числа інвалідів війни та учасників бойових дій (рядки 366, 376) одержують цільову грошову допомогу на прожиття згідно Закону України “Про поліпшення матеріального становища інвалідів війни”, всього (3772+3773+3774+3775)</t>
  </si>
  <si>
    <t xml:space="preserve">учасники бойових дій  </t>
  </si>
  <si>
    <t>Із загального числа пенсіонерів інвалідів війни та учасників бойових дій (рядок 366,376) – одержують щомісячну державну адресну допомогу до пенсії згідно постанови КМУ від 28.07.2010 року №656 „Про встановлення щомісячної державної адресної допомоги до пенсії (дотації) інвалідам війни та учасникам бойових дій”, всього: (3777+3778+3779+3780)</t>
  </si>
  <si>
    <r>
      <t xml:space="preserve">   у тому числі:</t>
    </r>
    <r>
      <rPr>
        <sz val="8"/>
        <rFont val="Times New Roman"/>
        <family val="1"/>
        <charset val="204"/>
      </rPr>
      <t xml:space="preserve">
        І групи</t>
    </r>
  </si>
  <si>
    <t>учасники бойових дій</t>
  </si>
  <si>
    <t>Учасники війни</t>
  </si>
  <si>
    <t>2. Члени сімей загиблих ветеранів війни</t>
  </si>
  <si>
    <t>3. Члени сімей померлих ветеранів війни</t>
  </si>
  <si>
    <t>Особи, які мають особливі заслуги перед Батьківщиною (згідно статті 16 Закону)</t>
  </si>
  <si>
    <t>Із рядка 381 - одержувачі доплати відповідно до постанови КМУ від 02.12.2009р. №1309 "Про встановлення доплати до надбавок окремим категоріям осіб, які мають особливі заслуги перед Батьківщиною"</t>
  </si>
  <si>
    <t>Із числа інвалідів війни (рядок 366) -жінки</t>
  </si>
  <si>
    <t>Із числа учасників бойових дій (рядки 376) - жінки</t>
  </si>
  <si>
    <t>Із числа учасників війни (рядок 378):
– жінки</t>
  </si>
  <si>
    <t>– особи, нагороджені орденами та медалями, яким пенсія підвищується на 15 % мінімальної пенсі за віком</t>
  </si>
  <si>
    <t>Із числа сімей загиблих і померлих ветеранів війни (рядки 379,380)  особи, яким пенсія підвищується на 25 % мінімальної пенсії за віком</t>
  </si>
  <si>
    <t>Із числа сімей  померлих ветеранів війни (рядок  380) -  особи, яким пенсія підвищується на 10 % мінімальної пенсії за віком</t>
  </si>
  <si>
    <t>Всього пенсіонерів</t>
  </si>
  <si>
    <t xml:space="preserve">    З них в поточному році:
– Одержувачі дострокових пенсій станом на звітну дату</t>
  </si>
  <si>
    <t>Із рядка 3901 – вивільнені працівники  ЧАЕС</t>
  </si>
  <si>
    <r>
      <t xml:space="preserve">   у тому числі:</t>
    </r>
    <r>
      <rPr>
        <sz val="8"/>
        <rFont val="Times New Roman"/>
        <family val="1"/>
        <charset val="204"/>
      </rPr>
      <t xml:space="preserve">
особи, які мають особливі заслуги перед Батьківщиною</t>
    </r>
  </si>
  <si>
    <t>Із рядка 398 - одержувачі доплати відповідно до постанови КМУ від 02.12.2009р. №1309 "Про встановлення доплати до надбавок окремим категоріям осіб, які мають особливі заслуги перед Батьківщиною"</t>
  </si>
  <si>
    <r>
      <t xml:space="preserve">   у тому числі:</t>
    </r>
    <r>
      <rPr>
        <sz val="8"/>
        <rFont val="Times New Roman"/>
        <family val="1"/>
        <charset val="204"/>
      </rPr>
      <t xml:space="preserve">
Реабілітовані особи</t>
    </r>
  </si>
  <si>
    <t>Членів сімей реабілітованих осіб</t>
  </si>
  <si>
    <t>Всього пенсіонерів, які набули права на підвищення до пенсії за цим законом, всього (4041&lt;4042+4043+4047+40410+40411)</t>
  </si>
  <si>
    <t>1. Колишні неповнолітні в"язні концтаборів, гетто, інших місць примусового тримання</t>
  </si>
  <si>
    <t>2. Колишні малолітні в"язні концтаборів, гетто, інших місць примусового тримання, визначені інвалідами від загального захворювання, трудового каліцтва, з інших причин, всього (4044+4045+4046)</t>
  </si>
  <si>
    <r>
      <t xml:space="preserve">   у тому числі:</t>
    </r>
    <r>
      <rPr>
        <sz val="8"/>
        <rFont val="Times New Roman"/>
        <family val="1"/>
        <charset val="204"/>
      </rPr>
      <t xml:space="preserve">
І група</t>
    </r>
  </si>
  <si>
    <t>ІІ група</t>
  </si>
  <si>
    <t>ІІІ група</t>
  </si>
  <si>
    <t>3. Колишні інші в"язні концтаборів, гетто, інших місць примусового тримання, всього (4048+4049)</t>
  </si>
  <si>
    <t>нагороджені орденами і медалями колишнього СРСР</t>
  </si>
  <si>
    <t>інші в"язні</t>
  </si>
  <si>
    <t>4. Дружини (чоловіки) померлих інвалідів, зазначених у ст.6.2 Закону</t>
  </si>
  <si>
    <t>5. Дружини (чоловіки) інших жертв нацистських переслідувань</t>
  </si>
  <si>
    <t>Всього пенсіонерів (40413+40417)</t>
  </si>
  <si>
    <r>
      <t xml:space="preserve">   із них:</t>
    </r>
    <r>
      <rPr>
        <sz val="8"/>
        <rFont val="Times New Roman"/>
        <family val="1"/>
        <charset val="204"/>
      </rPr>
      <t xml:space="preserve">
1. Одержують пенсію згідно Закону України "Про загальнообов"язкове державне пенсійне страхування"</t>
    </r>
  </si>
  <si>
    <r>
      <t xml:space="preserve">   у тому числі:</t>
    </r>
    <r>
      <rPr>
        <sz val="8"/>
        <rFont val="Times New Roman"/>
        <family val="1"/>
        <charset val="204"/>
      </rPr>
      <t xml:space="preserve">
– за віком</t>
    </r>
  </si>
  <si>
    <t>– по інвалідності</t>
  </si>
  <si>
    <t xml:space="preserve">– у разі втрати годувальника </t>
  </si>
  <si>
    <t>2. Одержують пенсію згідно Закону України "Про пенсійне забезпечення"</t>
  </si>
  <si>
    <t>Всього пенсіонерів (406+407+408+409+4091) = (410+411+412+413+414+415+416+417+418)</t>
  </si>
  <si>
    <t xml:space="preserve">  у тому числі:
1. За віком</t>
  </si>
  <si>
    <t>2. За інвалідністю</t>
  </si>
  <si>
    <t>3. У разі втрати годувальника</t>
  </si>
  <si>
    <t>4. За вислугу років</t>
  </si>
  <si>
    <t>5. Грошове утримання суддів у відставці</t>
  </si>
  <si>
    <t>Із загального числа пенсіонерів (рядок 405) одержують надбавку:
Герої України, Герої Радянського Союзу, Герої Соціалістичної Праці та ін. (пункт 1 ст.1 Закону)</t>
  </si>
  <si>
    <t>Ветерани війни, нагороджені орденами та медалями у період бойових дій (пункт 2 ст.1 Закону)</t>
  </si>
  <si>
    <t>Видатні спортсмени – переможці Олімпійських та Параолімпійських ігор (пункт 3 ст.1 Закону)</t>
  </si>
  <si>
    <t>Космонавти, члени льотно- випробувальних екіпажів літаків (пункт 4 ст.1 Закону)</t>
  </si>
  <si>
    <t>Народні депутати України, колишніх Союзу РСР та УРСР (пункт 5 ст.1 Закону)</t>
  </si>
  <si>
    <t>Особи, відзначені почесним званням “Заслужений”, нагороджені державними преміями, одним із орденів (пункт 6 ст.1 Закону)</t>
  </si>
  <si>
    <t>Депутати чотирьох скликань обласних, районних, районних у містах, міських рад (пункт 7 ст.1 Закону)</t>
  </si>
  <si>
    <t>Матері, які народили п”ятеро і більше дітей (пункт 8 ст.1 Закону)</t>
  </si>
  <si>
    <t>Інші категорії осіб, на яких дія Закону поширювалася до 01.01.2003 р.</t>
  </si>
  <si>
    <t>Із загального числа пенсіонерів (рядок 405) – працюючі пенсіонери</t>
  </si>
  <si>
    <t>Особи, які отримують державну соціальну допомогу на догляд</t>
  </si>
  <si>
    <t>Всього пенсіонерів, у тому числі:</t>
  </si>
  <si>
    <t>на одного непрацездатного члена сім’ї</t>
  </si>
  <si>
    <t>на двох непрацездатних членів сім’ї</t>
  </si>
  <si>
    <t>на трьох і більше непрацездатних членів сім’ї</t>
  </si>
  <si>
    <t>Пенсіонери, яким виповнилося 100 і більше років</t>
  </si>
  <si>
    <t>З них: особи, яким виповнилося 100 и більше років і які отримують підвищення (надбавки) до пенсії в потрійному розмірі</t>
  </si>
  <si>
    <t>Інші особи, яким виповнилося 100 і більше років і яким встановлюється підвищення до пенсії у розмірі 20 відсотків прожиткового мінімуму</t>
  </si>
  <si>
    <t>1. Пенсіонери – ліквідатори аварії на ЧАЕС у 1986 році I категорії, всього (рядки 430+431)</t>
  </si>
  <si>
    <r>
      <t>з них:</t>
    </r>
    <r>
      <rPr>
        <sz val="8"/>
        <rFont val="Times New Roman"/>
        <family val="1"/>
        <charset val="204"/>
      </rPr>
      <t xml:space="preserve">
– отримують пенсію у відповідності із ст. 54 Закону України “Про статус і соціальний захист громдян, які постраждали внаслідок Чорнобильської катастрофи”, всього (4301+4302+4303)</t>
    </r>
  </si>
  <si>
    <t xml:space="preserve">  у тому числі:
     І група</t>
  </si>
  <si>
    <t>З них: - отримують пенсію із п'ятикратного розміру мінімальної заробітної плати (із рядка 4301)</t>
  </si>
  <si>
    <t>З них: - отримують пенсію із п'ятикратного розміру мінімальної заробітної плати (із рядка 4302)</t>
  </si>
  <si>
    <t>З них: - отримують пенсію із п'ятикратного розміру мінімальної заробітної плати (із рядка 4303)</t>
  </si>
  <si>
    <t>– за іншими законами, всього (4311+4312+4313)</t>
  </si>
  <si>
    <t>2. Пенсіонери – ліквідатори аварії на ЧАЕС у 1987-1990 роках  I категорії, всього (рядки 433+434)</t>
  </si>
  <si>
    <r>
      <t>з них:</t>
    </r>
    <r>
      <rPr>
        <sz val="8"/>
        <rFont val="Times New Roman"/>
        <family val="1"/>
        <charset val="204"/>
      </rPr>
      <t xml:space="preserve">
– отримують пенсію у відповідності із ст. 54 Закону України “Про статус і соціальний захист громдян, які постраждали внаслідок Чорнобильської катастрофи”, всього (4331+4332+4333)</t>
    </r>
  </si>
  <si>
    <t>– за іншими законами, всього (4341+4342+4343)</t>
  </si>
  <si>
    <t>3. Пенсіонери, щодо яких встановлено причинний зв"язок інвалідності з Чорнобильською катастрофою, всього (рядки 4345+43410)</t>
  </si>
  <si>
    <r>
      <t>з них:</t>
    </r>
    <r>
      <rPr>
        <sz val="8"/>
        <rFont val="Times New Roman"/>
        <family val="1"/>
        <charset val="204"/>
      </rPr>
      <t xml:space="preserve">
– отримують пенсію у відповідності із ст. 54 Закону України “Про статус і соціальний захист громдян, які постраждали внаслідок Чорнобильської катастрофи”, всього (4346+4347+4348+4349)</t>
    </r>
  </si>
  <si>
    <t>Діти-інваліди</t>
  </si>
  <si>
    <t>– за іншими законами, всього (43411+43412+43413)</t>
  </si>
  <si>
    <t>4. Особи, які отримують пенсію у разі втрати годувальника, який був ліквідатором аварії на ЧАЕС у 1986 році, всього (рядки 436+437)</t>
  </si>
  <si>
    <r>
      <t>з них:</t>
    </r>
    <r>
      <rPr>
        <sz val="8"/>
        <rFont val="Times New Roman"/>
        <family val="1"/>
        <charset val="204"/>
      </rPr>
      <t xml:space="preserve">
– отримують пенсію у відповідності із ст. 54 Закону України “Про статус і соціальний захист громдян, які постраждали внаслідок Чорнобильської катастрофи” (4361+4362)</t>
    </r>
  </si>
  <si>
    <t xml:space="preserve">  у тому числі:
    - на одного непрацездатного члена сім"ї</t>
  </si>
  <si>
    <t xml:space="preserve">    - на двох та більше непрацездатних членів сім"ї</t>
  </si>
  <si>
    <t xml:space="preserve">    - за іншими законами, всього (4371+4372)</t>
  </si>
  <si>
    <t>5. Особи, які отримують пенсію у разі втрати годувальника, який був ліквідатором аварії на ЧАЕС у 1987-1990 роках, всього (рядки 439+440)</t>
  </si>
  <si>
    <r>
      <t>з них:</t>
    </r>
    <r>
      <rPr>
        <sz val="8"/>
        <rFont val="Times New Roman"/>
        <family val="1"/>
        <charset val="204"/>
      </rPr>
      <t xml:space="preserve">
– отримують пенсію у відповідності із ст. 54 Закону України “Про статус і соціальний захист громдян, які постраждали внаслідок Чорнобильської катастрофи”, всього (рядки 4391+4392)</t>
    </r>
  </si>
  <si>
    <t>– за іншими законами, всього (рядки 4401+4402)</t>
  </si>
  <si>
    <t>6. Особи, евакуйовані у 1986 році із зони відчуження, всього (рядки 442+443)</t>
  </si>
  <si>
    <r>
      <t>з них:</t>
    </r>
    <r>
      <rPr>
        <sz val="8"/>
        <rFont val="Times New Roman"/>
        <family val="1"/>
        <charset val="204"/>
      </rPr>
      <t xml:space="preserve">
– отримують пенсію у відповідності із ст. 54 Закону України “Про статус і соціальний захист громдян, які постраждали внаслідок Чорнобильської катастрофи”</t>
    </r>
  </si>
  <si>
    <t>– за іншими законами</t>
  </si>
  <si>
    <t>7. Особи, яким встановлено мінімальний розмір пенсії за віком в розмірі 40% від величини мінімальної заробітної плати</t>
  </si>
  <si>
    <t>8. Кількість управлінь Пенсійного фонду України в районах, містах і районах у містах</t>
  </si>
  <si>
    <r>
      <t>Із рядка 110:</t>
    </r>
    <r>
      <rPr>
        <sz val="8"/>
        <rFont val="Times New Roman"/>
        <family val="1"/>
        <charset val="204"/>
      </rPr>
      <t xml:space="preserve">
- одержують пенсію по інвалідності у мінімальному розмірі</t>
    </r>
  </si>
  <si>
    <t>I. ЗАКОН УКРАЇНИ "ПРО ЗАГАЛЬНООБОВ’ЯЗКОВЕ ДЕРЖАВНЕ ПЕНСІЙНЕ СТРАХУВАННЯ"</t>
  </si>
  <si>
    <t>ІI. ЗАКОН УКРАЇНИ "ПРО  ПЕНСІЙНЕ ЗАБЕЗПЕЧЕННЯ"</t>
  </si>
  <si>
    <t>ІII. ЗАКОН УКРАЇНИ "ПРО ПЕНСІЙНЕ ЗАБЕЗПЕЧЕННЯ ОСІБ, ЗВІЛЬНЕНИХ З ВІЙСЬКОВОЇ СЛУЖБИ, ТА ДЕЯКИХ ІНШИХ ОСІБ”</t>
  </si>
  <si>
    <t>IV. ЗАКОН УКРАЇНИ "ПРО ДЕРЖАВНУ СЛУЖБУ"</t>
  </si>
  <si>
    <t>V. ЗАКОН УКРАЇНИ "ПРО СТАТУС НАРОДНОГО ДЕПУТАТА УКРАЇНИ"</t>
  </si>
  <si>
    <t>VІ. ПОЛОЖЕННЯ ПРО ПОМІЧНИКА-КОНСУЛЬТАНТА НАРОДНОГО ДЕПУТАТА УКРАЇНИ</t>
  </si>
  <si>
    <t>VIІ. ЗАКОН УКРАЇНИ "ПРО ДИПЛОМАТИЧНУ СЛУЖБУ"</t>
  </si>
  <si>
    <t>VІІІ . ЗАКОН УКРАЇНИ "ПРО  НАЦІОНАЛЬНИЙ БАНК УКРАЇНИ"</t>
  </si>
  <si>
    <t>ІХ. ЗАКОН УКРАЇНИ “ПРО ДЕРЖАВНУ ПІДТРИМКУ ЗАСОБІВ МАСОВОЇ  ІНФОРМАЦІЇ ТА СОЦІАЛЬНИЙ ЗАХИСТ ЖУРНАЛІСТІВ”</t>
  </si>
  <si>
    <t>Х . ЗАКОН УКРАЇНИ "ПРО  СЛУЖБУ В ОРГАНАХ МІСЦЕВОГО САМОВРЯДУВАННЯ"</t>
  </si>
  <si>
    <t>XІ. МИТНИЙ КОДЕКС УКРАЇНИ</t>
  </si>
  <si>
    <t>ХІІ . ЗАКОН УКРАЇНИ “ПРО НАУКОВУ І НАУКОВО-ТЕХНІЧНУ ДІЯЛЬНІСТЬ”</t>
  </si>
  <si>
    <t>ХІІІ. ЗАКОН УКРАЇНИ "ПРО ПРОКУРАТУРУ"</t>
  </si>
  <si>
    <t>ХІV. ЗАКОН УКРАЇНИ "ПРО СТАТУС СУДДІВ"</t>
  </si>
  <si>
    <t>XV. ЗАКОН УКРАЇНИ "ПРО СУДОВУ ЕКСПЕРТИЗУ"</t>
  </si>
  <si>
    <t>ХVІ. ЗАКОН УКРАЇНИ "ПРО КАБІНЕТ МІНІСТРІВ УКРАЇНИ"</t>
  </si>
  <si>
    <t>XVІI. ЗАКОН УКРАЇНИ "ПРО СТАТУС І СОЦІАЛЬНИЙ ЗАХИСТ ГРОМАДЯН, ЯКІ ПОСТРАЖДАЛИ ВНАСЛІДОК ЧОРНОБИЛЬСЬКОЇ КАТАСТРОФИ" (ПЕНСІЇ, ПРИЗНАЧЕНІ У РОЗМІРІ ВІДШКОДУВАННЯ ЗБИТКІВ ТА У МІНІМАЛЬНИХ РОЗМІРАХ ВІДПОВІДНО ДО СТ.54)</t>
  </si>
  <si>
    <t>XVІІІ. ІЗ ЗАГАЛЬНОГО ЧИСЛА ПЕНСІОНЕРІВ - УЧАСНИКИ ЛІКВІДАЦІЇ АВАРІЇ НА ЧОРНОБИЛЬСКІЙ АЕС ТА ПОТЕРПІЛІ ВІД ЧОРНОБИЛЬСЬКОЇ КАТАСТРОФИ (ІЗ РОЗДІЛІВ І-ХУІІ)</t>
  </si>
  <si>
    <t>XIX. ІЗ ЗАГАЛЬНОГО ЧИСЛА ПЕНСІОНЕРІВ – ВЕТЕРАНИ ВІЙНИ (ВИЗНАЧЕНІ  ЗАКОНОМ УКРАЇНИ "ПРО СТАТУС ВЕТЕРАНІВ ВІЙНИ, ГАРАНТІЇ ЇХ СОЦІАЛЬНОГО ЗАХИСТУ") (ІЗ РОЗДІЛІВ I-XVIІ)</t>
  </si>
  <si>
    <t>XХ. ІЗ ЗАГАЛЬНОГО ЧИСЛА ПЕНСІОНЕРІВ – ПЕНСІОНЕРИ, ЯКИМ  РОЗМІР ПЕНСІЇ ЗБІЛЬШУЄТЬСЯ ЗГІДНО ІЗ ЗАКОНОМ УКРАЇНИ "ПРО СТАТУС ГІРСЬКИХ НАСЕЛЕНИХ ПУНКТІВ В УКРАЇНІ"
 (ІЗ РОЗДІЛІВ I-XVIІ)</t>
  </si>
  <si>
    <t>XХI. ІЗ ЗАГАЛЬНОГО ЧИСЛА ПЕНСІОНЕРІВ – ПЕНСІОНЕРИ, ЯКИМ РОЗМІР ПЕНСІЇ ЗБІЛЬШУЄТЬСЯ ЗГІДНО ІЗ ЗАКОНОМ УКРАЇНИ "ПРО ДОНОРСТВО КРОВІ ТА ЇЇ КОМПОНЕНТІВ" (ІЗ РОЗДІЛІВ I-XVIІ)</t>
  </si>
  <si>
    <t>XХIІ. ІЗ ЗАГАЛЬНОГО ЧИСЛА ПЕНСІОНЕРІВ – ПЕНСІОНЕРИ, ЯКИМ ДОСТРОКОВО ПРИЗНАЧЕНІ ПЕНСІЇ ЗГІДНО З ЗАКОНОМ УКРАЇНИ "ПРО ЗАЙНЯТІСТЬ НАСЕЛЕННЯ",  “ПРО СТАТУС НАРОДНОГО ДЕПУТАТА” ТА “ПРО  ЗАГАЛЬНІ ЗАСАДИ ПОДАЛЬШОЇ ЕКСПЛУАТАЦІЇ І ЗНЯТТЯ З ЕКСПЛУАТАЦІЇ  ЧОРНОБИЛЬСЬКОЇ АЕС ТА ПЕРЕТВОРЕННЯ ЗРОУЙНОВАНОГО ЧЕТВЕРТОГО ЕНЕРГОБЛОКУ  ЦІЄЇ АЕС  НА ЕКОЛОГІЧНО БЕЗПЕЧНУ СИСТЕМУ” (ІЗ РОЗДІЛІВ I-XVIІ)</t>
  </si>
  <si>
    <t>XХV. ІЗ ЗАГАЛЬНОГО ЧИСЛА ПЕНСІОНЕРІВ – РЕАБІЛІТОВАНИХ ВІДПОВІДНО ДО ЗАКОНУ УКРАЇНИ "ПРО РЕАБІЛІТАЦІЮ ЖЕРТВ ПОЛІТИЧНИХ РЕПРЕСІЙ В УКРАЇНІ" ПЕНСІОНЕРИ, ЯКИМ  РОЗМІР ПЕНСІЇ ПІДВИЩУЄТЬСЯ  ЗГІДНО ІЗ ЗАКОНОМ "ПРО ПЕНСІЙНЕ ЗАБЕЗПЕЧЕННЯ" (ІЗ РОЗДІЛІВ І-ХУIІ)</t>
  </si>
  <si>
    <t>XХVI. ІЗ ЗАГАЛЬНОГО ЧИСЛА ПЕНСІОНЕРІВ – ПЕНСІОНЕРИ, ЯКИМ ВІДПОВІДНО ДО ЗАКОНУ УКРАЇНИ "ПРО ЖЕРТВИ НАЦИСТСЬКИХ ПЕРЕСЛІДУВАНЬ" ВСТАНОВЛЕНО ПІДВИЩЕННЯ РОЗМІРУ ПЕНСІЇ (ЩОМІСЯЧНОГО ДОВІЧНОГО ГРОШОВОГО УТРИМАННЯ ЧИ ДЕРЖАВНОЇ СОЦІАЛЬНОЇ ДОПОМОГИ, ЩО ВИПЛАЧУЄТЬСЯ ЗАМІСТЬ ПЕНСІЇ) (ІЗ РОЗДІЛІВ І-ХУIІ)</t>
  </si>
  <si>
    <t>XХVІI. ІЗ ЗАГАЛЬНОГО ЧИСЛА ПЕНСІОНЕРІВ – ПЕНСІОНЕРИ, ЯКИМ ВІДПОВІДНО ДО ЗАКОНУ УКРАЇНИ "ПРО ПІДВИЩЕННЯ ПРЕСТИЖНОСТІ ШАХТАРСЬКОЇ ПРАЦІі" ВСТАНОВЛЕНО ЩОМІСЯЧНУ ДОПЛАТУ ДО ПЕНСІЇ (ІЗ РОЗДІЛІВ І-ІІ)</t>
  </si>
  <si>
    <t>XХVIІI. ІЗ ЗАГАЛЬНОГО ЧИСЛА ПЕНСІОНЕРІВ – ПЕНСІОНЕРИ, ЯКИМ  ЗГІДНО ІЗ ЗАКОНОМ УКРАЇНИ “ПРО ПЕНСІЇ ЗА ОСОБЛИВІ ЗАСЛУГИ ПЕРЕД УКРАЇНОЮ” ВСТАНОВЛЕНО НАДБАВКИ ДО ПЕНСІЇ (ІЗ РОЗДІЛІВ I-XVII)</t>
  </si>
  <si>
    <t>XХІX. ІЗ ЗАГАЛЬНОГО ЧИСЛА ПЕНСІОНЕРІВ – ПЕНСІОНЕРИ, ЯКИМ ЗГІДНО ІЗ ЗАКОНОМ УКРАЇНИ “ПРО ДЕРЖАВНУ СОЦІАЛЬНУ ДОПОМОГУ ОСОБАМ, ЯКІ НЕ МАЮТЬ ПРАВА НА ПЕНСІЮ, ТА ІНВАЛІДАМ” ВСТАНОВЛЕНО ДЕРЖАВНУ СОЦІАЛЬНУ ДОПОМОГУ (ІЗ РОЗДІЛІВ I-XVІІ)</t>
  </si>
  <si>
    <t xml:space="preserve">XХХ. ІЗ ЗАГАЛЬНОГО ЧИСЛА ПЕНСІОНЕРІВ – ПЕНСІОНЕРИ, ЯКИМ ЗГІДНО ІЗ ЗАКОНОМ УКРАЇНИ "ПРО СОЦІАЛЬНИЙ ЗАХИСТ ДІТЕЙ ВІЙНИ" ВСТАНОВЛЕНО ПІДВИЩЕННЯ ДО ПЕНСІЇ (ІЗ РОЗДІЛІВ I-XVІ) </t>
  </si>
  <si>
    <t>XХXІ. ІЗ ЗАГАЛЬНОГО ЧИСЛА ПЕНСІОНЕРІВ – ПЕНСІОНЕРИ, ЯКИМ  ПЕНСІЯ ПРИЗНАЧЕНА  ВІДПОВІДНО ДО ЗАКОНУ УКРАЇНИ “ПРО БІЖЕНЦІВ”</t>
  </si>
  <si>
    <t>XХХІІ. ІЗ ЗАГАЛЬНОГО ЧИСЛА ПЕНСІОНЕРІВ –ОДЕРЖУВЧІ ДОПЛАТИ ДО ПЕНСІЇ У ЗВ’ЯЗКУ З ВТРАТОЮ ГОДУВАЛЬНИКА НЕПРАЦЕЗДАТНИМ   ЧЛЕНАМ СІМЕЙ, ЯКІ ПЕРЕБУВАЛИ НА УТРИМАННІ ОСІБ, СМЕРТЬ ЯКИХ ПОВ’ЯЗАНА З УЧАСТЮ В МАСОВИХ АКЦІЯХ ГРОМАДСЬКОГО ПРОТЕСТУ,   А ТАКОЖ ПРАЦІВНИКАМ ПРАВООХОРОННИХ ОРГАНІВ ТА ВІЙСЬКОВОСУЖБОВЦІВ</t>
  </si>
  <si>
    <t xml:space="preserve">                                                                                 (пiдпис)    (прiзвище,iнiцiали)    </t>
  </si>
  <si>
    <t>Головне управління ПФУ в Івано-Франківській області</t>
  </si>
  <si>
    <t>Поштова адреса 76000, м.Івано-Франківськ, вул.Січових Стрільців, 15</t>
  </si>
  <si>
    <t>XХІІІ. ІЗ ЗАГАЛЬНОГО ЧИСЛА ПЕНСІОНЕРІВ – ПЕНСІОНЕРИ, ЯКИМ ВСТАНОВЛЕНА ЩОРМІСЯЧНА ДОПЛАТА ДО ПЕНСІЇ ЗГІДНО ІЗ ЗАКОНОМ УКРАЇНИ "ПРО  ЗАГАЛЬНІ ЗАСАДИ ПОДАЛЬШОЇ ЕКСПЛУАТАЦІЇ І ЗНЯТТЯ З ЕКСПЛУАТАЦІЇ  ЧОРНОБИЛЬСЬКОЇ АЕС ТА ПЕРЕТВОРЕННЯ ЗРОУЙНОВАНОГО ЧЕТВЕРТОГО ЕНЕРГОБЛОКУ  ЦІЄЇ АЕС  НА ЕКОЛОГІЧНО БЕЗПЕЧНУ СИСТЕМУ" (ІЗ РОЗДІЛІВ I-XVІ)</t>
  </si>
  <si>
    <t>XХIV. ІЗ ЗАГАЛЬНОГО ЧИСЛА ПЕНСІОНЕРІВ - ПЕНСІОНЕРИ, ЯКІ ОДЕРЖУЮТЬ ПІЛЬГИ ІЗ ПЕНСІЙНОГО ЗАБЕЗПЕЧЕННЯ ВІДПОВІДНО ДО ЗАКОНУ УКРАЇНИ «ПРО ОСНОВНІ ЗАСАДИ СОЦІАЛЬНОГО ЗАХИСТУ ВЕТЕРАНІВ ПРАЦІ ТА ІНШИХ ГРОМАДЯН ПОХИЛОГО ВІКУ В УКРАЇНІ» (ІЗ РОЗДІЛІВ I-XVІI)</t>
  </si>
  <si>
    <r>
      <t xml:space="preserve">   </t>
    </r>
    <r>
      <rPr>
        <b/>
        <sz val="8"/>
        <rFont val="Times New Roman"/>
        <family val="1"/>
        <charset val="204"/>
      </rPr>
      <t>Довідково:</t>
    </r>
  </si>
  <si>
    <r>
      <t xml:space="preserve">     </t>
    </r>
    <r>
      <rPr>
        <i/>
        <sz val="8"/>
        <rFont val="Times New Roman"/>
        <family val="1"/>
        <charset val="204"/>
      </rPr>
      <t>з них:</t>
    </r>
    <r>
      <rPr>
        <sz val="8"/>
        <rFont val="Times New Roman"/>
        <family val="1"/>
        <charset val="204"/>
      </rPr>
      <t xml:space="preserve">
інваліди війни (включаючи тих, що перейшли з пенсії за  інвалідністю) (41+42+43)</t>
    </r>
  </si>
  <si>
    <t>Додаток 1</t>
  </si>
  <si>
    <t>Чисельність (осіб)</t>
  </si>
  <si>
    <t>Сума (тис. грн.)</t>
  </si>
  <si>
    <t>Всього</t>
  </si>
  <si>
    <t>за віком</t>
  </si>
  <si>
    <t>по інвалідності</t>
  </si>
  <si>
    <t>у разі втрати годувальника</t>
  </si>
  <si>
    <t>за вислугу</t>
  </si>
  <si>
    <t>соціальні пенсії</t>
  </si>
  <si>
    <t>довічне утримання суддів</t>
  </si>
  <si>
    <t>Додаток 2</t>
  </si>
  <si>
    <t>І</t>
  </si>
  <si>
    <t>ІІ</t>
  </si>
  <si>
    <t>ІІІ</t>
  </si>
  <si>
    <t>діти до 18</t>
  </si>
  <si>
    <t>Додаток 3</t>
  </si>
  <si>
    <t>інв праці</t>
  </si>
  <si>
    <t>інв війни</t>
  </si>
  <si>
    <t>інв дит</t>
  </si>
  <si>
    <t>інв соц</t>
  </si>
  <si>
    <t>інв військ</t>
  </si>
  <si>
    <t>Із загального числа пенсіонерів за інвалідністю (рядок 3003)
– інваліди праці</t>
  </si>
  <si>
    <t>Інваліди, всього (106+117+123+1346+158+168+179+183+184+207+241+249+259+267+275+2804+288+296+302+310+ 366+3006)-1711-311</t>
  </si>
  <si>
    <t>01.01.2023</t>
  </si>
  <si>
    <r>
      <t xml:space="preserve"> </t>
    </r>
    <r>
      <rPr>
        <b/>
        <sz val="9"/>
        <rFont val="Courier New"/>
        <family val="3"/>
        <charset val="204"/>
      </rPr>
      <t xml:space="preserve">Виконавець: </t>
    </r>
    <r>
      <rPr>
        <b/>
        <u/>
        <sz val="9"/>
        <rFont val="Courier New"/>
        <family val="3"/>
        <charset val="204"/>
      </rPr>
      <t xml:space="preserve">Грам В.В____0668580206________   </t>
    </r>
    <r>
      <rPr>
        <b/>
        <sz val="9"/>
        <rFont val="Courier New"/>
        <family val="3"/>
        <charset val="204"/>
      </rPr>
      <t xml:space="preserve">  </t>
    </r>
    <r>
      <rPr>
        <b/>
        <sz val="12"/>
        <rFont val="Courier New"/>
        <family val="3"/>
        <charset val="204"/>
      </rPr>
      <t xml:space="preserve">                         В.0.Начальника</t>
    </r>
  </si>
  <si>
    <r>
      <t xml:space="preserve">           </t>
    </r>
    <r>
      <rPr>
        <b/>
        <sz val="9"/>
        <rFont val="Courier New"/>
        <family val="3"/>
        <charset val="204"/>
      </rPr>
      <t>(прiзвище, номер телефону )</t>
    </r>
    <r>
      <rPr>
        <b/>
        <sz val="12"/>
        <rFont val="Courier New"/>
        <family val="3"/>
        <charset val="204"/>
      </rPr>
      <t xml:space="preserve">                          головного управління___________________</t>
    </r>
    <r>
      <rPr>
        <b/>
        <u/>
        <sz val="12"/>
        <rFont val="Courier New"/>
        <family val="3"/>
        <charset val="204"/>
      </rPr>
      <t>ПАНАС З.М.</t>
    </r>
  </si>
  <si>
    <t xml:space="preserve"> "___" __________2023 р.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</si>
</sst>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35"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8"/>
      <name val="Times New Roman"/>
      <family val="1"/>
      <charset val="204"/>
    </font>
    <font>
      <sz val="9"/>
      <name val="Courier New"/>
      <family val="3"/>
      <charset val="204"/>
    </font>
    <font>
      <b/>
      <sz val="9"/>
      <name val="Courier New"/>
      <family val="3"/>
      <charset val="204"/>
    </font>
    <font>
      <b/>
      <sz val="12"/>
      <name val="Courier New"/>
      <family val="3"/>
      <charset val="204"/>
    </font>
    <font>
      <b/>
      <u/>
      <sz val="12"/>
      <name val="Courier New"/>
      <family val="3"/>
      <charset val="204"/>
    </font>
    <font>
      <u/>
      <sz val="9"/>
      <name val="Courier New"/>
      <family val="3"/>
      <charset val="204"/>
    </font>
    <font>
      <b/>
      <sz val="8"/>
      <name val="Times New Roman"/>
      <family val="1"/>
      <charset val="204"/>
    </font>
    <font>
      <b/>
      <u/>
      <sz val="9"/>
      <name val="Courier New"/>
      <family val="3"/>
      <charset val="204"/>
    </font>
    <font>
      <sz val="8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63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1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1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9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8" applyNumberFormat="0" applyFont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1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4" borderId="0" applyNumberFormat="0" applyBorder="0" applyAlignment="0" applyProtection="0"/>
    <xf numFmtId="0" fontId="2" fillId="8" borderId="8" applyNumberFormat="0" applyFont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9" borderId="0" applyNumberFormat="0" applyBorder="0" applyAlignment="0" applyProtection="0"/>
    <xf numFmtId="0" fontId="2" fillId="8" borderId="8" applyNumberFormat="0" applyFont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1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4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8" borderId="8" applyNumberFormat="0" applyFont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2" fillId="8" borderId="8" applyNumberFormat="0" applyFont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9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1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0" borderId="0" applyNumberFormat="0" applyBorder="0" applyAlignment="0" applyProtection="0"/>
    <xf numFmtId="0" fontId="2" fillId="18" borderId="0" applyNumberFormat="0" applyBorder="0" applyAlignment="0" applyProtection="0"/>
    <xf numFmtId="0" fontId="2" fillId="11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</cellStyleXfs>
  <cellXfs count="144">
    <xf numFmtId="0" fontId="0" fillId="0" borderId="0" xfId="0"/>
    <xf numFmtId="0" fontId="0" fillId="0" borderId="0" xfId="0" applyFont="1"/>
    <xf numFmtId="0" fontId="23" fillId="0" borderId="0" xfId="0" applyFont="1" applyAlignment="1"/>
    <xf numFmtId="49" fontId="23" fillId="0" borderId="0" xfId="0" applyNumberFormat="1" applyFont="1" applyAlignment="1">
      <alignment horizontal="right"/>
    </xf>
    <xf numFmtId="0" fontId="23" fillId="0" borderId="0" xfId="0" applyFont="1" applyAlignment="1">
      <alignment horizontal="center"/>
    </xf>
    <xf numFmtId="0" fontId="20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wrapText="1"/>
    </xf>
    <xf numFmtId="0" fontId="0" fillId="0" borderId="15" xfId="0" applyFont="1" applyBorder="1" applyAlignment="1">
      <alignment horizontal="center" wrapText="1"/>
    </xf>
    <xf numFmtId="0" fontId="0" fillId="0" borderId="17" xfId="0" applyFont="1" applyBorder="1" applyAlignment="1">
      <alignment horizontal="center" wrapText="1"/>
    </xf>
    <xf numFmtId="0" fontId="0" fillId="0" borderId="10" xfId="0" applyFont="1" applyBorder="1" applyAlignment="1">
      <alignment horizontal="center" wrapText="1"/>
    </xf>
    <xf numFmtId="0" fontId="0" fillId="0" borderId="0" xfId="0" applyAlignment="1">
      <alignment vertical="top" wrapText="1"/>
    </xf>
    <xf numFmtId="0" fontId="20" fillId="0" borderId="0" xfId="0" applyFont="1" applyAlignment="1">
      <alignment horizontal="center" vertical="top" wrapText="1"/>
    </xf>
    <xf numFmtId="0" fontId="0" fillId="0" borderId="0" xfId="0" applyProtection="1">
      <protection locked="0"/>
    </xf>
    <xf numFmtId="0" fontId="0" fillId="0" borderId="19" xfId="0" applyFont="1" applyBorder="1" applyAlignment="1" applyProtection="1">
      <alignment horizontal="center" vertical="top" wrapText="1"/>
      <protection locked="0"/>
    </xf>
    <xf numFmtId="1" fontId="0" fillId="0" borderId="0" xfId="0" applyNumberFormat="1" applyAlignment="1" applyProtection="1">
      <alignment horizontal="right"/>
      <protection locked="0"/>
    </xf>
    <xf numFmtId="1" fontId="0" fillId="0" borderId="17" xfId="0" applyNumberFormat="1" applyFont="1" applyBorder="1" applyAlignment="1" applyProtection="1">
      <alignment horizontal="right" vertical="top" wrapText="1"/>
      <protection locked="0"/>
    </xf>
    <xf numFmtId="1" fontId="0" fillId="0" borderId="19" xfId="0" applyNumberFormat="1" applyFont="1" applyBorder="1" applyAlignment="1" applyProtection="1">
      <alignment horizontal="right" vertical="top" wrapText="1"/>
      <protection locked="0"/>
    </xf>
    <xf numFmtId="0" fontId="0" fillId="0" borderId="15" xfId="0" applyFont="1" applyBorder="1" applyAlignment="1" applyProtection="1">
      <alignment horizontal="center" wrapText="1"/>
      <protection locked="0"/>
    </xf>
    <xf numFmtId="1" fontId="0" fillId="0" borderId="19" xfId="0" applyNumberFormat="1" applyFont="1" applyBorder="1" applyAlignment="1" applyProtection="1">
      <alignment horizontal="left" vertical="top" wrapText="1"/>
      <protection locked="0"/>
    </xf>
    <xf numFmtId="0" fontId="22" fillId="0" borderId="0" xfId="0" applyFont="1" applyFill="1"/>
    <xf numFmtId="1" fontId="22" fillId="0" borderId="24" xfId="0" applyNumberFormat="1" applyFont="1" applyFill="1" applyBorder="1" applyAlignment="1">
      <alignment horizontal="center"/>
    </xf>
    <xf numFmtId="4" fontId="22" fillId="0" borderId="0" xfId="0" applyNumberFormat="1" applyFont="1" applyFill="1"/>
    <xf numFmtId="4" fontId="22" fillId="0" borderId="24" xfId="0" applyNumberFormat="1" applyFont="1" applyFill="1" applyBorder="1" applyAlignment="1">
      <alignment horizontal="center" vertical="top" wrapText="1"/>
    </xf>
    <xf numFmtId="0" fontId="22" fillId="0" borderId="0" xfId="0" applyNumberFormat="1" applyFont="1" applyFill="1" applyBorder="1" applyAlignment="1">
      <alignment wrapText="1"/>
    </xf>
    <xf numFmtId="1" fontId="22" fillId="0" borderId="24" xfId="0" applyNumberFormat="1" applyFont="1" applyFill="1" applyBorder="1" applyAlignment="1">
      <alignment horizontal="left" vertical="top" wrapText="1"/>
    </xf>
    <xf numFmtId="1" fontId="22" fillId="0" borderId="24" xfId="0" applyNumberFormat="1" applyFont="1" applyFill="1" applyBorder="1" applyAlignment="1">
      <alignment horizontal="center" wrapText="1"/>
    </xf>
    <xf numFmtId="0" fontId="22" fillId="0" borderId="33" xfId="0" applyFont="1" applyFill="1" applyBorder="1" applyAlignment="1">
      <alignment wrapText="1"/>
    </xf>
    <xf numFmtId="0" fontId="22" fillId="0" borderId="34" xfId="0" applyFont="1" applyFill="1" applyBorder="1"/>
    <xf numFmtId="0" fontId="22" fillId="0" borderId="35" xfId="0" applyFont="1" applyFill="1" applyBorder="1" applyAlignment="1">
      <alignment wrapText="1"/>
    </xf>
    <xf numFmtId="0" fontId="22" fillId="0" borderId="35" xfId="0" applyFont="1" applyFill="1" applyBorder="1"/>
    <xf numFmtId="0" fontId="22" fillId="0" borderId="33" xfId="0" applyFont="1" applyFill="1" applyBorder="1" applyAlignment="1">
      <alignment horizontal="left" wrapText="1" indent="1"/>
    </xf>
    <xf numFmtId="0" fontId="22" fillId="0" borderId="33" xfId="0" applyFont="1" applyFill="1" applyBorder="1"/>
    <xf numFmtId="0" fontId="22" fillId="0" borderId="35" xfId="0" applyFont="1" applyFill="1" applyBorder="1" applyAlignment="1">
      <alignment horizontal="left" wrapText="1" indent="1"/>
    </xf>
    <xf numFmtId="0" fontId="22" fillId="0" borderId="34" xfId="0" applyFont="1" applyFill="1" applyBorder="1" applyAlignment="1">
      <alignment vertical="center"/>
    </xf>
    <xf numFmtId="0" fontId="24" fillId="0" borderId="33" xfId="0" applyFont="1" applyFill="1" applyBorder="1" applyAlignment="1">
      <alignment wrapText="1"/>
    </xf>
    <xf numFmtId="0" fontId="22" fillId="0" borderId="36" xfId="0" applyFont="1" applyFill="1" applyBorder="1"/>
    <xf numFmtId="0" fontId="22" fillId="0" borderId="0" xfId="0" applyFont="1" applyFill="1" applyAlignment="1">
      <alignment horizontal="left" vertical="top" wrapText="1"/>
    </xf>
    <xf numFmtId="1" fontId="22" fillId="0" borderId="0" xfId="0" applyNumberFormat="1" applyFont="1" applyFill="1"/>
    <xf numFmtId="0" fontId="22" fillId="0" borderId="0" xfId="0" applyFont="1" applyFill="1" applyAlignment="1">
      <alignment wrapText="1"/>
    </xf>
    <xf numFmtId="0" fontId="25" fillId="0" borderId="0" xfId="0" applyFont="1" applyFill="1"/>
    <xf numFmtId="0" fontId="29" fillId="0" borderId="0" xfId="0" applyFont="1" applyFill="1"/>
    <xf numFmtId="165" fontId="22" fillId="0" borderId="31" xfId="0" applyNumberFormat="1" applyFont="1" applyFill="1" applyBorder="1"/>
    <xf numFmtId="0" fontId="25" fillId="0" borderId="0" xfId="0" applyFont="1"/>
    <xf numFmtId="0" fontId="27" fillId="0" borderId="0" xfId="0" applyFont="1"/>
    <xf numFmtId="0" fontId="29" fillId="0" borderId="0" xfId="0" applyFont="1"/>
    <xf numFmtId="0" fontId="22" fillId="33" borderId="0" xfId="0" applyFont="1" applyFill="1"/>
    <xf numFmtId="0" fontId="32" fillId="0" borderId="0" xfId="0" applyFont="1" applyFill="1"/>
    <xf numFmtId="0" fontId="22" fillId="0" borderId="0" xfId="0" applyFont="1" applyFill="1"/>
    <xf numFmtId="0" fontId="22" fillId="0" borderId="0" xfId="0" applyFont="1" applyFill="1"/>
    <xf numFmtId="0" fontId="22" fillId="0" borderId="0" xfId="0" applyFont="1" applyFill="1"/>
    <xf numFmtId="0" fontId="22" fillId="0" borderId="0" xfId="0" applyFont="1" applyFill="1"/>
    <xf numFmtId="0" fontId="22" fillId="0" borderId="0" xfId="0" applyFont="1" applyFill="1"/>
    <xf numFmtId="0" fontId="22" fillId="0" borderId="39" xfId="0" applyFont="1" applyFill="1" applyBorder="1" applyAlignment="1">
      <alignment wrapText="1"/>
    </xf>
    <xf numFmtId="0" fontId="24" fillId="0" borderId="39" xfId="0" applyFont="1" applyFill="1" applyBorder="1" applyAlignment="1">
      <alignment horizontal="left" wrapText="1" indent="1"/>
    </xf>
    <xf numFmtId="0" fontId="22" fillId="0" borderId="39" xfId="0" applyFont="1" applyFill="1" applyBorder="1" applyAlignment="1">
      <alignment horizontal="left" wrapText="1" indent="1"/>
    </xf>
    <xf numFmtId="0" fontId="24" fillId="0" borderId="33" xfId="0" applyFont="1" applyFill="1" applyBorder="1" applyAlignment="1">
      <alignment horizontal="left" wrapText="1" indent="1"/>
    </xf>
    <xf numFmtId="0" fontId="1" fillId="0" borderId="0" xfId="562"/>
    <xf numFmtId="4" fontId="33" fillId="0" borderId="39" xfId="562" applyNumberFormat="1" applyFont="1" applyBorder="1" applyAlignment="1">
      <alignment horizontal="center"/>
    </xf>
    <xf numFmtId="3" fontId="33" fillId="0" borderId="39" xfId="562" applyNumberFormat="1" applyFont="1" applyBorder="1" applyAlignment="1">
      <alignment horizontal="center"/>
    </xf>
    <xf numFmtId="0" fontId="33" fillId="0" borderId="39" xfId="562" applyFont="1" applyBorder="1"/>
    <xf numFmtId="2" fontId="1" fillId="0" borderId="0" xfId="562" applyNumberFormat="1"/>
    <xf numFmtId="0" fontId="33" fillId="0" borderId="39" xfId="562" applyFont="1" applyBorder="1" applyAlignment="1">
      <alignment horizontal="center"/>
    </xf>
    <xf numFmtId="3" fontId="1" fillId="0" borderId="0" xfId="562" applyNumberFormat="1"/>
    <xf numFmtId="4" fontId="1" fillId="0" borderId="0" xfId="562" applyNumberFormat="1"/>
    <xf numFmtId="4" fontId="34" fillId="0" borderId="39" xfId="562" applyNumberFormat="1" applyFont="1" applyBorder="1" applyAlignment="1">
      <alignment horizontal="center"/>
    </xf>
    <xf numFmtId="164" fontId="34" fillId="0" borderId="39" xfId="562" applyNumberFormat="1" applyFont="1" applyBorder="1" applyAlignment="1">
      <alignment horizontal="center"/>
    </xf>
    <xf numFmtId="2" fontId="22" fillId="0" borderId="0" xfId="0" applyNumberFormat="1" applyFont="1" applyFill="1"/>
    <xf numFmtId="0" fontId="22" fillId="0" borderId="24" xfId="0" applyNumberFormat="1" applyFont="1" applyFill="1" applyBorder="1" applyAlignment="1">
      <alignment horizontal="center"/>
    </xf>
    <xf numFmtId="1" fontId="22" fillId="0" borderId="39" xfId="0" applyNumberFormat="1" applyFont="1" applyFill="1" applyBorder="1"/>
    <xf numFmtId="0" fontId="22" fillId="0" borderId="39" xfId="0" applyFont="1" applyFill="1" applyBorder="1" applyAlignment="1">
      <alignment horizontal="left" wrapText="1" indent="2"/>
    </xf>
    <xf numFmtId="0" fontId="22" fillId="0" borderId="39" xfId="0" applyFont="1" applyFill="1" applyBorder="1" applyAlignment="1">
      <alignment horizontal="right" wrapText="1"/>
    </xf>
    <xf numFmtId="0" fontId="22" fillId="0" borderId="39" xfId="0" applyFont="1" applyFill="1" applyBorder="1"/>
    <xf numFmtId="4" fontId="22" fillId="0" borderId="39" xfId="0" applyNumberFormat="1" applyFont="1" applyFill="1" applyBorder="1"/>
    <xf numFmtId="0" fontId="22" fillId="0" borderId="39" xfId="0" applyFont="1" applyFill="1" applyBorder="1" applyAlignment="1">
      <alignment horizontal="justify" vertical="top" wrapText="1"/>
    </xf>
    <xf numFmtId="0" fontId="24" fillId="0" borderId="39" xfId="0" applyFont="1" applyFill="1" applyBorder="1" applyAlignment="1">
      <alignment wrapText="1"/>
    </xf>
    <xf numFmtId="0" fontId="22" fillId="0" borderId="39" xfId="0" applyFont="1" applyFill="1" applyBorder="1" applyAlignment="1">
      <alignment vertical="top" wrapText="1"/>
    </xf>
    <xf numFmtId="0" fontId="22" fillId="0" borderId="39" xfId="0" applyNumberFormat="1" applyFont="1" applyFill="1" applyBorder="1" applyAlignment="1">
      <alignment wrapText="1"/>
    </xf>
    <xf numFmtId="0" fontId="22" fillId="0" borderId="39" xfId="0" applyFont="1" applyFill="1" applyBorder="1" applyAlignment="1">
      <alignment vertical="center"/>
    </xf>
    <xf numFmtId="0" fontId="24" fillId="0" borderId="39" xfId="0" applyFont="1" applyFill="1" applyBorder="1" applyAlignment="1">
      <alignment horizontal="left" wrapText="1" indent="2"/>
    </xf>
    <xf numFmtId="0" fontId="22" fillId="0" borderId="39" xfId="0" applyFont="1" applyFill="1" applyBorder="1" applyAlignment="1">
      <alignment vertical="center" wrapText="1"/>
    </xf>
    <xf numFmtId="0" fontId="22" fillId="0" borderId="39" xfId="0" applyFont="1" applyFill="1" applyBorder="1" applyAlignment="1">
      <alignment horizontal="right"/>
    </xf>
    <xf numFmtId="0" fontId="24" fillId="0" borderId="39" xfId="0" applyFont="1" applyFill="1" applyBorder="1" applyAlignment="1">
      <alignment horizontal="left" wrapText="1"/>
    </xf>
    <xf numFmtId="0" fontId="22" fillId="0" borderId="37" xfId="0" applyFont="1" applyFill="1" applyBorder="1" applyAlignment="1">
      <alignment wrapText="1"/>
    </xf>
    <xf numFmtId="0" fontId="21" fillId="0" borderId="21" xfId="0" applyFont="1" applyBorder="1" applyAlignment="1" applyProtection="1">
      <alignment vertical="top" wrapText="1"/>
      <protection locked="0"/>
    </xf>
    <xf numFmtId="0" fontId="21" fillId="0" borderId="23" xfId="0" applyFont="1" applyBorder="1" applyAlignment="1" applyProtection="1">
      <alignment vertical="top" wrapText="1"/>
      <protection locked="0"/>
    </xf>
    <xf numFmtId="0" fontId="21" fillId="0" borderId="22" xfId="0" applyFont="1" applyBorder="1" applyAlignment="1" applyProtection="1">
      <alignment vertical="top" wrapText="1"/>
      <protection locked="0"/>
    </xf>
    <xf numFmtId="0" fontId="20" fillId="0" borderId="0" xfId="0" applyFont="1" applyAlignment="1">
      <alignment horizontal="center"/>
    </xf>
    <xf numFmtId="0" fontId="23" fillId="0" borderId="0" xfId="0" applyFont="1" applyAlignment="1">
      <alignment horizontal="center" wrapText="1"/>
    </xf>
    <xf numFmtId="49" fontId="23" fillId="0" borderId="0" xfId="0" applyNumberFormat="1" applyFont="1" applyAlignment="1">
      <alignment horizontal="left"/>
    </xf>
    <xf numFmtId="0" fontId="20" fillId="0" borderId="12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top" wrapText="1"/>
    </xf>
    <xf numFmtId="0" fontId="20" fillId="0" borderId="0" xfId="0" applyFont="1" applyBorder="1" applyAlignment="1">
      <alignment horizontal="center" vertical="top" wrapText="1"/>
    </xf>
    <xf numFmtId="0" fontId="0" fillId="0" borderId="12" xfId="0" applyFont="1" applyBorder="1" applyAlignment="1">
      <alignment vertical="top" wrapText="1"/>
    </xf>
    <xf numFmtId="0" fontId="0" fillId="0" borderId="14" xfId="0" applyFont="1" applyBorder="1" applyAlignment="1">
      <alignment vertical="top" wrapText="1"/>
    </xf>
    <xf numFmtId="0" fontId="0" fillId="0" borderId="13" xfId="0" applyFont="1" applyBorder="1" applyAlignment="1">
      <alignment vertical="top" wrapText="1"/>
    </xf>
    <xf numFmtId="0" fontId="0" fillId="0" borderId="11" xfId="0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0" fillId="0" borderId="16" xfId="0" applyFont="1" applyBorder="1" applyAlignment="1">
      <alignment horizontal="left" vertical="top" wrapText="1"/>
    </xf>
    <xf numFmtId="0" fontId="0" fillId="0" borderId="18" xfId="0" applyFont="1" applyBorder="1" applyAlignment="1">
      <alignment horizontal="left" vertical="top" wrapText="1" indent="1"/>
    </xf>
    <xf numFmtId="0" fontId="0" fillId="0" borderId="20" xfId="0" applyFont="1" applyBorder="1" applyAlignment="1">
      <alignment horizontal="left" vertical="top" wrapText="1" indent="1"/>
    </xf>
    <xf numFmtId="0" fontId="0" fillId="0" borderId="19" xfId="0" applyFont="1" applyBorder="1" applyAlignment="1">
      <alignment horizontal="left" vertical="top" wrapText="1" indent="1"/>
    </xf>
    <xf numFmtId="0" fontId="0" fillId="0" borderId="11" xfId="0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0" fillId="0" borderId="16" xfId="0" applyFont="1" applyBorder="1" applyAlignment="1">
      <alignment vertical="top" wrapText="1"/>
    </xf>
    <xf numFmtId="0" fontId="0" fillId="0" borderId="18" xfId="0" applyFont="1" applyBorder="1" applyAlignment="1">
      <alignment vertical="top" wrapText="1"/>
    </xf>
    <xf numFmtId="0" fontId="0" fillId="0" borderId="20" xfId="0" applyFont="1" applyBorder="1" applyAlignment="1">
      <alignment vertical="top" wrapText="1"/>
    </xf>
    <xf numFmtId="0" fontId="0" fillId="0" borderId="19" xfId="0" applyFont="1" applyBorder="1" applyAlignment="1">
      <alignment vertical="top" wrapText="1"/>
    </xf>
    <xf numFmtId="0" fontId="20" fillId="0" borderId="21" xfId="0" applyFont="1" applyBorder="1" applyAlignment="1" applyProtection="1">
      <alignment vertical="top" wrapText="1"/>
      <protection locked="0"/>
    </xf>
    <xf numFmtId="0" fontId="20" fillId="0" borderId="23" xfId="0" applyFont="1" applyBorder="1" applyAlignment="1" applyProtection="1">
      <alignment vertical="top" wrapText="1"/>
      <protection locked="0"/>
    </xf>
    <xf numFmtId="0" fontId="20" fillId="0" borderId="22" xfId="0" applyFont="1" applyBorder="1" applyAlignment="1" applyProtection="1">
      <alignment vertical="top" wrapText="1"/>
      <protection locked="0"/>
    </xf>
    <xf numFmtId="0" fontId="0" fillId="0" borderId="14" xfId="0" applyFont="1" applyBorder="1" applyProtection="1">
      <protection locked="0"/>
    </xf>
    <xf numFmtId="0" fontId="0" fillId="0" borderId="21" xfId="0" applyFont="1" applyBorder="1" applyAlignment="1" applyProtection="1">
      <alignment vertical="top" wrapText="1"/>
      <protection locked="0"/>
    </xf>
    <xf numFmtId="0" fontId="0" fillId="0" borderId="23" xfId="0" applyFont="1" applyBorder="1" applyAlignment="1" applyProtection="1">
      <alignment vertical="top" wrapText="1"/>
      <protection locked="0"/>
    </xf>
    <xf numFmtId="0" fontId="0" fillId="0" borderId="22" xfId="0" applyFont="1" applyBorder="1" applyAlignment="1" applyProtection="1">
      <alignment vertical="top" wrapText="1"/>
      <protection locked="0"/>
    </xf>
    <xf numFmtId="0" fontId="0" fillId="0" borderId="21" xfId="0" applyBorder="1" applyAlignment="1" applyProtection="1">
      <alignment vertical="top" wrapText="1"/>
      <protection locked="0"/>
    </xf>
    <xf numFmtId="0" fontId="0" fillId="0" borderId="10" xfId="0" applyFont="1" applyBorder="1" applyAlignment="1" applyProtection="1">
      <alignment horizontal="center" vertical="top" wrapText="1"/>
      <protection locked="0"/>
    </xf>
    <xf numFmtId="0" fontId="0" fillId="0" borderId="17" xfId="0" applyFont="1" applyBorder="1" applyAlignment="1" applyProtection="1">
      <alignment horizontal="center" vertical="top" wrapText="1"/>
      <protection locked="0"/>
    </xf>
    <xf numFmtId="0" fontId="0" fillId="0" borderId="21" xfId="0" applyFont="1" applyBorder="1" applyAlignment="1" applyProtection="1">
      <alignment horizontal="center" vertical="top" wrapText="1"/>
      <protection locked="0"/>
    </xf>
    <xf numFmtId="0" fontId="0" fillId="0" borderId="23" xfId="0" applyFont="1" applyBorder="1" applyAlignment="1" applyProtection="1">
      <alignment horizontal="center" vertical="top" wrapText="1"/>
      <protection locked="0"/>
    </xf>
    <xf numFmtId="0" fontId="0" fillId="0" borderId="22" xfId="0" applyFont="1" applyBorder="1" applyAlignment="1" applyProtection="1">
      <alignment horizontal="center" vertical="top" wrapText="1"/>
      <protection locked="0"/>
    </xf>
    <xf numFmtId="0" fontId="30" fillId="0" borderId="37" xfId="0" applyFont="1" applyFill="1" applyBorder="1" applyAlignment="1">
      <alignment horizontal="center" wrapText="1"/>
    </xf>
    <xf numFmtId="0" fontId="30" fillId="0" borderId="38" xfId="0" applyFont="1" applyFill="1" applyBorder="1" applyAlignment="1">
      <alignment horizontal="center" wrapText="1"/>
    </xf>
    <xf numFmtId="4" fontId="22" fillId="0" borderId="25" xfId="0" applyNumberFormat="1" applyFont="1" applyFill="1" applyBorder="1" applyAlignment="1">
      <alignment horizontal="center" vertical="top" wrapText="1"/>
    </xf>
    <xf numFmtId="4" fontId="22" fillId="0" borderId="26" xfId="0" applyNumberFormat="1" applyFont="1" applyFill="1" applyBorder="1" applyAlignment="1">
      <alignment horizontal="center" vertical="top" wrapText="1"/>
    </xf>
    <xf numFmtId="0" fontId="22" fillId="0" borderId="25" xfId="0" applyFont="1" applyFill="1" applyBorder="1" applyAlignment="1">
      <alignment horizontal="left" vertical="top" wrapText="1"/>
    </xf>
    <xf numFmtId="0" fontId="22" fillId="0" borderId="27" xfId="0" applyFont="1" applyFill="1" applyBorder="1" applyAlignment="1">
      <alignment horizontal="left" vertical="top" wrapText="1"/>
    </xf>
    <xf numFmtId="0" fontId="22" fillId="0" borderId="26" xfId="0" applyFont="1" applyFill="1" applyBorder="1" applyAlignment="1">
      <alignment horizontal="left" vertical="top" wrapText="1"/>
    </xf>
    <xf numFmtId="4" fontId="22" fillId="0" borderId="32" xfId="0" applyNumberFormat="1" applyFont="1" applyFill="1" applyBorder="1" applyAlignment="1">
      <alignment horizontal="left" vertical="top" wrapText="1"/>
    </xf>
    <xf numFmtId="4" fontId="22" fillId="0" borderId="30" xfId="0" applyNumberFormat="1" applyFont="1" applyFill="1" applyBorder="1" applyAlignment="1">
      <alignment horizontal="left" vertical="top" wrapText="1"/>
    </xf>
    <xf numFmtId="0" fontId="0" fillId="0" borderId="30" xfId="0" applyFont="1" applyFill="1" applyBorder="1"/>
    <xf numFmtId="4" fontId="22" fillId="0" borderId="34" xfId="0" applyNumberFormat="1" applyFont="1" applyFill="1" applyBorder="1" applyAlignment="1">
      <alignment horizontal="left" vertical="top" wrapText="1"/>
    </xf>
    <xf numFmtId="4" fontId="22" fillId="0" borderId="28" xfId="0" applyNumberFormat="1" applyFont="1" applyFill="1" applyBorder="1" applyAlignment="1">
      <alignment horizontal="center" vertical="top" wrapText="1"/>
    </xf>
    <xf numFmtId="4" fontId="22" fillId="0" borderId="30" xfId="0" applyNumberFormat="1" applyFont="1" applyFill="1" applyBorder="1" applyAlignment="1">
      <alignment horizontal="center" vertical="top" wrapText="1"/>
    </xf>
    <xf numFmtId="4" fontId="22" fillId="0" borderId="29" xfId="0" applyNumberFormat="1" applyFont="1" applyFill="1" applyBorder="1" applyAlignment="1">
      <alignment horizontal="center" vertical="top" wrapText="1"/>
    </xf>
    <xf numFmtId="1" fontId="22" fillId="0" borderId="25" xfId="0" applyNumberFormat="1" applyFont="1" applyFill="1" applyBorder="1" applyAlignment="1">
      <alignment horizontal="center" vertical="top" wrapText="1"/>
    </xf>
    <xf numFmtId="1" fontId="22" fillId="0" borderId="26" xfId="0" applyNumberFormat="1" applyFont="1" applyFill="1" applyBorder="1" applyAlignment="1">
      <alignment horizontal="center" vertical="top" wrapText="1"/>
    </xf>
    <xf numFmtId="2" fontId="22" fillId="0" borderId="25" xfId="0" applyNumberFormat="1" applyFont="1" applyFill="1" applyBorder="1" applyAlignment="1">
      <alignment horizontal="center" vertical="top" wrapText="1"/>
    </xf>
    <xf numFmtId="2" fontId="22" fillId="0" borderId="26" xfId="0" applyNumberFormat="1" applyFont="1" applyFill="1" applyBorder="1" applyAlignment="1">
      <alignment horizontal="center" vertical="top" wrapText="1"/>
    </xf>
    <xf numFmtId="0" fontId="25" fillId="0" borderId="0" xfId="0" applyFont="1" applyAlignment="1">
      <alignment horizontal="left"/>
    </xf>
    <xf numFmtId="0" fontId="33" fillId="0" borderId="39" xfId="562" applyFont="1" applyBorder="1" applyAlignment="1">
      <alignment horizontal="center"/>
    </xf>
  </cellXfs>
  <cellStyles count="563">
    <cellStyle name="20% - Акцент1" xfId="19" builtinId="30" customBuiltin="1"/>
    <cellStyle name="20% - Акцент1 10" xfId="154"/>
    <cellStyle name="20% - Акцент1 11" xfId="166"/>
    <cellStyle name="20% - Акцент1 12" xfId="182"/>
    <cellStyle name="20% - Акцент1 13" xfId="197"/>
    <cellStyle name="20% - Акцент1 14" xfId="210"/>
    <cellStyle name="20% - Акцент1 15" xfId="222"/>
    <cellStyle name="20% - Акцент1 16" xfId="234"/>
    <cellStyle name="20% - Акцент1 17" xfId="246"/>
    <cellStyle name="20% - Акцент1 18" xfId="258"/>
    <cellStyle name="20% - Акцент1 19" xfId="270"/>
    <cellStyle name="20% - Акцент1 2" xfId="56"/>
    <cellStyle name="20% - Акцент1 20" xfId="282"/>
    <cellStyle name="20% - Акцент1 21" xfId="294"/>
    <cellStyle name="20% - Акцент1 22" xfId="306"/>
    <cellStyle name="20% - Акцент1 23" xfId="318"/>
    <cellStyle name="20% - Акцент1 24" xfId="330"/>
    <cellStyle name="20% - Акцент1 25" xfId="342"/>
    <cellStyle name="20% - Акцент1 26" xfId="367"/>
    <cellStyle name="20% - Акцент1 27" xfId="366"/>
    <cellStyle name="20% - Акцент1 28" xfId="392"/>
    <cellStyle name="20% - Акцент1 29" xfId="404"/>
    <cellStyle name="20% - Акцент1 3" xfId="67"/>
    <cellStyle name="20% - Акцент1 30" xfId="416"/>
    <cellStyle name="20% - Акцент1 31" xfId="428"/>
    <cellStyle name="20% - Акцент1 32" xfId="440"/>
    <cellStyle name="20% - Акцент1 33" xfId="452"/>
    <cellStyle name="20% - Акцент1 34" xfId="464"/>
    <cellStyle name="20% - Акцент1 35" xfId="476"/>
    <cellStyle name="20% - Акцент1 36" xfId="488"/>
    <cellStyle name="20% - Акцент1 37" xfId="500"/>
    <cellStyle name="20% - Акцент1 38" xfId="510"/>
    <cellStyle name="20% - Акцент1 39" xfId="531"/>
    <cellStyle name="20% - Акцент1 4" xfId="79"/>
    <cellStyle name="20% - Акцент1 40" xfId="537"/>
    <cellStyle name="20% - Акцент1 41" xfId="547"/>
    <cellStyle name="20% - Акцент1 5" xfId="92"/>
    <cellStyle name="20% - Акцент1 6" xfId="105"/>
    <cellStyle name="20% - Акцент1 7" xfId="117"/>
    <cellStyle name="20% - Акцент1 8" xfId="129"/>
    <cellStyle name="20% - Акцент1 9" xfId="142"/>
    <cellStyle name="20% - Акцент2" xfId="23" builtinId="34" customBuiltin="1"/>
    <cellStyle name="20% - Акцент2 10" xfId="165"/>
    <cellStyle name="20% - Акцент2 11" xfId="177"/>
    <cellStyle name="20% - Акцент2 12" xfId="190"/>
    <cellStyle name="20% - Акцент2 13" xfId="208"/>
    <cellStyle name="20% - Акцент2 14" xfId="220"/>
    <cellStyle name="20% - Акцент2 15" xfId="232"/>
    <cellStyle name="20% - Акцент2 16" xfId="244"/>
    <cellStyle name="20% - Акцент2 17" xfId="256"/>
    <cellStyle name="20% - Акцент2 18" xfId="268"/>
    <cellStyle name="20% - Акцент2 19" xfId="280"/>
    <cellStyle name="20% - Акцент2 2" xfId="60"/>
    <cellStyle name="20% - Акцент2 20" xfId="292"/>
    <cellStyle name="20% - Акцент2 21" xfId="304"/>
    <cellStyle name="20% - Акцент2 22" xfId="316"/>
    <cellStyle name="20% - Акцент2 23" xfId="328"/>
    <cellStyle name="20% - Акцент2 24" xfId="340"/>
    <cellStyle name="20% - Акцент2 25" xfId="351"/>
    <cellStyle name="20% - Акцент2 26" xfId="371"/>
    <cellStyle name="20% - Акцент2 27" xfId="376"/>
    <cellStyle name="20% - Акцент2 28" xfId="402"/>
    <cellStyle name="20% - Акцент2 29" xfId="414"/>
    <cellStyle name="20% - Акцент2 3" xfId="77"/>
    <cellStyle name="20% - Акцент2 30" xfId="426"/>
    <cellStyle name="20% - Акцент2 31" xfId="438"/>
    <cellStyle name="20% - Акцент2 32" xfId="450"/>
    <cellStyle name="20% - Акцент2 33" xfId="462"/>
    <cellStyle name="20% - Акцент2 34" xfId="474"/>
    <cellStyle name="20% - Акцент2 35" xfId="486"/>
    <cellStyle name="20% - Акцент2 36" xfId="498"/>
    <cellStyle name="20% - Акцент2 37" xfId="509"/>
    <cellStyle name="20% - Акцент2 38" xfId="520"/>
    <cellStyle name="20% - Акцент2 39" xfId="513"/>
    <cellStyle name="20% - Акцент2 4" xfId="90"/>
    <cellStyle name="20% - Акцент2 40" xfId="546"/>
    <cellStyle name="20% - Акцент2 41" xfId="555"/>
    <cellStyle name="20% - Акцент2 5" xfId="103"/>
    <cellStyle name="20% - Акцент2 6" xfId="115"/>
    <cellStyle name="20% - Акцент2 7" xfId="127"/>
    <cellStyle name="20% - Акцент2 8" xfId="140"/>
    <cellStyle name="20% - Акцент2 9" xfId="152"/>
    <cellStyle name="20% - Акцент3" xfId="27" builtinId="38" customBuiltin="1"/>
    <cellStyle name="20% - Акцент3 10" xfId="145"/>
    <cellStyle name="20% - Акцент3 11" xfId="157"/>
    <cellStyle name="20% - Акцент3 12" xfId="194"/>
    <cellStyle name="20% - Акцент3 13" xfId="192"/>
    <cellStyle name="20% - Акцент3 14" xfId="200"/>
    <cellStyle name="20% - Акцент3 15" xfId="213"/>
    <cellStyle name="20% - Акцент3 16" xfId="225"/>
    <cellStyle name="20% - Акцент3 17" xfId="237"/>
    <cellStyle name="20% - Акцент3 18" xfId="249"/>
    <cellStyle name="20% - Акцент3 19" xfId="261"/>
    <cellStyle name="20% - Акцент3 2" xfId="64"/>
    <cellStyle name="20% - Акцент3 20" xfId="273"/>
    <cellStyle name="20% - Акцент3 21" xfId="285"/>
    <cellStyle name="20% - Акцент3 22" xfId="297"/>
    <cellStyle name="20% - Акцент3 23" xfId="309"/>
    <cellStyle name="20% - Акцент3 24" xfId="321"/>
    <cellStyle name="20% - Акцент3 25" xfId="333"/>
    <cellStyle name="20% - Акцент3 26" xfId="374"/>
    <cellStyle name="20% - Акцент3 27" xfId="389"/>
    <cellStyle name="20% - Акцент3 28" xfId="369"/>
    <cellStyle name="20% - Акцент3 29" xfId="395"/>
    <cellStyle name="20% - Акцент3 3" xfId="62"/>
    <cellStyle name="20% - Акцент3 30" xfId="407"/>
    <cellStyle name="20% - Акцент3 31" xfId="419"/>
    <cellStyle name="20% - Акцент3 32" xfId="431"/>
    <cellStyle name="20% - Акцент3 33" xfId="443"/>
    <cellStyle name="20% - Акцент3 34" xfId="455"/>
    <cellStyle name="20% - Акцент3 35" xfId="467"/>
    <cellStyle name="20% - Акцент3 36" xfId="479"/>
    <cellStyle name="20% - Акцент3 37" xfId="491"/>
    <cellStyle name="20% - Акцент3 38" xfId="503"/>
    <cellStyle name="20% - Акцент3 39" xfId="534"/>
    <cellStyle name="20% - Акцент3 4" xfId="70"/>
    <cellStyle name="20% - Акцент3 40" xfId="532"/>
    <cellStyle name="20% - Акцент3 41" xfId="540"/>
    <cellStyle name="20% - Акцент3 5" xfId="82"/>
    <cellStyle name="20% - Акцент3 6" xfId="95"/>
    <cellStyle name="20% - Акцент3 7" xfId="108"/>
    <cellStyle name="20% - Акцент3 8" xfId="120"/>
    <cellStyle name="20% - Акцент3 9" xfId="132"/>
    <cellStyle name="20% - Акцент4" xfId="31" builtinId="42" customBuiltin="1"/>
    <cellStyle name="20% - Акцент4 10" xfId="167"/>
    <cellStyle name="20% - Акцент4 11" xfId="180"/>
    <cellStyle name="20% - Акцент4 12" xfId="198"/>
    <cellStyle name="20% - Акцент4 13" xfId="211"/>
    <cellStyle name="20% - Акцент4 14" xfId="223"/>
    <cellStyle name="20% - Акцент4 15" xfId="235"/>
    <cellStyle name="20% - Акцент4 16" xfId="247"/>
    <cellStyle name="20% - Акцент4 17" xfId="259"/>
    <cellStyle name="20% - Акцент4 18" xfId="271"/>
    <cellStyle name="20% - Акцент4 19" xfId="283"/>
    <cellStyle name="20% - Акцент4 2" xfId="68"/>
    <cellStyle name="20% - Акцент4 20" xfId="295"/>
    <cellStyle name="20% - Акцент4 21" xfId="307"/>
    <cellStyle name="20% - Акцент4 22" xfId="319"/>
    <cellStyle name="20% - Акцент4 23" xfId="331"/>
    <cellStyle name="20% - Акцент4 24" xfId="343"/>
    <cellStyle name="20% - Акцент4 25" xfId="352"/>
    <cellStyle name="20% - Акцент4 26" xfId="378"/>
    <cellStyle name="20% - Акцент4 27" xfId="393"/>
    <cellStyle name="20% - Акцент4 28" xfId="405"/>
    <cellStyle name="20% - Акцент4 29" xfId="417"/>
    <cellStyle name="20% - Акцент4 3" xfId="80"/>
    <cellStyle name="20% - Акцент4 30" xfId="429"/>
    <cellStyle name="20% - Акцент4 31" xfId="441"/>
    <cellStyle name="20% - Акцент4 32" xfId="453"/>
    <cellStyle name="20% - Акцент4 33" xfId="465"/>
    <cellStyle name="20% - Акцент4 34" xfId="477"/>
    <cellStyle name="20% - Акцент4 35" xfId="489"/>
    <cellStyle name="20% - Акцент4 36" xfId="501"/>
    <cellStyle name="20% - Акцент4 37" xfId="511"/>
    <cellStyle name="20% - Акцент4 38" xfId="523"/>
    <cellStyle name="20% - Акцент4 39" xfId="538"/>
    <cellStyle name="20% - Акцент4 4" xfId="93"/>
    <cellStyle name="20% - Акцент4 40" xfId="548"/>
    <cellStyle name="20% - Акцент4 41" xfId="556"/>
    <cellStyle name="20% - Акцент4 5" xfId="106"/>
    <cellStyle name="20% - Акцент4 6" xfId="118"/>
    <cellStyle name="20% - Акцент4 7" xfId="130"/>
    <cellStyle name="20% - Акцент4 8" xfId="143"/>
    <cellStyle name="20% - Акцент4 9" xfId="155"/>
    <cellStyle name="20% - Акцент5" xfId="35" builtinId="46" customBuiltin="1"/>
    <cellStyle name="20% - Акцент5 10" xfId="171"/>
    <cellStyle name="20% - Акцент5 11" xfId="184"/>
    <cellStyle name="20% - Акцент5 12" xfId="202"/>
    <cellStyle name="20% - Акцент5 13" xfId="215"/>
    <cellStyle name="20% - Акцент5 14" xfId="227"/>
    <cellStyle name="20% - Акцент5 15" xfId="239"/>
    <cellStyle name="20% - Акцент5 16" xfId="251"/>
    <cellStyle name="20% - Акцент5 17" xfId="263"/>
    <cellStyle name="20% - Акцент5 18" xfId="275"/>
    <cellStyle name="20% - Акцент5 19" xfId="287"/>
    <cellStyle name="20% - Акцент5 2" xfId="72"/>
    <cellStyle name="20% - Акцент5 20" xfId="299"/>
    <cellStyle name="20% - Акцент5 21" xfId="311"/>
    <cellStyle name="20% - Акцент5 22" xfId="323"/>
    <cellStyle name="20% - Акцент5 23" xfId="335"/>
    <cellStyle name="20% - Акцент5 24" xfId="346"/>
    <cellStyle name="20% - Акцент5 25" xfId="354"/>
    <cellStyle name="20% - Акцент5 26" xfId="382"/>
    <cellStyle name="20% - Акцент5 27" xfId="397"/>
    <cellStyle name="20% - Акцент5 28" xfId="409"/>
    <cellStyle name="20% - Акцент5 29" xfId="421"/>
    <cellStyle name="20% - Акцент5 3" xfId="84"/>
    <cellStyle name="20% - Акцент5 30" xfId="433"/>
    <cellStyle name="20% - Акцент5 31" xfId="445"/>
    <cellStyle name="20% - Акцент5 32" xfId="457"/>
    <cellStyle name="20% - Акцент5 33" xfId="469"/>
    <cellStyle name="20% - Акцент5 34" xfId="481"/>
    <cellStyle name="20% - Акцент5 35" xfId="493"/>
    <cellStyle name="20% - Акцент5 36" xfId="504"/>
    <cellStyle name="20% - Акцент5 37" xfId="514"/>
    <cellStyle name="20% - Акцент5 38" xfId="526"/>
    <cellStyle name="20% - Акцент5 39" xfId="541"/>
    <cellStyle name="20% - Акцент5 4" xfId="97"/>
    <cellStyle name="20% - Акцент5 40" xfId="550"/>
    <cellStyle name="20% - Акцент5 41" xfId="558"/>
    <cellStyle name="20% - Акцент5 5" xfId="110"/>
    <cellStyle name="20% - Акцент5 6" xfId="122"/>
    <cellStyle name="20% - Акцент5 7" xfId="134"/>
    <cellStyle name="20% - Акцент5 8" xfId="147"/>
    <cellStyle name="20% - Акцент5 9" xfId="159"/>
    <cellStyle name="20% - Акцент6" xfId="39" builtinId="50" customBuiltin="1"/>
    <cellStyle name="20% - Акцент6 10" xfId="175"/>
    <cellStyle name="20% - Акцент6 11" xfId="187"/>
    <cellStyle name="20% - Акцент6 12" xfId="206"/>
    <cellStyle name="20% - Акцент6 13" xfId="218"/>
    <cellStyle name="20% - Акцент6 14" xfId="230"/>
    <cellStyle name="20% - Акцент6 15" xfId="242"/>
    <cellStyle name="20% - Акцент6 16" xfId="254"/>
    <cellStyle name="20% - Акцент6 17" xfId="266"/>
    <cellStyle name="20% - Акцент6 18" xfId="278"/>
    <cellStyle name="20% - Акцент6 19" xfId="290"/>
    <cellStyle name="20% - Акцент6 2" xfId="75"/>
    <cellStyle name="20% - Акцент6 20" xfId="302"/>
    <cellStyle name="20% - Акцент6 21" xfId="314"/>
    <cellStyle name="20% - Акцент6 22" xfId="326"/>
    <cellStyle name="20% - Акцент6 23" xfId="338"/>
    <cellStyle name="20% - Акцент6 24" xfId="349"/>
    <cellStyle name="20% - Акцент6 25" xfId="357"/>
    <cellStyle name="20% - Акцент6 26" xfId="385"/>
    <cellStyle name="20% - Акцент6 27" xfId="400"/>
    <cellStyle name="20% - Акцент6 28" xfId="412"/>
    <cellStyle name="20% - Акцент6 29" xfId="424"/>
    <cellStyle name="20% - Акцент6 3" xfId="88"/>
    <cellStyle name="20% - Акцент6 30" xfId="436"/>
    <cellStyle name="20% - Акцент6 31" xfId="448"/>
    <cellStyle name="20% - Акцент6 32" xfId="460"/>
    <cellStyle name="20% - Акцент6 33" xfId="472"/>
    <cellStyle name="20% - Акцент6 34" xfId="484"/>
    <cellStyle name="20% - Акцент6 35" xfId="496"/>
    <cellStyle name="20% - Акцент6 36" xfId="507"/>
    <cellStyle name="20% - Акцент6 37" xfId="518"/>
    <cellStyle name="20% - Акцент6 38" xfId="529"/>
    <cellStyle name="20% - Акцент6 39" xfId="544"/>
    <cellStyle name="20% - Акцент6 4" xfId="101"/>
    <cellStyle name="20% - Акцент6 40" xfId="553"/>
    <cellStyle name="20% - Акцент6 41" xfId="560"/>
    <cellStyle name="20% - Акцент6 5" xfId="113"/>
    <cellStyle name="20% - Акцент6 6" xfId="125"/>
    <cellStyle name="20% - Акцент6 7" xfId="138"/>
    <cellStyle name="20% - Акцент6 8" xfId="150"/>
    <cellStyle name="20% - Акцент6 9" xfId="163"/>
    <cellStyle name="40% - Акцент1" xfId="20" builtinId="31" customBuiltin="1"/>
    <cellStyle name="40% - Акцент1 10" xfId="141"/>
    <cellStyle name="40% - Акцент1 11" xfId="153"/>
    <cellStyle name="40% - Акцент1 12" xfId="178"/>
    <cellStyle name="40% - Акцент1 13" xfId="193"/>
    <cellStyle name="40% - Акцент1 14" xfId="196"/>
    <cellStyle name="40% - Акцент1 15" xfId="209"/>
    <cellStyle name="40% - Акцент1 16" xfId="221"/>
    <cellStyle name="40% - Акцент1 17" xfId="233"/>
    <cellStyle name="40% - Акцент1 18" xfId="245"/>
    <cellStyle name="40% - Акцент1 19" xfId="257"/>
    <cellStyle name="40% - Акцент1 2" xfId="57"/>
    <cellStyle name="40% - Акцент1 20" xfId="269"/>
    <cellStyle name="40% - Акцент1 21" xfId="281"/>
    <cellStyle name="40% - Акцент1 22" xfId="293"/>
    <cellStyle name="40% - Акцент1 23" xfId="305"/>
    <cellStyle name="40% - Акцент1 24" xfId="317"/>
    <cellStyle name="40% - Акцент1 25" xfId="329"/>
    <cellStyle name="40% - Акцент1 26" xfId="368"/>
    <cellStyle name="40% - Акцент1 27" xfId="387"/>
    <cellStyle name="40% - Акцент1 28" xfId="388"/>
    <cellStyle name="40% - Акцент1 29" xfId="391"/>
    <cellStyle name="40% - Акцент1 3" xfId="63"/>
    <cellStyle name="40% - Акцент1 30" xfId="403"/>
    <cellStyle name="40% - Акцент1 31" xfId="415"/>
    <cellStyle name="40% - Акцент1 32" xfId="427"/>
    <cellStyle name="40% - Акцент1 33" xfId="439"/>
    <cellStyle name="40% - Акцент1 34" xfId="451"/>
    <cellStyle name="40% - Акцент1 35" xfId="463"/>
    <cellStyle name="40% - Акцент1 36" xfId="475"/>
    <cellStyle name="40% - Акцент1 37" xfId="487"/>
    <cellStyle name="40% - Акцент1 38" xfId="499"/>
    <cellStyle name="40% - Акцент1 39" xfId="528"/>
    <cellStyle name="40% - Акцент1 4" xfId="66"/>
    <cellStyle name="40% - Акцент1 40" xfId="533"/>
    <cellStyle name="40% - Акцент1 41" xfId="536"/>
    <cellStyle name="40% - Акцент1 5" xfId="78"/>
    <cellStyle name="40% - Акцент1 6" xfId="91"/>
    <cellStyle name="40% - Акцент1 7" xfId="104"/>
    <cellStyle name="40% - Акцент1 8" xfId="116"/>
    <cellStyle name="40% - Акцент1 9" xfId="128"/>
    <cellStyle name="40% - Акцент2" xfId="24" builtinId="35" customBuiltin="1"/>
    <cellStyle name="40% - Акцент2 10" xfId="161"/>
    <cellStyle name="40% - Акцент2 11" xfId="173"/>
    <cellStyle name="40% - Акцент2 12" xfId="191"/>
    <cellStyle name="40% - Акцент2 13" xfId="204"/>
    <cellStyle name="40% - Акцент2 14" xfId="217"/>
    <cellStyle name="40% - Акцент2 15" xfId="229"/>
    <cellStyle name="40% - Акцент2 16" xfId="241"/>
    <cellStyle name="40% - Акцент2 17" xfId="253"/>
    <cellStyle name="40% - Акцент2 18" xfId="265"/>
    <cellStyle name="40% - Акцент2 19" xfId="277"/>
    <cellStyle name="40% - Акцент2 2" xfId="61"/>
    <cellStyle name="40% - Акцент2 20" xfId="289"/>
    <cellStyle name="40% - Акцент2 21" xfId="301"/>
    <cellStyle name="40% - Акцент2 22" xfId="313"/>
    <cellStyle name="40% - Акцент2 23" xfId="325"/>
    <cellStyle name="40% - Акцент2 24" xfId="337"/>
    <cellStyle name="40% - Акцент2 25" xfId="348"/>
    <cellStyle name="40% - Акцент2 26" xfId="372"/>
    <cellStyle name="40% - Акцент2 27" xfId="373"/>
    <cellStyle name="40% - Акцент2 28" xfId="399"/>
    <cellStyle name="40% - Акцент2 29" xfId="411"/>
    <cellStyle name="40% - Акцент2 3" xfId="74"/>
    <cellStyle name="40% - Акцент2 30" xfId="423"/>
    <cellStyle name="40% - Акцент2 31" xfId="435"/>
    <cellStyle name="40% - Акцент2 32" xfId="447"/>
    <cellStyle name="40% - Акцент2 33" xfId="459"/>
    <cellStyle name="40% - Акцент2 34" xfId="471"/>
    <cellStyle name="40% - Акцент2 35" xfId="483"/>
    <cellStyle name="40% - Акцент2 36" xfId="495"/>
    <cellStyle name="40% - Акцент2 37" xfId="506"/>
    <cellStyle name="40% - Акцент2 38" xfId="516"/>
    <cellStyle name="40% - Акцент2 39" xfId="492"/>
    <cellStyle name="40% - Акцент2 4" xfId="86"/>
    <cellStyle name="40% - Акцент2 40" xfId="543"/>
    <cellStyle name="40% - Акцент2 41" xfId="552"/>
    <cellStyle name="40% - Акцент2 5" xfId="99"/>
    <cellStyle name="40% - Акцент2 6" xfId="112"/>
    <cellStyle name="40% - Акцент2 7" xfId="124"/>
    <cellStyle name="40% - Акцент2 8" xfId="136"/>
    <cellStyle name="40% - Акцент2 9" xfId="149"/>
    <cellStyle name="40% - Акцент3" xfId="28" builtinId="39" customBuiltin="1"/>
    <cellStyle name="40% - Акцент3 10" xfId="121"/>
    <cellStyle name="40% - Акцент3 11" xfId="133"/>
    <cellStyle name="40% - Акцент3 12" xfId="195"/>
    <cellStyle name="40% - Акцент3 13" xfId="169"/>
    <cellStyle name="40% - Акцент3 14" xfId="146"/>
    <cellStyle name="40% - Акцент3 15" xfId="186"/>
    <cellStyle name="40% - Акцент3 16" xfId="201"/>
    <cellStyle name="40% - Акцент3 17" xfId="214"/>
    <cellStyle name="40% - Акцент3 18" xfId="226"/>
    <cellStyle name="40% - Акцент3 19" xfId="238"/>
    <cellStyle name="40% - Акцент3 2" xfId="65"/>
    <cellStyle name="40% - Акцент3 20" xfId="250"/>
    <cellStyle name="40% - Акцент3 21" xfId="262"/>
    <cellStyle name="40% - Акцент3 22" xfId="274"/>
    <cellStyle name="40% - Акцент3 23" xfId="286"/>
    <cellStyle name="40% - Акцент3 24" xfId="298"/>
    <cellStyle name="40% - Акцент3 25" xfId="310"/>
    <cellStyle name="40% - Акцент3 26" xfId="375"/>
    <cellStyle name="40% - Акцент3 27" xfId="390"/>
    <cellStyle name="40% - Акцент3 28" xfId="384"/>
    <cellStyle name="40% - Акцент3 29" xfId="380"/>
    <cellStyle name="40% - Акцент3 3" xfId="58"/>
    <cellStyle name="40% - Акцент3 30" xfId="370"/>
    <cellStyle name="40% - Акцент3 31" xfId="396"/>
    <cellStyle name="40% - Акцент3 32" xfId="408"/>
    <cellStyle name="40% - Акцент3 33" xfId="420"/>
    <cellStyle name="40% - Акцент3 34" xfId="432"/>
    <cellStyle name="40% - Акцент3 35" xfId="444"/>
    <cellStyle name="40% - Акцент3 36" xfId="456"/>
    <cellStyle name="40% - Акцент3 37" xfId="468"/>
    <cellStyle name="40% - Акцент3 38" xfId="480"/>
    <cellStyle name="40% - Акцент3 39" xfId="535"/>
    <cellStyle name="40% - Акцент3 4" xfId="59"/>
    <cellStyle name="40% - Акцент3 40" xfId="525"/>
    <cellStyle name="40% - Акцент3 41" xfId="521"/>
    <cellStyle name="40% - Акцент3 5" xfId="55"/>
    <cellStyle name="40% - Акцент3 6" xfId="71"/>
    <cellStyle name="40% - Акцент3 7" xfId="83"/>
    <cellStyle name="40% - Акцент3 8" xfId="96"/>
    <cellStyle name="40% - Акцент3 9" xfId="109"/>
    <cellStyle name="40% - Акцент4" xfId="32" builtinId="43" customBuiltin="1"/>
    <cellStyle name="40% - Акцент4 10" xfId="168"/>
    <cellStyle name="40% - Акцент4 11" xfId="181"/>
    <cellStyle name="40% - Акцент4 12" xfId="199"/>
    <cellStyle name="40% - Акцент4 13" xfId="212"/>
    <cellStyle name="40% - Акцент4 14" xfId="224"/>
    <cellStyle name="40% - Акцент4 15" xfId="236"/>
    <cellStyle name="40% - Акцент4 16" xfId="248"/>
    <cellStyle name="40% - Акцент4 17" xfId="260"/>
    <cellStyle name="40% - Акцент4 18" xfId="272"/>
    <cellStyle name="40% - Акцент4 19" xfId="284"/>
    <cellStyle name="40% - Акцент4 2" xfId="69"/>
    <cellStyle name="40% - Акцент4 20" xfId="296"/>
    <cellStyle name="40% - Акцент4 21" xfId="308"/>
    <cellStyle name="40% - Акцент4 22" xfId="320"/>
    <cellStyle name="40% - Акцент4 23" xfId="332"/>
    <cellStyle name="40% - Акцент4 24" xfId="344"/>
    <cellStyle name="40% - Акцент4 25" xfId="353"/>
    <cellStyle name="40% - Акцент4 26" xfId="379"/>
    <cellStyle name="40% - Акцент4 27" xfId="394"/>
    <cellStyle name="40% - Акцент4 28" xfId="406"/>
    <cellStyle name="40% - Акцент4 29" xfId="418"/>
    <cellStyle name="40% - Акцент4 3" xfId="81"/>
    <cellStyle name="40% - Акцент4 30" xfId="430"/>
    <cellStyle name="40% - Акцент4 31" xfId="442"/>
    <cellStyle name="40% - Акцент4 32" xfId="454"/>
    <cellStyle name="40% - Акцент4 33" xfId="466"/>
    <cellStyle name="40% - Акцент4 34" xfId="478"/>
    <cellStyle name="40% - Акцент4 35" xfId="490"/>
    <cellStyle name="40% - Акцент4 36" xfId="502"/>
    <cellStyle name="40% - Акцент4 37" xfId="512"/>
    <cellStyle name="40% - Акцент4 38" xfId="524"/>
    <cellStyle name="40% - Акцент4 39" xfId="539"/>
    <cellStyle name="40% - Акцент4 4" xfId="94"/>
    <cellStyle name="40% - Акцент4 40" xfId="549"/>
    <cellStyle name="40% - Акцент4 41" xfId="557"/>
    <cellStyle name="40% - Акцент4 5" xfId="107"/>
    <cellStyle name="40% - Акцент4 6" xfId="119"/>
    <cellStyle name="40% - Акцент4 7" xfId="131"/>
    <cellStyle name="40% - Акцент4 8" xfId="144"/>
    <cellStyle name="40% - Акцент4 9" xfId="156"/>
    <cellStyle name="40% - Акцент5" xfId="36" builtinId="47" customBuiltin="1"/>
    <cellStyle name="40% - Акцент5 10" xfId="172"/>
    <cellStyle name="40% - Акцент5 11" xfId="185"/>
    <cellStyle name="40% - Акцент5 12" xfId="203"/>
    <cellStyle name="40% - Акцент5 13" xfId="216"/>
    <cellStyle name="40% - Акцент5 14" xfId="228"/>
    <cellStyle name="40% - Акцент5 15" xfId="240"/>
    <cellStyle name="40% - Акцент5 16" xfId="252"/>
    <cellStyle name="40% - Акцент5 17" xfId="264"/>
    <cellStyle name="40% - Акцент5 18" xfId="276"/>
    <cellStyle name="40% - Акцент5 19" xfId="288"/>
    <cellStyle name="40% - Акцент5 2" xfId="73"/>
    <cellStyle name="40% - Акцент5 20" xfId="300"/>
    <cellStyle name="40% - Акцент5 21" xfId="312"/>
    <cellStyle name="40% - Акцент5 22" xfId="324"/>
    <cellStyle name="40% - Акцент5 23" xfId="336"/>
    <cellStyle name="40% - Акцент5 24" xfId="347"/>
    <cellStyle name="40% - Акцент5 25" xfId="355"/>
    <cellStyle name="40% - Акцент5 26" xfId="383"/>
    <cellStyle name="40% - Акцент5 27" xfId="398"/>
    <cellStyle name="40% - Акцент5 28" xfId="410"/>
    <cellStyle name="40% - Акцент5 29" xfId="422"/>
    <cellStyle name="40% - Акцент5 3" xfId="85"/>
    <cellStyle name="40% - Акцент5 30" xfId="434"/>
    <cellStyle name="40% - Акцент5 31" xfId="446"/>
    <cellStyle name="40% - Акцент5 32" xfId="458"/>
    <cellStyle name="40% - Акцент5 33" xfId="470"/>
    <cellStyle name="40% - Акцент5 34" xfId="482"/>
    <cellStyle name="40% - Акцент5 35" xfId="494"/>
    <cellStyle name="40% - Акцент5 36" xfId="505"/>
    <cellStyle name="40% - Акцент5 37" xfId="515"/>
    <cellStyle name="40% - Акцент5 38" xfId="527"/>
    <cellStyle name="40% - Акцент5 39" xfId="542"/>
    <cellStyle name="40% - Акцент5 4" xfId="98"/>
    <cellStyle name="40% - Акцент5 40" xfId="551"/>
    <cellStyle name="40% - Акцент5 41" xfId="559"/>
    <cellStyle name="40% - Акцент5 5" xfId="111"/>
    <cellStyle name="40% - Акцент5 6" xfId="123"/>
    <cellStyle name="40% - Акцент5 7" xfId="135"/>
    <cellStyle name="40% - Акцент5 8" xfId="148"/>
    <cellStyle name="40% - Акцент5 9" xfId="160"/>
    <cellStyle name="40% - Акцент6" xfId="40" builtinId="51" customBuiltin="1"/>
    <cellStyle name="40% - Акцент6 10" xfId="176"/>
    <cellStyle name="40% - Акцент6 11" xfId="188"/>
    <cellStyle name="40% - Акцент6 12" xfId="207"/>
    <cellStyle name="40% - Акцент6 13" xfId="219"/>
    <cellStyle name="40% - Акцент6 14" xfId="231"/>
    <cellStyle name="40% - Акцент6 15" xfId="243"/>
    <cellStyle name="40% - Акцент6 16" xfId="255"/>
    <cellStyle name="40% - Акцент6 17" xfId="267"/>
    <cellStyle name="40% - Акцент6 18" xfId="279"/>
    <cellStyle name="40% - Акцент6 19" xfId="291"/>
    <cellStyle name="40% - Акцент6 2" xfId="76"/>
    <cellStyle name="40% - Акцент6 20" xfId="303"/>
    <cellStyle name="40% - Акцент6 21" xfId="315"/>
    <cellStyle name="40% - Акцент6 22" xfId="327"/>
    <cellStyle name="40% - Акцент6 23" xfId="339"/>
    <cellStyle name="40% - Акцент6 24" xfId="350"/>
    <cellStyle name="40% - Акцент6 25" xfId="358"/>
    <cellStyle name="40% - Акцент6 26" xfId="386"/>
    <cellStyle name="40% - Акцент6 27" xfId="401"/>
    <cellStyle name="40% - Акцент6 28" xfId="413"/>
    <cellStyle name="40% - Акцент6 29" xfId="425"/>
    <cellStyle name="40% - Акцент6 3" xfId="89"/>
    <cellStyle name="40% - Акцент6 30" xfId="437"/>
    <cellStyle name="40% - Акцент6 31" xfId="449"/>
    <cellStyle name="40% - Акцент6 32" xfId="461"/>
    <cellStyle name="40% - Акцент6 33" xfId="473"/>
    <cellStyle name="40% - Акцент6 34" xfId="485"/>
    <cellStyle name="40% - Акцент6 35" xfId="497"/>
    <cellStyle name="40% - Акцент6 36" xfId="508"/>
    <cellStyle name="40% - Акцент6 37" xfId="519"/>
    <cellStyle name="40% - Акцент6 38" xfId="530"/>
    <cellStyle name="40% - Акцент6 39" xfId="545"/>
    <cellStyle name="40% - Акцент6 4" xfId="102"/>
    <cellStyle name="40% - Акцент6 40" xfId="554"/>
    <cellStyle name="40% - Акцент6 41" xfId="561"/>
    <cellStyle name="40% - Акцент6 5" xfId="114"/>
    <cellStyle name="40% - Акцент6 6" xfId="126"/>
    <cellStyle name="40% - Акцент6 7" xfId="139"/>
    <cellStyle name="40% - Акцент6 8" xfId="151"/>
    <cellStyle name="40% - Акцент6 9" xfId="164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2" xfId="562"/>
    <cellStyle name="Плохой" xfId="7" builtinId="27" customBuiltin="1"/>
    <cellStyle name="Пояснение" xfId="16" builtinId="53" customBuiltin="1"/>
    <cellStyle name="Примечание" xfId="15" builtinId="10" customBuiltin="1"/>
    <cellStyle name="Примечание 10" xfId="50"/>
    <cellStyle name="Примечание 11" xfId="44"/>
    <cellStyle name="Примечание 12" xfId="158"/>
    <cellStyle name="Примечание 13" xfId="162"/>
    <cellStyle name="Примечание 14" xfId="49"/>
    <cellStyle name="Примечание 15" xfId="87"/>
    <cellStyle name="Примечание 16" xfId="137"/>
    <cellStyle name="Примечание 17" xfId="52"/>
    <cellStyle name="Примечание 18" xfId="179"/>
    <cellStyle name="Примечание 19" xfId="100"/>
    <cellStyle name="Примечание 2" xfId="53"/>
    <cellStyle name="Примечание 20" xfId="183"/>
    <cellStyle name="Примечание 21" xfId="174"/>
    <cellStyle name="Примечание 22" xfId="170"/>
    <cellStyle name="Примечание 23" xfId="54"/>
    <cellStyle name="Примечание 24" xfId="189"/>
    <cellStyle name="Примечание 25" xfId="205"/>
    <cellStyle name="Примечание 26" xfId="363"/>
    <cellStyle name="Примечание 27" xfId="381"/>
    <cellStyle name="Примечание 28" xfId="345"/>
    <cellStyle name="Примечание 29" xfId="362"/>
    <cellStyle name="Примечание 3" xfId="48"/>
    <cellStyle name="Примечание 30" xfId="364"/>
    <cellStyle name="Примечание 31" xfId="365"/>
    <cellStyle name="Примечание 32" xfId="356"/>
    <cellStyle name="Примечание 33" xfId="360"/>
    <cellStyle name="Примечание 34" xfId="341"/>
    <cellStyle name="Примечание 35" xfId="361"/>
    <cellStyle name="Примечание 36" xfId="322"/>
    <cellStyle name="Примечание 37" xfId="377"/>
    <cellStyle name="Примечание 38" xfId="359"/>
    <cellStyle name="Примечание 39" xfId="522"/>
    <cellStyle name="Примечание 4" xfId="45"/>
    <cellStyle name="Примечание 40" xfId="334"/>
    <cellStyle name="Примечание 41" xfId="517"/>
    <cellStyle name="Примечание 5" xfId="42"/>
    <cellStyle name="Примечание 6" xfId="46"/>
    <cellStyle name="Примечание 7" xfId="47"/>
    <cellStyle name="Примечание 8" xfId="51"/>
    <cellStyle name="Примечание 9" xfId="43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colors>
    <mruColors>
      <color rgb="FF00FF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showFormulas="1" workbookViewId="0">
      <selection activeCell="D5" sqref="D5"/>
    </sheetView>
  </sheetViews>
  <sheetFormatPr defaultColWidth="9.33203125" defaultRowHeight="12.75"/>
  <cols>
    <col min="1" max="1" width="6.1640625" customWidth="1"/>
    <col min="2" max="3" width="6.33203125" customWidth="1"/>
    <col min="4" max="4" width="6.83203125" customWidth="1"/>
    <col min="5" max="5" width="6" customWidth="1"/>
    <col min="6" max="6" width="9.1640625" customWidth="1"/>
    <col min="7" max="7" width="11.6640625" customWidth="1"/>
    <col min="8" max="8" width="5.33203125" customWidth="1"/>
    <col min="9" max="9" width="6.83203125" customWidth="1"/>
  </cols>
  <sheetData>
    <row r="1" spans="1:9">
      <c r="A1" s="86" t="s">
        <v>0</v>
      </c>
      <c r="B1" s="86"/>
      <c r="C1" s="86"/>
      <c r="D1" s="86"/>
      <c r="E1" s="86"/>
      <c r="F1" s="86"/>
      <c r="G1" s="86"/>
    </row>
    <row r="2" spans="1:9">
      <c r="A2" s="1"/>
    </row>
    <row r="3" spans="1:9" ht="35.25" customHeight="1">
      <c r="A3" s="87" t="s">
        <v>1</v>
      </c>
      <c r="B3" s="87"/>
      <c r="C3" s="87"/>
      <c r="D3" s="87"/>
      <c r="E3" s="87"/>
      <c r="F3" s="87"/>
      <c r="G3" s="87"/>
    </row>
    <row r="4" spans="1:9" ht="15.75" customHeight="1">
      <c r="B4" s="2"/>
      <c r="C4" s="3" t="s">
        <v>2</v>
      </c>
      <c r="D4" s="88" t="s">
        <v>456</v>
      </c>
      <c r="E4" s="88"/>
    </row>
    <row r="5" spans="1:9" ht="16.5" customHeight="1" thickBot="1">
      <c r="A5" s="4"/>
    </row>
    <row r="6" spans="1:9" ht="14.25" customHeight="1" thickBot="1">
      <c r="A6" s="89" t="s">
        <v>3</v>
      </c>
      <c r="B6" s="90"/>
      <c r="C6" s="90"/>
      <c r="D6" s="90"/>
      <c r="E6" s="91"/>
      <c r="F6" s="5" t="s">
        <v>4</v>
      </c>
      <c r="G6" s="92" t="s">
        <v>5</v>
      </c>
      <c r="H6" s="93"/>
      <c r="I6" s="93"/>
    </row>
    <row r="7" spans="1:9" ht="2.25" hidden="1" customHeight="1"/>
    <row r="8" spans="1:9" ht="34.5" customHeight="1">
      <c r="A8" s="94" t="s">
        <v>6</v>
      </c>
      <c r="B8" s="95"/>
      <c r="C8" s="95"/>
      <c r="D8" s="95"/>
      <c r="E8" s="96"/>
      <c r="F8" s="6"/>
      <c r="G8" s="97" t="s">
        <v>7</v>
      </c>
      <c r="H8" s="98"/>
      <c r="I8" s="98"/>
    </row>
    <row r="9" spans="1:9" ht="25.5" customHeight="1">
      <c r="A9" s="99" t="s">
        <v>8</v>
      </c>
      <c r="B9" s="100"/>
      <c r="C9" s="100"/>
      <c r="D9" s="100"/>
      <c r="E9" s="101"/>
      <c r="F9" s="7" t="s">
        <v>9</v>
      </c>
      <c r="G9" s="97"/>
      <c r="H9" s="98"/>
      <c r="I9" s="98"/>
    </row>
    <row r="10" spans="1:9" ht="12" customHeight="1" thickBot="1">
      <c r="A10" s="102" t="s">
        <v>10</v>
      </c>
      <c r="B10" s="103"/>
      <c r="C10" s="103"/>
      <c r="D10" s="103"/>
      <c r="E10" s="104"/>
      <c r="F10" s="8" t="s">
        <v>11</v>
      </c>
      <c r="G10" s="97"/>
      <c r="H10" s="98"/>
      <c r="I10" s="98"/>
    </row>
    <row r="11" spans="1:9" ht="29.25" customHeight="1">
      <c r="A11" s="94" t="s">
        <v>12</v>
      </c>
      <c r="B11" s="95"/>
      <c r="C11" s="95"/>
      <c r="D11" s="95"/>
      <c r="E11" s="96"/>
      <c r="F11" s="9"/>
      <c r="G11" s="97"/>
      <c r="H11" s="98"/>
      <c r="I11" s="98"/>
    </row>
    <row r="12" spans="1:9" ht="13.5" customHeight="1">
      <c r="A12" s="105" t="s">
        <v>13</v>
      </c>
      <c r="B12" s="106"/>
      <c r="C12" s="106"/>
      <c r="D12" s="106"/>
      <c r="E12" s="107"/>
      <c r="F12" s="7" t="s">
        <v>11</v>
      </c>
      <c r="G12" s="10"/>
    </row>
    <row r="13" spans="1:9" ht="51.75" customHeight="1" thickBot="1">
      <c r="A13" s="108" t="s">
        <v>14</v>
      </c>
      <c r="B13" s="109"/>
      <c r="C13" s="109"/>
      <c r="D13" s="109"/>
      <c r="E13" s="110"/>
      <c r="F13" s="7" t="s">
        <v>11</v>
      </c>
      <c r="G13" s="10"/>
      <c r="H13" s="11" t="s">
        <v>15</v>
      </c>
      <c r="I13" s="11" t="s">
        <v>16</v>
      </c>
    </row>
    <row r="14" spans="1:9" ht="25.5" customHeight="1">
      <c r="A14" s="94" t="s">
        <v>17</v>
      </c>
      <c r="B14" s="95"/>
      <c r="C14" s="95"/>
      <c r="D14" s="95"/>
      <c r="E14" s="96"/>
      <c r="F14" s="9"/>
      <c r="G14" s="10"/>
    </row>
    <row r="15" spans="1:9" ht="12.75" customHeight="1" thickBot="1">
      <c r="A15" s="108" t="s">
        <v>18</v>
      </c>
      <c r="B15" s="109"/>
      <c r="C15" s="109"/>
      <c r="D15" s="109"/>
      <c r="E15" s="110"/>
      <c r="F15" s="8" t="s">
        <v>19</v>
      </c>
      <c r="G15" s="10"/>
    </row>
    <row r="16" spans="1:9" ht="13.5" customHeight="1" thickBot="1">
      <c r="A16" s="1"/>
    </row>
    <row r="17" spans="1:9" s="12" customFormat="1" ht="13.5" customHeight="1" thickBot="1">
      <c r="A17" s="111" t="s">
        <v>20</v>
      </c>
      <c r="B17" s="112"/>
      <c r="C17" s="112"/>
      <c r="D17" s="112"/>
      <c r="E17" s="112"/>
      <c r="F17" s="112"/>
      <c r="G17" s="112"/>
      <c r="H17" s="112"/>
      <c r="I17" s="113"/>
    </row>
    <row r="18" spans="1:9" s="12" customFormat="1" ht="14.25" customHeight="1" thickBot="1">
      <c r="A18" s="83" t="s">
        <v>427</v>
      </c>
      <c r="B18" s="84"/>
      <c r="C18" s="84"/>
      <c r="D18" s="84"/>
      <c r="E18" s="84"/>
      <c r="F18" s="84"/>
      <c r="G18" s="84"/>
      <c r="H18" s="84"/>
      <c r="I18" s="85"/>
    </row>
    <row r="19" spans="1:9" s="12" customFormat="1" ht="13.5" customHeight="1" thickBot="1">
      <c r="A19" s="115"/>
      <c r="B19" s="116"/>
      <c r="C19" s="116"/>
      <c r="D19" s="116"/>
      <c r="E19" s="116"/>
      <c r="F19" s="116"/>
      <c r="G19" s="116"/>
      <c r="H19" s="116"/>
      <c r="I19" s="117"/>
    </row>
    <row r="20" spans="1:9" s="12" customFormat="1" ht="13.5" customHeight="1" thickBot="1">
      <c r="A20" s="111" t="s">
        <v>428</v>
      </c>
      <c r="B20" s="112"/>
      <c r="C20" s="112"/>
      <c r="D20" s="112"/>
      <c r="E20" s="112"/>
      <c r="F20" s="112"/>
      <c r="G20" s="112"/>
      <c r="H20" s="112"/>
      <c r="I20" s="113"/>
    </row>
    <row r="21" spans="1:9" s="12" customFormat="1" ht="13.5" customHeight="1" thickBot="1">
      <c r="A21" s="118"/>
      <c r="B21" s="116"/>
      <c r="C21" s="116"/>
      <c r="D21" s="116"/>
      <c r="E21" s="116"/>
      <c r="F21" s="116"/>
      <c r="G21" s="116"/>
      <c r="H21" s="116"/>
      <c r="I21" s="117"/>
    </row>
    <row r="22" spans="1:9" s="12" customFormat="1" ht="13.5" customHeight="1" thickBot="1">
      <c r="A22" s="115"/>
      <c r="B22" s="116"/>
      <c r="C22" s="116"/>
      <c r="D22" s="116"/>
      <c r="E22" s="116"/>
      <c r="F22" s="116"/>
      <c r="G22" s="116"/>
      <c r="H22" s="116"/>
      <c r="I22" s="117"/>
    </row>
    <row r="23" spans="1:9" s="12" customFormat="1" ht="13.5" customHeight="1" thickBot="1">
      <c r="A23" s="119" t="s">
        <v>21</v>
      </c>
      <c r="B23" s="121" t="s">
        <v>22</v>
      </c>
      <c r="C23" s="122"/>
      <c r="D23" s="122"/>
      <c r="E23" s="122"/>
      <c r="F23" s="122"/>
      <c r="G23" s="122"/>
      <c r="H23" s="122"/>
      <c r="I23" s="123"/>
    </row>
    <row r="24" spans="1:9" s="12" customFormat="1" ht="67.5" customHeight="1" thickBot="1">
      <c r="A24" s="120"/>
      <c r="B24" s="13" t="s">
        <v>23</v>
      </c>
      <c r="C24" s="13" t="s">
        <v>24</v>
      </c>
      <c r="D24" s="13" t="s">
        <v>25</v>
      </c>
      <c r="E24" s="13" t="s">
        <v>26</v>
      </c>
      <c r="F24" s="13" t="s">
        <v>27</v>
      </c>
      <c r="G24" s="13" t="s">
        <v>28</v>
      </c>
      <c r="H24" s="13"/>
      <c r="I24" s="13" t="s">
        <v>29</v>
      </c>
    </row>
    <row r="25" spans="1:9" s="14" customFormat="1" ht="13.5" customHeight="1" thickBot="1">
      <c r="A25" s="15">
        <v>1</v>
      </c>
      <c r="B25" s="16">
        <v>2</v>
      </c>
      <c r="C25" s="16">
        <v>3</v>
      </c>
      <c r="D25" s="17">
        <v>4</v>
      </c>
      <c r="E25" s="16">
        <v>5</v>
      </c>
      <c r="F25" s="16">
        <v>6</v>
      </c>
      <c r="G25" s="16">
        <v>7</v>
      </c>
      <c r="H25" s="16">
        <v>8</v>
      </c>
      <c r="I25" s="18">
        <v>9</v>
      </c>
    </row>
    <row r="26" spans="1:9" s="12" customFormat="1">
      <c r="A26" s="114" t="s">
        <v>30</v>
      </c>
      <c r="B26" s="114"/>
      <c r="C26" s="114"/>
      <c r="D26" s="114"/>
      <c r="E26" s="114"/>
      <c r="F26" s="114"/>
    </row>
    <row r="27" spans="1:9" s="12" customFormat="1"/>
  </sheetData>
  <mergeCells count="23">
    <mergeCell ref="A26:F26"/>
    <mergeCell ref="A19:I19"/>
    <mergeCell ref="A20:I20"/>
    <mergeCell ref="A21:I21"/>
    <mergeCell ref="A22:I22"/>
    <mergeCell ref="A23:A24"/>
    <mergeCell ref="B23:I23"/>
    <mergeCell ref="A18:I18"/>
    <mergeCell ref="A1:G1"/>
    <mergeCell ref="A3:G3"/>
    <mergeCell ref="D4:E4"/>
    <mergeCell ref="A6:E6"/>
    <mergeCell ref="G6:I6"/>
    <mergeCell ref="A8:E8"/>
    <mergeCell ref="G8:I11"/>
    <mergeCell ref="A9:E9"/>
    <mergeCell ref="A10:E10"/>
    <mergeCell ref="A11:E11"/>
    <mergeCell ref="A12:E12"/>
    <mergeCell ref="A13:E13"/>
    <mergeCell ref="A14:E14"/>
    <mergeCell ref="A15:E15"/>
    <mergeCell ref="A17:I17"/>
  </mergeCells>
  <pageMargins left="0.59055118110236227" right="0.39370078740157483" top="0.39370078740157483" bottom="0.39370078740157483" header="0" footer="0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XDQ595"/>
  <sheetViews>
    <sheetView zoomScaleNormal="100" workbookViewId="0">
      <pane ySplit="1" topLeftCell="A2" activePane="bottomLeft" state="frozen"/>
      <selection pane="bottomLeft" activeCell="B592" sqref="B592"/>
    </sheetView>
  </sheetViews>
  <sheetFormatPr defaultRowHeight="11.25" customHeight="1"/>
  <cols>
    <col min="1" max="1" width="38.33203125" style="38" customWidth="1"/>
    <col min="2" max="2" width="6.33203125" style="19" customWidth="1"/>
    <col min="3" max="3" width="10.5" style="37" customWidth="1"/>
    <col min="4" max="4" width="12.6640625" style="21" customWidth="1"/>
    <col min="5" max="5" width="13.1640625" style="21" customWidth="1"/>
    <col min="6" max="6" width="13" style="21" customWidth="1"/>
    <col min="7" max="7" width="14" style="21" customWidth="1"/>
    <col min="8" max="8" width="13.6640625" style="21" customWidth="1"/>
    <col min="9" max="9" width="13" style="21" customWidth="1"/>
    <col min="10" max="10" width="12.83203125" style="21" customWidth="1"/>
    <col min="11" max="11" width="13.5" style="21" customWidth="1"/>
    <col min="12" max="12" width="11" style="21" customWidth="1"/>
    <col min="13" max="15" width="11.6640625" style="21" customWidth="1"/>
    <col min="16" max="16" width="15.33203125" style="19" customWidth="1"/>
    <col min="17" max="17" width="17.33203125" style="66"/>
    <col min="18" max="217" width="17.33203125" style="19"/>
    <col min="218" max="218" width="38.33203125" style="19" customWidth="1"/>
    <col min="219" max="219" width="6.33203125" style="19" customWidth="1"/>
    <col min="220" max="220" width="10.5" style="19" customWidth="1"/>
    <col min="221" max="221" width="12.6640625" style="19" customWidth="1"/>
    <col min="222" max="222" width="13.1640625" style="19" customWidth="1"/>
    <col min="223" max="223" width="13" style="19" customWidth="1"/>
    <col min="224" max="224" width="14" style="19" customWidth="1"/>
    <col min="225" max="225" width="13.6640625" style="19" customWidth="1"/>
    <col min="226" max="226" width="13" style="19" customWidth="1"/>
    <col min="227" max="227" width="12.83203125" style="19" customWidth="1"/>
    <col min="228" max="228" width="13.5" style="19" customWidth="1"/>
    <col min="229" max="229" width="11" style="19" customWidth="1"/>
    <col min="230" max="232" width="11.6640625" style="19" customWidth="1"/>
    <col min="233" max="473" width="17.33203125" style="19"/>
    <col min="474" max="474" width="38.33203125" style="19" customWidth="1"/>
    <col min="475" max="475" width="6.33203125" style="19" customWidth="1"/>
    <col min="476" max="476" width="10.5" style="19" customWidth="1"/>
    <col min="477" max="477" width="12.6640625" style="19" customWidth="1"/>
    <col min="478" max="478" width="13.1640625" style="19" customWidth="1"/>
    <col min="479" max="479" width="13" style="19" customWidth="1"/>
    <col min="480" max="480" width="14" style="19" customWidth="1"/>
    <col min="481" max="481" width="13.6640625" style="19" customWidth="1"/>
    <col min="482" max="482" width="13" style="19" customWidth="1"/>
    <col min="483" max="483" width="12.83203125" style="19" customWidth="1"/>
    <col min="484" max="484" width="13.5" style="19" customWidth="1"/>
    <col min="485" max="485" width="11" style="19" customWidth="1"/>
    <col min="486" max="488" width="11.6640625" style="19" customWidth="1"/>
    <col min="489" max="729" width="17.33203125" style="19"/>
    <col min="730" max="730" width="38.33203125" style="19" customWidth="1"/>
    <col min="731" max="731" width="6.33203125" style="19" customWidth="1"/>
    <col min="732" max="732" width="10.5" style="19" customWidth="1"/>
    <col min="733" max="733" width="12.6640625" style="19" customWidth="1"/>
    <col min="734" max="734" width="13.1640625" style="19" customWidth="1"/>
    <col min="735" max="735" width="13" style="19" customWidth="1"/>
    <col min="736" max="736" width="14" style="19" customWidth="1"/>
    <col min="737" max="737" width="13.6640625" style="19" customWidth="1"/>
    <col min="738" max="738" width="13" style="19" customWidth="1"/>
    <col min="739" max="739" width="12.83203125" style="19" customWidth="1"/>
    <col min="740" max="740" width="13.5" style="19" customWidth="1"/>
    <col min="741" max="741" width="11" style="19" customWidth="1"/>
    <col min="742" max="744" width="11.6640625" style="19" customWidth="1"/>
    <col min="745" max="985" width="9.33203125" style="19"/>
    <col min="986" max="986" width="38.33203125" style="19" customWidth="1"/>
    <col min="987" max="987" width="6.33203125" style="19" customWidth="1"/>
    <col min="988" max="988" width="10.5" style="19" customWidth="1"/>
    <col min="989" max="989" width="12.6640625" style="19" customWidth="1"/>
    <col min="990" max="990" width="13.1640625" style="19" customWidth="1"/>
    <col min="991" max="991" width="13" style="19" customWidth="1"/>
    <col min="992" max="992" width="14" style="19" customWidth="1"/>
    <col min="993" max="993" width="13.6640625" style="19" customWidth="1"/>
    <col min="994" max="994" width="13" style="19" customWidth="1"/>
    <col min="995" max="995" width="12.83203125" style="19" customWidth="1"/>
    <col min="996" max="996" width="13.5" style="19" customWidth="1"/>
    <col min="997" max="997" width="11" style="19" customWidth="1"/>
    <col min="998" max="1000" width="11.6640625" style="19" customWidth="1"/>
    <col min="1001" max="1241" width="17.33203125" style="19"/>
    <col min="1242" max="1242" width="38.33203125" style="19" customWidth="1"/>
    <col min="1243" max="1243" width="6.33203125" style="19" customWidth="1"/>
    <col min="1244" max="1244" width="10.5" style="19" customWidth="1"/>
    <col min="1245" max="1245" width="12.6640625" style="19" customWidth="1"/>
    <col min="1246" max="1246" width="13.1640625" style="19" customWidth="1"/>
    <col min="1247" max="1247" width="13" style="19" customWidth="1"/>
    <col min="1248" max="1248" width="14" style="19" customWidth="1"/>
    <col min="1249" max="1249" width="13.6640625" style="19" customWidth="1"/>
    <col min="1250" max="1250" width="13" style="19" customWidth="1"/>
    <col min="1251" max="1251" width="12.83203125" style="19" customWidth="1"/>
    <col min="1252" max="1252" width="13.5" style="19" customWidth="1"/>
    <col min="1253" max="1253" width="11" style="19" customWidth="1"/>
    <col min="1254" max="1256" width="11.6640625" style="19" customWidth="1"/>
    <col min="1257" max="1497" width="17.33203125" style="19"/>
    <col min="1498" max="1498" width="38.33203125" style="19" customWidth="1"/>
    <col min="1499" max="1499" width="6.33203125" style="19" customWidth="1"/>
    <col min="1500" max="1500" width="10.5" style="19" customWidth="1"/>
    <col min="1501" max="1501" width="12.6640625" style="19" customWidth="1"/>
    <col min="1502" max="1502" width="13.1640625" style="19" customWidth="1"/>
    <col min="1503" max="1503" width="13" style="19" customWidth="1"/>
    <col min="1504" max="1504" width="14" style="19" customWidth="1"/>
    <col min="1505" max="1505" width="13.6640625" style="19" customWidth="1"/>
    <col min="1506" max="1506" width="13" style="19" customWidth="1"/>
    <col min="1507" max="1507" width="12.83203125" style="19" customWidth="1"/>
    <col min="1508" max="1508" width="13.5" style="19" customWidth="1"/>
    <col min="1509" max="1509" width="11" style="19" customWidth="1"/>
    <col min="1510" max="1512" width="11.6640625" style="19" customWidth="1"/>
    <col min="1513" max="1753" width="17.33203125" style="19"/>
    <col min="1754" max="1754" width="38.33203125" style="19" customWidth="1"/>
    <col min="1755" max="1755" width="6.33203125" style="19" customWidth="1"/>
    <col min="1756" max="1756" width="10.5" style="19" customWidth="1"/>
    <col min="1757" max="1757" width="12.6640625" style="19" customWidth="1"/>
    <col min="1758" max="1758" width="13.1640625" style="19" customWidth="1"/>
    <col min="1759" max="1759" width="13" style="19" customWidth="1"/>
    <col min="1760" max="1760" width="14" style="19" customWidth="1"/>
    <col min="1761" max="1761" width="13.6640625" style="19" customWidth="1"/>
    <col min="1762" max="1762" width="13" style="19" customWidth="1"/>
    <col min="1763" max="1763" width="12.83203125" style="19" customWidth="1"/>
    <col min="1764" max="1764" width="13.5" style="19" customWidth="1"/>
    <col min="1765" max="1765" width="11" style="19" customWidth="1"/>
    <col min="1766" max="1768" width="11.6640625" style="19" customWidth="1"/>
    <col min="1769" max="2009" width="9.33203125" style="19"/>
    <col min="2010" max="2010" width="38.33203125" style="19" customWidth="1"/>
    <col min="2011" max="2011" width="6.33203125" style="19" customWidth="1"/>
    <col min="2012" max="2012" width="10.5" style="19" customWidth="1"/>
    <col min="2013" max="2013" width="12.6640625" style="19" customWidth="1"/>
    <col min="2014" max="2014" width="13.1640625" style="19" customWidth="1"/>
    <col min="2015" max="2015" width="13" style="19" customWidth="1"/>
    <col min="2016" max="2016" width="14" style="19" customWidth="1"/>
    <col min="2017" max="2017" width="13.6640625" style="19" customWidth="1"/>
    <col min="2018" max="2018" width="13" style="19" customWidth="1"/>
    <col min="2019" max="2019" width="12.83203125" style="19" customWidth="1"/>
    <col min="2020" max="2020" width="13.5" style="19" customWidth="1"/>
    <col min="2021" max="2021" width="11" style="19" customWidth="1"/>
    <col min="2022" max="2024" width="11.6640625" style="19" customWidth="1"/>
    <col min="2025" max="2265" width="17.33203125" style="19"/>
    <col min="2266" max="2266" width="38.33203125" style="19" customWidth="1"/>
    <col min="2267" max="2267" width="6.33203125" style="19" customWidth="1"/>
    <col min="2268" max="2268" width="10.5" style="19" customWidth="1"/>
    <col min="2269" max="2269" width="12.6640625" style="19" customWidth="1"/>
    <col min="2270" max="2270" width="13.1640625" style="19" customWidth="1"/>
    <col min="2271" max="2271" width="13" style="19" customWidth="1"/>
    <col min="2272" max="2272" width="14" style="19" customWidth="1"/>
    <col min="2273" max="2273" width="13.6640625" style="19" customWidth="1"/>
    <col min="2274" max="2274" width="13" style="19" customWidth="1"/>
    <col min="2275" max="2275" width="12.83203125" style="19" customWidth="1"/>
    <col min="2276" max="2276" width="13.5" style="19" customWidth="1"/>
    <col min="2277" max="2277" width="11" style="19" customWidth="1"/>
    <col min="2278" max="2280" width="11.6640625" style="19" customWidth="1"/>
    <col min="2281" max="2521" width="17.33203125" style="19"/>
    <col min="2522" max="2522" width="38.33203125" style="19" customWidth="1"/>
    <col min="2523" max="2523" width="6.33203125" style="19" customWidth="1"/>
    <col min="2524" max="2524" width="10.5" style="19" customWidth="1"/>
    <col min="2525" max="2525" width="12.6640625" style="19" customWidth="1"/>
    <col min="2526" max="2526" width="13.1640625" style="19" customWidth="1"/>
    <col min="2527" max="2527" width="13" style="19" customWidth="1"/>
    <col min="2528" max="2528" width="14" style="19" customWidth="1"/>
    <col min="2529" max="2529" width="13.6640625" style="19" customWidth="1"/>
    <col min="2530" max="2530" width="13" style="19" customWidth="1"/>
    <col min="2531" max="2531" width="12.83203125" style="19" customWidth="1"/>
    <col min="2532" max="2532" width="13.5" style="19" customWidth="1"/>
    <col min="2533" max="2533" width="11" style="19" customWidth="1"/>
    <col min="2534" max="2536" width="11.6640625" style="19" customWidth="1"/>
    <col min="2537" max="2777" width="17.33203125" style="19"/>
    <col min="2778" max="2778" width="38.33203125" style="19" customWidth="1"/>
    <col min="2779" max="2779" width="6.33203125" style="19" customWidth="1"/>
    <col min="2780" max="2780" width="10.5" style="19" customWidth="1"/>
    <col min="2781" max="2781" width="12.6640625" style="19" customWidth="1"/>
    <col min="2782" max="2782" width="13.1640625" style="19" customWidth="1"/>
    <col min="2783" max="2783" width="13" style="19" customWidth="1"/>
    <col min="2784" max="2784" width="14" style="19" customWidth="1"/>
    <col min="2785" max="2785" width="13.6640625" style="19" customWidth="1"/>
    <col min="2786" max="2786" width="13" style="19" customWidth="1"/>
    <col min="2787" max="2787" width="12.83203125" style="19" customWidth="1"/>
    <col min="2788" max="2788" width="13.5" style="19" customWidth="1"/>
    <col min="2789" max="2789" width="11" style="19" customWidth="1"/>
    <col min="2790" max="2792" width="11.6640625" style="19" customWidth="1"/>
    <col min="2793" max="3033" width="9.33203125" style="19"/>
    <col min="3034" max="3034" width="38.33203125" style="19" customWidth="1"/>
    <col min="3035" max="3035" width="6.33203125" style="19" customWidth="1"/>
    <col min="3036" max="3036" width="10.5" style="19" customWidth="1"/>
    <col min="3037" max="3037" width="12.6640625" style="19" customWidth="1"/>
    <col min="3038" max="3038" width="13.1640625" style="19" customWidth="1"/>
    <col min="3039" max="3039" width="13" style="19" customWidth="1"/>
    <col min="3040" max="3040" width="14" style="19" customWidth="1"/>
    <col min="3041" max="3041" width="13.6640625" style="19" customWidth="1"/>
    <col min="3042" max="3042" width="13" style="19" customWidth="1"/>
    <col min="3043" max="3043" width="12.83203125" style="19" customWidth="1"/>
    <col min="3044" max="3044" width="13.5" style="19" customWidth="1"/>
    <col min="3045" max="3045" width="11" style="19" customWidth="1"/>
    <col min="3046" max="3048" width="11.6640625" style="19" customWidth="1"/>
    <col min="3049" max="3289" width="17.33203125" style="19"/>
    <col min="3290" max="3290" width="38.33203125" style="19" customWidth="1"/>
    <col min="3291" max="3291" width="6.33203125" style="19" customWidth="1"/>
    <col min="3292" max="3292" width="10.5" style="19" customWidth="1"/>
    <col min="3293" max="3293" width="12.6640625" style="19" customWidth="1"/>
    <col min="3294" max="3294" width="13.1640625" style="19" customWidth="1"/>
    <col min="3295" max="3295" width="13" style="19" customWidth="1"/>
    <col min="3296" max="3296" width="14" style="19" customWidth="1"/>
    <col min="3297" max="3297" width="13.6640625" style="19" customWidth="1"/>
    <col min="3298" max="3298" width="13" style="19" customWidth="1"/>
    <col min="3299" max="3299" width="12.83203125" style="19" customWidth="1"/>
    <col min="3300" max="3300" width="13.5" style="19" customWidth="1"/>
    <col min="3301" max="3301" width="11" style="19" customWidth="1"/>
    <col min="3302" max="3304" width="11.6640625" style="19" customWidth="1"/>
    <col min="3305" max="3545" width="17.33203125" style="19"/>
    <col min="3546" max="3546" width="38.33203125" style="19" customWidth="1"/>
    <col min="3547" max="3547" width="6.33203125" style="19" customWidth="1"/>
    <col min="3548" max="3548" width="10.5" style="19" customWidth="1"/>
    <col min="3549" max="3549" width="12.6640625" style="19" customWidth="1"/>
    <col min="3550" max="3550" width="13.1640625" style="19" customWidth="1"/>
    <col min="3551" max="3551" width="13" style="19" customWidth="1"/>
    <col min="3552" max="3552" width="14" style="19" customWidth="1"/>
    <col min="3553" max="3553" width="13.6640625" style="19" customWidth="1"/>
    <col min="3554" max="3554" width="13" style="19" customWidth="1"/>
    <col min="3555" max="3555" width="12.83203125" style="19" customWidth="1"/>
    <col min="3556" max="3556" width="13.5" style="19" customWidth="1"/>
    <col min="3557" max="3557" width="11" style="19" customWidth="1"/>
    <col min="3558" max="3560" width="11.6640625" style="19" customWidth="1"/>
    <col min="3561" max="3801" width="17.33203125" style="19"/>
    <col min="3802" max="3802" width="38.33203125" style="19" customWidth="1"/>
    <col min="3803" max="3803" width="6.33203125" style="19" customWidth="1"/>
    <col min="3804" max="3804" width="10.5" style="19" customWidth="1"/>
    <col min="3805" max="3805" width="12.6640625" style="19" customWidth="1"/>
    <col min="3806" max="3806" width="13.1640625" style="19" customWidth="1"/>
    <col min="3807" max="3807" width="13" style="19" customWidth="1"/>
    <col min="3808" max="3808" width="14" style="19" customWidth="1"/>
    <col min="3809" max="3809" width="13.6640625" style="19" customWidth="1"/>
    <col min="3810" max="3810" width="13" style="19" customWidth="1"/>
    <col min="3811" max="3811" width="12.83203125" style="19" customWidth="1"/>
    <col min="3812" max="3812" width="13.5" style="19" customWidth="1"/>
    <col min="3813" max="3813" width="11" style="19" customWidth="1"/>
    <col min="3814" max="3816" width="11.6640625" style="19" customWidth="1"/>
    <col min="3817" max="4057" width="9.33203125" style="19"/>
    <col min="4058" max="4058" width="38.33203125" style="19" customWidth="1"/>
    <col min="4059" max="4059" width="6.33203125" style="19" customWidth="1"/>
    <col min="4060" max="4060" width="10.5" style="19" customWidth="1"/>
    <col min="4061" max="4061" width="12.6640625" style="19" customWidth="1"/>
    <col min="4062" max="4062" width="13.1640625" style="19" customWidth="1"/>
    <col min="4063" max="4063" width="13" style="19" customWidth="1"/>
    <col min="4064" max="4064" width="14" style="19" customWidth="1"/>
    <col min="4065" max="4065" width="13.6640625" style="19" customWidth="1"/>
    <col min="4066" max="4066" width="13" style="19" customWidth="1"/>
    <col min="4067" max="4067" width="12.83203125" style="19" customWidth="1"/>
    <col min="4068" max="4068" width="13.5" style="19" customWidth="1"/>
    <col min="4069" max="4069" width="11" style="19" customWidth="1"/>
    <col min="4070" max="4072" width="11.6640625" style="19" customWidth="1"/>
    <col min="4073" max="4313" width="17.33203125" style="19"/>
    <col min="4314" max="4314" width="38.33203125" style="19" customWidth="1"/>
    <col min="4315" max="4315" width="6.33203125" style="19" customWidth="1"/>
    <col min="4316" max="4316" width="10.5" style="19" customWidth="1"/>
    <col min="4317" max="4317" width="12.6640625" style="19" customWidth="1"/>
    <col min="4318" max="4318" width="13.1640625" style="19" customWidth="1"/>
    <col min="4319" max="4319" width="13" style="19" customWidth="1"/>
    <col min="4320" max="4320" width="14" style="19" customWidth="1"/>
    <col min="4321" max="4321" width="13.6640625" style="19" customWidth="1"/>
    <col min="4322" max="4322" width="13" style="19" customWidth="1"/>
    <col min="4323" max="4323" width="12.83203125" style="19" customWidth="1"/>
    <col min="4324" max="4324" width="13.5" style="19" customWidth="1"/>
    <col min="4325" max="4325" width="11" style="19" customWidth="1"/>
    <col min="4326" max="4328" width="11.6640625" style="19" customWidth="1"/>
    <col min="4329" max="4569" width="17.33203125" style="19"/>
    <col min="4570" max="4570" width="38.33203125" style="19" customWidth="1"/>
    <col min="4571" max="4571" width="6.33203125" style="19" customWidth="1"/>
    <col min="4572" max="4572" width="10.5" style="19" customWidth="1"/>
    <col min="4573" max="4573" width="12.6640625" style="19" customWidth="1"/>
    <col min="4574" max="4574" width="13.1640625" style="19" customWidth="1"/>
    <col min="4575" max="4575" width="13" style="19" customWidth="1"/>
    <col min="4576" max="4576" width="14" style="19" customWidth="1"/>
    <col min="4577" max="4577" width="13.6640625" style="19" customWidth="1"/>
    <col min="4578" max="4578" width="13" style="19" customWidth="1"/>
    <col min="4579" max="4579" width="12.83203125" style="19" customWidth="1"/>
    <col min="4580" max="4580" width="13.5" style="19" customWidth="1"/>
    <col min="4581" max="4581" width="11" style="19" customWidth="1"/>
    <col min="4582" max="4584" width="11.6640625" style="19" customWidth="1"/>
    <col min="4585" max="4825" width="17.33203125" style="19"/>
    <col min="4826" max="4826" width="38.33203125" style="19" customWidth="1"/>
    <col min="4827" max="4827" width="6.33203125" style="19" customWidth="1"/>
    <col min="4828" max="4828" width="10.5" style="19" customWidth="1"/>
    <col min="4829" max="4829" width="12.6640625" style="19" customWidth="1"/>
    <col min="4830" max="4830" width="13.1640625" style="19" customWidth="1"/>
    <col min="4831" max="4831" width="13" style="19" customWidth="1"/>
    <col min="4832" max="4832" width="14" style="19" customWidth="1"/>
    <col min="4833" max="4833" width="13.6640625" style="19" customWidth="1"/>
    <col min="4834" max="4834" width="13" style="19" customWidth="1"/>
    <col min="4835" max="4835" width="12.83203125" style="19" customWidth="1"/>
    <col min="4836" max="4836" width="13.5" style="19" customWidth="1"/>
    <col min="4837" max="4837" width="11" style="19" customWidth="1"/>
    <col min="4838" max="4840" width="11.6640625" style="19" customWidth="1"/>
    <col min="4841" max="5081" width="9.33203125" style="19"/>
    <col min="5082" max="5082" width="38.33203125" style="19" customWidth="1"/>
    <col min="5083" max="5083" width="6.33203125" style="19" customWidth="1"/>
    <col min="5084" max="5084" width="10.5" style="19" customWidth="1"/>
    <col min="5085" max="5085" width="12.6640625" style="19" customWidth="1"/>
    <col min="5086" max="5086" width="13.1640625" style="19" customWidth="1"/>
    <col min="5087" max="5087" width="13" style="19" customWidth="1"/>
    <col min="5088" max="5088" width="14" style="19" customWidth="1"/>
    <col min="5089" max="5089" width="13.6640625" style="19" customWidth="1"/>
    <col min="5090" max="5090" width="13" style="19" customWidth="1"/>
    <col min="5091" max="5091" width="12.83203125" style="19" customWidth="1"/>
    <col min="5092" max="5092" width="13.5" style="19" customWidth="1"/>
    <col min="5093" max="5093" width="11" style="19" customWidth="1"/>
    <col min="5094" max="5096" width="11.6640625" style="19" customWidth="1"/>
    <col min="5097" max="5337" width="17.33203125" style="19"/>
    <col min="5338" max="5338" width="38.33203125" style="19" customWidth="1"/>
    <col min="5339" max="5339" width="6.33203125" style="19" customWidth="1"/>
    <col min="5340" max="5340" width="10.5" style="19" customWidth="1"/>
    <col min="5341" max="5341" width="12.6640625" style="19" customWidth="1"/>
    <col min="5342" max="5342" width="13.1640625" style="19" customWidth="1"/>
    <col min="5343" max="5343" width="13" style="19" customWidth="1"/>
    <col min="5344" max="5344" width="14" style="19" customWidth="1"/>
    <col min="5345" max="5345" width="13.6640625" style="19" customWidth="1"/>
    <col min="5346" max="5346" width="13" style="19" customWidth="1"/>
    <col min="5347" max="5347" width="12.83203125" style="19" customWidth="1"/>
    <col min="5348" max="5348" width="13.5" style="19" customWidth="1"/>
    <col min="5349" max="5349" width="11" style="19" customWidth="1"/>
    <col min="5350" max="5352" width="11.6640625" style="19" customWidth="1"/>
    <col min="5353" max="5593" width="17.33203125" style="19"/>
    <col min="5594" max="5594" width="38.33203125" style="19" customWidth="1"/>
    <col min="5595" max="5595" width="6.33203125" style="19" customWidth="1"/>
    <col min="5596" max="5596" width="10.5" style="19" customWidth="1"/>
    <col min="5597" max="5597" width="12.6640625" style="19" customWidth="1"/>
    <col min="5598" max="5598" width="13.1640625" style="19" customWidth="1"/>
    <col min="5599" max="5599" width="13" style="19" customWidth="1"/>
    <col min="5600" max="5600" width="14" style="19" customWidth="1"/>
    <col min="5601" max="5601" width="13.6640625" style="19" customWidth="1"/>
    <col min="5602" max="5602" width="13" style="19" customWidth="1"/>
    <col min="5603" max="5603" width="12.83203125" style="19" customWidth="1"/>
    <col min="5604" max="5604" width="13.5" style="19" customWidth="1"/>
    <col min="5605" max="5605" width="11" style="19" customWidth="1"/>
    <col min="5606" max="5608" width="11.6640625" style="19" customWidth="1"/>
    <col min="5609" max="5849" width="17.33203125" style="19"/>
    <col min="5850" max="5850" width="38.33203125" style="19" customWidth="1"/>
    <col min="5851" max="5851" width="6.33203125" style="19" customWidth="1"/>
    <col min="5852" max="5852" width="10.5" style="19" customWidth="1"/>
    <col min="5853" max="5853" width="12.6640625" style="19" customWidth="1"/>
    <col min="5854" max="5854" width="13.1640625" style="19" customWidth="1"/>
    <col min="5855" max="5855" width="13" style="19" customWidth="1"/>
    <col min="5856" max="5856" width="14" style="19" customWidth="1"/>
    <col min="5857" max="5857" width="13.6640625" style="19" customWidth="1"/>
    <col min="5858" max="5858" width="13" style="19" customWidth="1"/>
    <col min="5859" max="5859" width="12.83203125" style="19" customWidth="1"/>
    <col min="5860" max="5860" width="13.5" style="19" customWidth="1"/>
    <col min="5861" max="5861" width="11" style="19" customWidth="1"/>
    <col min="5862" max="5864" width="11.6640625" style="19" customWidth="1"/>
    <col min="5865" max="6105" width="9.33203125" style="19"/>
    <col min="6106" max="6106" width="38.33203125" style="19" customWidth="1"/>
    <col min="6107" max="6107" width="6.33203125" style="19" customWidth="1"/>
    <col min="6108" max="6108" width="10.5" style="19" customWidth="1"/>
    <col min="6109" max="6109" width="12.6640625" style="19" customWidth="1"/>
    <col min="6110" max="6110" width="13.1640625" style="19" customWidth="1"/>
    <col min="6111" max="6111" width="13" style="19" customWidth="1"/>
    <col min="6112" max="6112" width="14" style="19" customWidth="1"/>
    <col min="6113" max="6113" width="13.6640625" style="19" customWidth="1"/>
    <col min="6114" max="6114" width="13" style="19" customWidth="1"/>
    <col min="6115" max="6115" width="12.83203125" style="19" customWidth="1"/>
    <col min="6116" max="6116" width="13.5" style="19" customWidth="1"/>
    <col min="6117" max="6117" width="11" style="19" customWidth="1"/>
    <col min="6118" max="6120" width="11.6640625" style="19" customWidth="1"/>
    <col min="6121" max="6361" width="17.33203125" style="19"/>
    <col min="6362" max="6362" width="38.33203125" style="19" customWidth="1"/>
    <col min="6363" max="6363" width="6.33203125" style="19" customWidth="1"/>
    <col min="6364" max="6364" width="10.5" style="19" customWidth="1"/>
    <col min="6365" max="6365" width="12.6640625" style="19" customWidth="1"/>
    <col min="6366" max="6366" width="13.1640625" style="19" customWidth="1"/>
    <col min="6367" max="6367" width="13" style="19" customWidth="1"/>
    <col min="6368" max="6368" width="14" style="19" customWidth="1"/>
    <col min="6369" max="6369" width="13.6640625" style="19" customWidth="1"/>
    <col min="6370" max="6370" width="13" style="19" customWidth="1"/>
    <col min="6371" max="6371" width="12.83203125" style="19" customWidth="1"/>
    <col min="6372" max="6372" width="13.5" style="19" customWidth="1"/>
    <col min="6373" max="6373" width="11" style="19" customWidth="1"/>
    <col min="6374" max="6376" width="11.6640625" style="19" customWidth="1"/>
    <col min="6377" max="6617" width="17.33203125" style="19"/>
    <col min="6618" max="6618" width="38.33203125" style="19" customWidth="1"/>
    <col min="6619" max="6619" width="6.33203125" style="19" customWidth="1"/>
    <col min="6620" max="6620" width="10.5" style="19" customWidth="1"/>
    <col min="6621" max="6621" width="12.6640625" style="19" customWidth="1"/>
    <col min="6622" max="6622" width="13.1640625" style="19" customWidth="1"/>
    <col min="6623" max="6623" width="13" style="19" customWidth="1"/>
    <col min="6624" max="6624" width="14" style="19" customWidth="1"/>
    <col min="6625" max="6625" width="13.6640625" style="19" customWidth="1"/>
    <col min="6626" max="6626" width="13" style="19" customWidth="1"/>
    <col min="6627" max="6627" width="12.83203125" style="19" customWidth="1"/>
    <col min="6628" max="6628" width="13.5" style="19" customWidth="1"/>
    <col min="6629" max="6629" width="11" style="19" customWidth="1"/>
    <col min="6630" max="6632" width="11.6640625" style="19" customWidth="1"/>
    <col min="6633" max="6873" width="17.33203125" style="19"/>
    <col min="6874" max="6874" width="38.33203125" style="19" customWidth="1"/>
    <col min="6875" max="6875" width="6.33203125" style="19" customWidth="1"/>
    <col min="6876" max="6876" width="10.5" style="19" customWidth="1"/>
    <col min="6877" max="6877" width="12.6640625" style="19" customWidth="1"/>
    <col min="6878" max="6878" width="13.1640625" style="19" customWidth="1"/>
    <col min="6879" max="6879" width="13" style="19" customWidth="1"/>
    <col min="6880" max="6880" width="14" style="19" customWidth="1"/>
    <col min="6881" max="6881" width="13.6640625" style="19" customWidth="1"/>
    <col min="6882" max="6882" width="13" style="19" customWidth="1"/>
    <col min="6883" max="6883" width="12.83203125" style="19" customWidth="1"/>
    <col min="6884" max="6884" width="13.5" style="19" customWidth="1"/>
    <col min="6885" max="6885" width="11" style="19" customWidth="1"/>
    <col min="6886" max="6888" width="11.6640625" style="19" customWidth="1"/>
    <col min="6889" max="7129" width="9.33203125" style="19"/>
    <col min="7130" max="7130" width="38.33203125" style="19" customWidth="1"/>
    <col min="7131" max="7131" width="6.33203125" style="19" customWidth="1"/>
    <col min="7132" max="7132" width="10.5" style="19" customWidth="1"/>
    <col min="7133" max="7133" width="12.6640625" style="19" customWidth="1"/>
    <col min="7134" max="7134" width="13.1640625" style="19" customWidth="1"/>
    <col min="7135" max="7135" width="13" style="19" customWidth="1"/>
    <col min="7136" max="7136" width="14" style="19" customWidth="1"/>
    <col min="7137" max="7137" width="13.6640625" style="19" customWidth="1"/>
    <col min="7138" max="7138" width="13" style="19" customWidth="1"/>
    <col min="7139" max="7139" width="12.83203125" style="19" customWidth="1"/>
    <col min="7140" max="7140" width="13.5" style="19" customWidth="1"/>
    <col min="7141" max="7141" width="11" style="19" customWidth="1"/>
    <col min="7142" max="7144" width="11.6640625" style="19" customWidth="1"/>
    <col min="7145" max="7385" width="17.33203125" style="19"/>
    <col min="7386" max="7386" width="38.33203125" style="19" customWidth="1"/>
    <col min="7387" max="7387" width="6.33203125" style="19" customWidth="1"/>
    <col min="7388" max="7388" width="10.5" style="19" customWidth="1"/>
    <col min="7389" max="7389" width="12.6640625" style="19" customWidth="1"/>
    <col min="7390" max="7390" width="13.1640625" style="19" customWidth="1"/>
    <col min="7391" max="7391" width="13" style="19" customWidth="1"/>
    <col min="7392" max="7392" width="14" style="19" customWidth="1"/>
    <col min="7393" max="7393" width="13.6640625" style="19" customWidth="1"/>
    <col min="7394" max="7394" width="13" style="19" customWidth="1"/>
    <col min="7395" max="7395" width="12.83203125" style="19" customWidth="1"/>
    <col min="7396" max="7396" width="13.5" style="19" customWidth="1"/>
    <col min="7397" max="7397" width="11" style="19" customWidth="1"/>
    <col min="7398" max="7400" width="11.6640625" style="19" customWidth="1"/>
    <col min="7401" max="7641" width="17.33203125" style="19"/>
    <col min="7642" max="7642" width="38.33203125" style="19" customWidth="1"/>
    <col min="7643" max="7643" width="6.33203125" style="19" customWidth="1"/>
    <col min="7644" max="7644" width="10.5" style="19" customWidth="1"/>
    <col min="7645" max="7645" width="12.6640625" style="19" customWidth="1"/>
    <col min="7646" max="7646" width="13.1640625" style="19" customWidth="1"/>
    <col min="7647" max="7647" width="13" style="19" customWidth="1"/>
    <col min="7648" max="7648" width="14" style="19" customWidth="1"/>
    <col min="7649" max="7649" width="13.6640625" style="19" customWidth="1"/>
    <col min="7650" max="7650" width="13" style="19" customWidth="1"/>
    <col min="7651" max="7651" width="12.83203125" style="19" customWidth="1"/>
    <col min="7652" max="7652" width="13.5" style="19" customWidth="1"/>
    <col min="7653" max="7653" width="11" style="19" customWidth="1"/>
    <col min="7654" max="7656" width="11.6640625" style="19" customWidth="1"/>
    <col min="7657" max="7897" width="17.33203125" style="19"/>
    <col min="7898" max="7898" width="38.33203125" style="19" customWidth="1"/>
    <col min="7899" max="7899" width="6.33203125" style="19" customWidth="1"/>
    <col min="7900" max="7900" width="10.5" style="19" customWidth="1"/>
    <col min="7901" max="7901" width="12.6640625" style="19" customWidth="1"/>
    <col min="7902" max="7902" width="13.1640625" style="19" customWidth="1"/>
    <col min="7903" max="7903" width="13" style="19" customWidth="1"/>
    <col min="7904" max="7904" width="14" style="19" customWidth="1"/>
    <col min="7905" max="7905" width="13.6640625" style="19" customWidth="1"/>
    <col min="7906" max="7906" width="13" style="19" customWidth="1"/>
    <col min="7907" max="7907" width="12.83203125" style="19" customWidth="1"/>
    <col min="7908" max="7908" width="13.5" style="19" customWidth="1"/>
    <col min="7909" max="7909" width="11" style="19" customWidth="1"/>
    <col min="7910" max="7912" width="11.6640625" style="19" customWidth="1"/>
    <col min="7913" max="8153" width="9.33203125" style="19"/>
    <col min="8154" max="8154" width="38.33203125" style="19" customWidth="1"/>
    <col min="8155" max="8155" width="6.33203125" style="19" customWidth="1"/>
    <col min="8156" max="8156" width="10.5" style="19" customWidth="1"/>
    <col min="8157" max="8157" width="12.6640625" style="19" customWidth="1"/>
    <col min="8158" max="8158" width="13.1640625" style="19" customWidth="1"/>
    <col min="8159" max="8159" width="13" style="19" customWidth="1"/>
    <col min="8160" max="8160" width="14" style="19" customWidth="1"/>
    <col min="8161" max="8161" width="13.6640625" style="19" customWidth="1"/>
    <col min="8162" max="8162" width="13" style="19" customWidth="1"/>
    <col min="8163" max="8163" width="12.83203125" style="19" customWidth="1"/>
    <col min="8164" max="8164" width="13.5" style="19" customWidth="1"/>
    <col min="8165" max="8165" width="11" style="19" customWidth="1"/>
    <col min="8166" max="8168" width="11.6640625" style="19" customWidth="1"/>
    <col min="8169" max="8409" width="17.33203125" style="19"/>
    <col min="8410" max="8410" width="38.33203125" style="19" customWidth="1"/>
    <col min="8411" max="8411" width="6.33203125" style="19" customWidth="1"/>
    <col min="8412" max="8412" width="10.5" style="19" customWidth="1"/>
    <col min="8413" max="8413" width="12.6640625" style="19" customWidth="1"/>
    <col min="8414" max="8414" width="13.1640625" style="19" customWidth="1"/>
    <col min="8415" max="8415" width="13" style="19" customWidth="1"/>
    <col min="8416" max="8416" width="14" style="19" customWidth="1"/>
    <col min="8417" max="8417" width="13.6640625" style="19" customWidth="1"/>
    <col min="8418" max="8418" width="13" style="19" customWidth="1"/>
    <col min="8419" max="8419" width="12.83203125" style="19" customWidth="1"/>
    <col min="8420" max="8420" width="13.5" style="19" customWidth="1"/>
    <col min="8421" max="8421" width="11" style="19" customWidth="1"/>
    <col min="8422" max="8424" width="11.6640625" style="19" customWidth="1"/>
    <col min="8425" max="8665" width="17.33203125" style="19"/>
    <col min="8666" max="8666" width="38.33203125" style="19" customWidth="1"/>
    <col min="8667" max="8667" width="6.33203125" style="19" customWidth="1"/>
    <col min="8668" max="8668" width="10.5" style="19" customWidth="1"/>
    <col min="8669" max="8669" width="12.6640625" style="19" customWidth="1"/>
    <col min="8670" max="8670" width="13.1640625" style="19" customWidth="1"/>
    <col min="8671" max="8671" width="13" style="19" customWidth="1"/>
    <col min="8672" max="8672" width="14" style="19" customWidth="1"/>
    <col min="8673" max="8673" width="13.6640625" style="19" customWidth="1"/>
    <col min="8674" max="8674" width="13" style="19" customWidth="1"/>
    <col min="8675" max="8675" width="12.83203125" style="19" customWidth="1"/>
    <col min="8676" max="8676" width="13.5" style="19" customWidth="1"/>
    <col min="8677" max="8677" width="11" style="19" customWidth="1"/>
    <col min="8678" max="8680" width="11.6640625" style="19" customWidth="1"/>
    <col min="8681" max="8921" width="17.33203125" style="19"/>
    <col min="8922" max="8922" width="38.33203125" style="19" customWidth="1"/>
    <col min="8923" max="8923" width="6.33203125" style="19" customWidth="1"/>
    <col min="8924" max="8924" width="10.5" style="19" customWidth="1"/>
    <col min="8925" max="8925" width="12.6640625" style="19" customWidth="1"/>
    <col min="8926" max="8926" width="13.1640625" style="19" customWidth="1"/>
    <col min="8927" max="8927" width="13" style="19" customWidth="1"/>
    <col min="8928" max="8928" width="14" style="19" customWidth="1"/>
    <col min="8929" max="8929" width="13.6640625" style="19" customWidth="1"/>
    <col min="8930" max="8930" width="13" style="19" customWidth="1"/>
    <col min="8931" max="8931" width="12.83203125" style="19" customWidth="1"/>
    <col min="8932" max="8932" width="13.5" style="19" customWidth="1"/>
    <col min="8933" max="8933" width="11" style="19" customWidth="1"/>
    <col min="8934" max="8936" width="11.6640625" style="19" customWidth="1"/>
    <col min="8937" max="9177" width="9.33203125" style="19"/>
    <col min="9178" max="9178" width="38.33203125" style="19" customWidth="1"/>
    <col min="9179" max="9179" width="6.33203125" style="19" customWidth="1"/>
    <col min="9180" max="9180" width="10.5" style="19" customWidth="1"/>
    <col min="9181" max="9181" width="12.6640625" style="19" customWidth="1"/>
    <col min="9182" max="9182" width="13.1640625" style="19" customWidth="1"/>
    <col min="9183" max="9183" width="13" style="19" customWidth="1"/>
    <col min="9184" max="9184" width="14" style="19" customWidth="1"/>
    <col min="9185" max="9185" width="13.6640625" style="19" customWidth="1"/>
    <col min="9186" max="9186" width="13" style="19" customWidth="1"/>
    <col min="9187" max="9187" width="12.83203125" style="19" customWidth="1"/>
    <col min="9188" max="9188" width="13.5" style="19" customWidth="1"/>
    <col min="9189" max="9189" width="11" style="19" customWidth="1"/>
    <col min="9190" max="9192" width="11.6640625" style="19" customWidth="1"/>
    <col min="9193" max="9433" width="17.33203125" style="19"/>
    <col min="9434" max="9434" width="38.33203125" style="19" customWidth="1"/>
    <col min="9435" max="9435" width="6.33203125" style="19" customWidth="1"/>
    <col min="9436" max="9436" width="10.5" style="19" customWidth="1"/>
    <col min="9437" max="9437" width="12.6640625" style="19" customWidth="1"/>
    <col min="9438" max="9438" width="13.1640625" style="19" customWidth="1"/>
    <col min="9439" max="9439" width="13" style="19" customWidth="1"/>
    <col min="9440" max="9440" width="14" style="19" customWidth="1"/>
    <col min="9441" max="9441" width="13.6640625" style="19" customWidth="1"/>
    <col min="9442" max="9442" width="13" style="19" customWidth="1"/>
    <col min="9443" max="9443" width="12.83203125" style="19" customWidth="1"/>
    <col min="9444" max="9444" width="13.5" style="19" customWidth="1"/>
    <col min="9445" max="9445" width="11" style="19" customWidth="1"/>
    <col min="9446" max="9448" width="11.6640625" style="19" customWidth="1"/>
    <col min="9449" max="9689" width="17.33203125" style="19"/>
    <col min="9690" max="9690" width="38.33203125" style="19" customWidth="1"/>
    <col min="9691" max="9691" width="6.33203125" style="19" customWidth="1"/>
    <col min="9692" max="9692" width="10.5" style="19" customWidth="1"/>
    <col min="9693" max="9693" width="12.6640625" style="19" customWidth="1"/>
    <col min="9694" max="9694" width="13.1640625" style="19" customWidth="1"/>
    <col min="9695" max="9695" width="13" style="19" customWidth="1"/>
    <col min="9696" max="9696" width="14" style="19" customWidth="1"/>
    <col min="9697" max="9697" width="13.6640625" style="19" customWidth="1"/>
    <col min="9698" max="9698" width="13" style="19" customWidth="1"/>
    <col min="9699" max="9699" width="12.83203125" style="19" customWidth="1"/>
    <col min="9700" max="9700" width="13.5" style="19" customWidth="1"/>
    <col min="9701" max="9701" width="11" style="19" customWidth="1"/>
    <col min="9702" max="9704" width="11.6640625" style="19" customWidth="1"/>
    <col min="9705" max="9945" width="17.33203125" style="19"/>
    <col min="9946" max="9946" width="38.33203125" style="19" customWidth="1"/>
    <col min="9947" max="9947" width="6.33203125" style="19" customWidth="1"/>
    <col min="9948" max="9948" width="10.5" style="19" customWidth="1"/>
    <col min="9949" max="9949" width="12.6640625" style="19" customWidth="1"/>
    <col min="9950" max="9950" width="13.1640625" style="19" customWidth="1"/>
    <col min="9951" max="9951" width="13" style="19" customWidth="1"/>
    <col min="9952" max="9952" width="14" style="19" customWidth="1"/>
    <col min="9953" max="9953" width="13.6640625" style="19" customWidth="1"/>
    <col min="9954" max="9954" width="13" style="19" customWidth="1"/>
    <col min="9955" max="9955" width="12.83203125" style="19" customWidth="1"/>
    <col min="9956" max="9956" width="13.5" style="19" customWidth="1"/>
    <col min="9957" max="9957" width="11" style="19" customWidth="1"/>
    <col min="9958" max="9960" width="11.6640625" style="19" customWidth="1"/>
    <col min="9961" max="10201" width="9.33203125" style="19"/>
    <col min="10202" max="10202" width="38.33203125" style="19" customWidth="1"/>
    <col min="10203" max="10203" width="6.33203125" style="19" customWidth="1"/>
    <col min="10204" max="10204" width="10.5" style="19" customWidth="1"/>
    <col min="10205" max="10205" width="12.6640625" style="19" customWidth="1"/>
    <col min="10206" max="10206" width="13.1640625" style="19" customWidth="1"/>
    <col min="10207" max="10207" width="13" style="19" customWidth="1"/>
    <col min="10208" max="10208" width="14" style="19" customWidth="1"/>
    <col min="10209" max="10209" width="13.6640625" style="19" customWidth="1"/>
    <col min="10210" max="10210" width="13" style="19" customWidth="1"/>
    <col min="10211" max="10211" width="12.83203125" style="19" customWidth="1"/>
    <col min="10212" max="10212" width="13.5" style="19" customWidth="1"/>
    <col min="10213" max="10213" width="11" style="19" customWidth="1"/>
    <col min="10214" max="10216" width="11.6640625" style="19" customWidth="1"/>
    <col min="10217" max="10457" width="17.33203125" style="19"/>
    <col min="10458" max="10458" width="38.33203125" style="19" customWidth="1"/>
    <col min="10459" max="10459" width="6.33203125" style="19" customWidth="1"/>
    <col min="10460" max="10460" width="10.5" style="19" customWidth="1"/>
    <col min="10461" max="10461" width="12.6640625" style="19" customWidth="1"/>
    <col min="10462" max="10462" width="13.1640625" style="19" customWidth="1"/>
    <col min="10463" max="10463" width="13" style="19" customWidth="1"/>
    <col min="10464" max="10464" width="14" style="19" customWidth="1"/>
    <col min="10465" max="10465" width="13.6640625" style="19" customWidth="1"/>
    <col min="10466" max="10466" width="13" style="19" customWidth="1"/>
    <col min="10467" max="10467" width="12.83203125" style="19" customWidth="1"/>
    <col min="10468" max="10468" width="13.5" style="19" customWidth="1"/>
    <col min="10469" max="10469" width="11" style="19" customWidth="1"/>
    <col min="10470" max="10472" width="11.6640625" style="19" customWidth="1"/>
    <col min="10473" max="10713" width="17.33203125" style="19"/>
    <col min="10714" max="10714" width="38.33203125" style="19" customWidth="1"/>
    <col min="10715" max="10715" width="6.33203125" style="19" customWidth="1"/>
    <col min="10716" max="10716" width="10.5" style="19" customWidth="1"/>
    <col min="10717" max="10717" width="12.6640625" style="19" customWidth="1"/>
    <col min="10718" max="10718" width="13.1640625" style="19" customWidth="1"/>
    <col min="10719" max="10719" width="13" style="19" customWidth="1"/>
    <col min="10720" max="10720" width="14" style="19" customWidth="1"/>
    <col min="10721" max="10721" width="13.6640625" style="19" customWidth="1"/>
    <col min="10722" max="10722" width="13" style="19" customWidth="1"/>
    <col min="10723" max="10723" width="12.83203125" style="19" customWidth="1"/>
    <col min="10724" max="10724" width="13.5" style="19" customWidth="1"/>
    <col min="10725" max="10725" width="11" style="19" customWidth="1"/>
    <col min="10726" max="10728" width="11.6640625" style="19" customWidth="1"/>
    <col min="10729" max="10969" width="17.33203125" style="19"/>
    <col min="10970" max="10970" width="38.33203125" style="19" customWidth="1"/>
    <col min="10971" max="10971" width="6.33203125" style="19" customWidth="1"/>
    <col min="10972" max="10972" width="10.5" style="19" customWidth="1"/>
    <col min="10973" max="10973" width="12.6640625" style="19" customWidth="1"/>
    <col min="10974" max="10974" width="13.1640625" style="19" customWidth="1"/>
    <col min="10975" max="10975" width="13" style="19" customWidth="1"/>
    <col min="10976" max="10976" width="14" style="19" customWidth="1"/>
    <col min="10977" max="10977" width="13.6640625" style="19" customWidth="1"/>
    <col min="10978" max="10978" width="13" style="19" customWidth="1"/>
    <col min="10979" max="10979" width="12.83203125" style="19" customWidth="1"/>
    <col min="10980" max="10980" width="13.5" style="19" customWidth="1"/>
    <col min="10981" max="10981" width="11" style="19" customWidth="1"/>
    <col min="10982" max="10984" width="11.6640625" style="19" customWidth="1"/>
    <col min="10985" max="11225" width="9.33203125" style="19"/>
    <col min="11226" max="11226" width="38.33203125" style="19" customWidth="1"/>
    <col min="11227" max="11227" width="6.33203125" style="19" customWidth="1"/>
    <col min="11228" max="11228" width="10.5" style="19" customWidth="1"/>
    <col min="11229" max="11229" width="12.6640625" style="19" customWidth="1"/>
    <col min="11230" max="11230" width="13.1640625" style="19" customWidth="1"/>
    <col min="11231" max="11231" width="13" style="19" customWidth="1"/>
    <col min="11232" max="11232" width="14" style="19" customWidth="1"/>
    <col min="11233" max="11233" width="13.6640625" style="19" customWidth="1"/>
    <col min="11234" max="11234" width="13" style="19" customWidth="1"/>
    <col min="11235" max="11235" width="12.83203125" style="19" customWidth="1"/>
    <col min="11236" max="11236" width="13.5" style="19" customWidth="1"/>
    <col min="11237" max="11237" width="11" style="19" customWidth="1"/>
    <col min="11238" max="11240" width="11.6640625" style="19" customWidth="1"/>
    <col min="11241" max="11481" width="17.33203125" style="19"/>
    <col min="11482" max="11482" width="38.33203125" style="19" customWidth="1"/>
    <col min="11483" max="11483" width="6.33203125" style="19" customWidth="1"/>
    <col min="11484" max="11484" width="10.5" style="19" customWidth="1"/>
    <col min="11485" max="11485" width="12.6640625" style="19" customWidth="1"/>
    <col min="11486" max="11486" width="13.1640625" style="19" customWidth="1"/>
    <col min="11487" max="11487" width="13" style="19" customWidth="1"/>
    <col min="11488" max="11488" width="14" style="19" customWidth="1"/>
    <col min="11489" max="11489" width="13.6640625" style="19" customWidth="1"/>
    <col min="11490" max="11490" width="13" style="19" customWidth="1"/>
    <col min="11491" max="11491" width="12.83203125" style="19" customWidth="1"/>
    <col min="11492" max="11492" width="13.5" style="19" customWidth="1"/>
    <col min="11493" max="11493" width="11" style="19" customWidth="1"/>
    <col min="11494" max="11496" width="11.6640625" style="19" customWidth="1"/>
    <col min="11497" max="11737" width="17.33203125" style="19"/>
    <col min="11738" max="11738" width="38.33203125" style="19" customWidth="1"/>
    <col min="11739" max="11739" width="6.33203125" style="19" customWidth="1"/>
    <col min="11740" max="11740" width="10.5" style="19" customWidth="1"/>
    <col min="11741" max="11741" width="12.6640625" style="19" customWidth="1"/>
    <col min="11742" max="11742" width="13.1640625" style="19" customWidth="1"/>
    <col min="11743" max="11743" width="13" style="19" customWidth="1"/>
    <col min="11744" max="11744" width="14" style="19" customWidth="1"/>
    <col min="11745" max="11745" width="13.6640625" style="19" customWidth="1"/>
    <col min="11746" max="11746" width="13" style="19" customWidth="1"/>
    <col min="11747" max="11747" width="12.83203125" style="19" customWidth="1"/>
    <col min="11748" max="11748" width="13.5" style="19" customWidth="1"/>
    <col min="11749" max="11749" width="11" style="19" customWidth="1"/>
    <col min="11750" max="11752" width="11.6640625" style="19" customWidth="1"/>
    <col min="11753" max="11993" width="17.33203125" style="19"/>
    <col min="11994" max="11994" width="38.33203125" style="19" customWidth="1"/>
    <col min="11995" max="11995" width="6.33203125" style="19" customWidth="1"/>
    <col min="11996" max="11996" width="10.5" style="19" customWidth="1"/>
    <col min="11997" max="11997" width="12.6640625" style="19" customWidth="1"/>
    <col min="11998" max="11998" width="13.1640625" style="19" customWidth="1"/>
    <col min="11999" max="11999" width="13" style="19" customWidth="1"/>
    <col min="12000" max="12000" width="14" style="19" customWidth="1"/>
    <col min="12001" max="12001" width="13.6640625" style="19" customWidth="1"/>
    <col min="12002" max="12002" width="13" style="19" customWidth="1"/>
    <col min="12003" max="12003" width="12.83203125" style="19" customWidth="1"/>
    <col min="12004" max="12004" width="13.5" style="19" customWidth="1"/>
    <col min="12005" max="12005" width="11" style="19" customWidth="1"/>
    <col min="12006" max="12008" width="11.6640625" style="19" customWidth="1"/>
    <col min="12009" max="12249" width="9.33203125" style="19"/>
    <col min="12250" max="12250" width="38.33203125" style="19" customWidth="1"/>
    <col min="12251" max="12251" width="6.33203125" style="19" customWidth="1"/>
    <col min="12252" max="12252" width="10.5" style="19" customWidth="1"/>
    <col min="12253" max="12253" width="12.6640625" style="19" customWidth="1"/>
    <col min="12254" max="12254" width="13.1640625" style="19" customWidth="1"/>
    <col min="12255" max="12255" width="13" style="19" customWidth="1"/>
    <col min="12256" max="12256" width="14" style="19" customWidth="1"/>
    <col min="12257" max="12257" width="13.6640625" style="19" customWidth="1"/>
    <col min="12258" max="12258" width="13" style="19" customWidth="1"/>
    <col min="12259" max="12259" width="12.83203125" style="19" customWidth="1"/>
    <col min="12260" max="12260" width="13.5" style="19" customWidth="1"/>
    <col min="12261" max="12261" width="11" style="19" customWidth="1"/>
    <col min="12262" max="12264" width="11.6640625" style="19" customWidth="1"/>
    <col min="12265" max="12505" width="17.33203125" style="19"/>
    <col min="12506" max="12506" width="38.33203125" style="19" customWidth="1"/>
    <col min="12507" max="12507" width="6.33203125" style="19" customWidth="1"/>
    <col min="12508" max="12508" width="10.5" style="19" customWidth="1"/>
    <col min="12509" max="12509" width="12.6640625" style="19" customWidth="1"/>
    <col min="12510" max="12510" width="13.1640625" style="19" customWidth="1"/>
    <col min="12511" max="12511" width="13" style="19" customWidth="1"/>
    <col min="12512" max="12512" width="14" style="19" customWidth="1"/>
    <col min="12513" max="12513" width="13.6640625" style="19" customWidth="1"/>
    <col min="12514" max="12514" width="13" style="19" customWidth="1"/>
    <col min="12515" max="12515" width="12.83203125" style="19" customWidth="1"/>
    <col min="12516" max="12516" width="13.5" style="19" customWidth="1"/>
    <col min="12517" max="12517" width="11" style="19" customWidth="1"/>
    <col min="12518" max="12520" width="11.6640625" style="19" customWidth="1"/>
    <col min="12521" max="12761" width="17.33203125" style="19"/>
    <col min="12762" max="12762" width="38.33203125" style="19" customWidth="1"/>
    <col min="12763" max="12763" width="6.33203125" style="19" customWidth="1"/>
    <col min="12764" max="12764" width="10.5" style="19" customWidth="1"/>
    <col min="12765" max="12765" width="12.6640625" style="19" customWidth="1"/>
    <col min="12766" max="12766" width="13.1640625" style="19" customWidth="1"/>
    <col min="12767" max="12767" width="13" style="19" customWidth="1"/>
    <col min="12768" max="12768" width="14" style="19" customWidth="1"/>
    <col min="12769" max="12769" width="13.6640625" style="19" customWidth="1"/>
    <col min="12770" max="12770" width="13" style="19" customWidth="1"/>
    <col min="12771" max="12771" width="12.83203125" style="19" customWidth="1"/>
    <col min="12772" max="12772" width="13.5" style="19" customWidth="1"/>
    <col min="12773" max="12773" width="11" style="19" customWidth="1"/>
    <col min="12774" max="12776" width="11.6640625" style="19" customWidth="1"/>
    <col min="12777" max="13017" width="17.33203125" style="19"/>
    <col min="13018" max="13018" width="38.33203125" style="19" customWidth="1"/>
    <col min="13019" max="13019" width="6.33203125" style="19" customWidth="1"/>
    <col min="13020" max="13020" width="10.5" style="19" customWidth="1"/>
    <col min="13021" max="13021" width="12.6640625" style="19" customWidth="1"/>
    <col min="13022" max="13022" width="13.1640625" style="19" customWidth="1"/>
    <col min="13023" max="13023" width="13" style="19" customWidth="1"/>
    <col min="13024" max="13024" width="14" style="19" customWidth="1"/>
    <col min="13025" max="13025" width="13.6640625" style="19" customWidth="1"/>
    <col min="13026" max="13026" width="13" style="19" customWidth="1"/>
    <col min="13027" max="13027" width="12.83203125" style="19" customWidth="1"/>
    <col min="13028" max="13028" width="13.5" style="19" customWidth="1"/>
    <col min="13029" max="13029" width="11" style="19" customWidth="1"/>
    <col min="13030" max="13032" width="11.6640625" style="19" customWidth="1"/>
    <col min="13033" max="13273" width="9.33203125" style="19"/>
    <col min="13274" max="13274" width="38.33203125" style="19" customWidth="1"/>
    <col min="13275" max="13275" width="6.33203125" style="19" customWidth="1"/>
    <col min="13276" max="13276" width="10.5" style="19" customWidth="1"/>
    <col min="13277" max="13277" width="12.6640625" style="19" customWidth="1"/>
    <col min="13278" max="13278" width="13.1640625" style="19" customWidth="1"/>
    <col min="13279" max="13279" width="13" style="19" customWidth="1"/>
    <col min="13280" max="13280" width="14" style="19" customWidth="1"/>
    <col min="13281" max="13281" width="13.6640625" style="19" customWidth="1"/>
    <col min="13282" max="13282" width="13" style="19" customWidth="1"/>
    <col min="13283" max="13283" width="12.83203125" style="19" customWidth="1"/>
    <col min="13284" max="13284" width="13.5" style="19" customWidth="1"/>
    <col min="13285" max="13285" width="11" style="19" customWidth="1"/>
    <col min="13286" max="13288" width="11.6640625" style="19" customWidth="1"/>
    <col min="13289" max="13529" width="17.33203125" style="19"/>
    <col min="13530" max="13530" width="38.33203125" style="19" customWidth="1"/>
    <col min="13531" max="13531" width="6.33203125" style="19" customWidth="1"/>
    <col min="13532" max="13532" width="10.5" style="19" customWidth="1"/>
    <col min="13533" max="13533" width="12.6640625" style="19" customWidth="1"/>
    <col min="13534" max="13534" width="13.1640625" style="19" customWidth="1"/>
    <col min="13535" max="13535" width="13" style="19" customWidth="1"/>
    <col min="13536" max="13536" width="14" style="19" customWidth="1"/>
    <col min="13537" max="13537" width="13.6640625" style="19" customWidth="1"/>
    <col min="13538" max="13538" width="13" style="19" customWidth="1"/>
    <col min="13539" max="13539" width="12.83203125" style="19" customWidth="1"/>
    <col min="13540" max="13540" width="13.5" style="19" customWidth="1"/>
    <col min="13541" max="13541" width="11" style="19" customWidth="1"/>
    <col min="13542" max="13544" width="11.6640625" style="19" customWidth="1"/>
    <col min="13545" max="13785" width="17.33203125" style="19"/>
    <col min="13786" max="13786" width="38.33203125" style="19" customWidth="1"/>
    <col min="13787" max="13787" width="6.33203125" style="19" customWidth="1"/>
    <col min="13788" max="13788" width="10.5" style="19" customWidth="1"/>
    <col min="13789" max="13789" width="12.6640625" style="19" customWidth="1"/>
    <col min="13790" max="13790" width="13.1640625" style="19" customWidth="1"/>
    <col min="13791" max="13791" width="13" style="19" customWidth="1"/>
    <col min="13792" max="13792" width="14" style="19" customWidth="1"/>
    <col min="13793" max="13793" width="13.6640625" style="19" customWidth="1"/>
    <col min="13794" max="13794" width="13" style="19" customWidth="1"/>
    <col min="13795" max="13795" width="12.83203125" style="19" customWidth="1"/>
    <col min="13796" max="13796" width="13.5" style="19" customWidth="1"/>
    <col min="13797" max="13797" width="11" style="19" customWidth="1"/>
    <col min="13798" max="13800" width="11.6640625" style="19" customWidth="1"/>
    <col min="13801" max="14041" width="17.33203125" style="19"/>
    <col min="14042" max="14042" width="38.33203125" style="19" customWidth="1"/>
    <col min="14043" max="14043" width="6.33203125" style="19" customWidth="1"/>
    <col min="14044" max="14044" width="10.5" style="19" customWidth="1"/>
    <col min="14045" max="14045" width="12.6640625" style="19" customWidth="1"/>
    <col min="14046" max="14046" width="13.1640625" style="19" customWidth="1"/>
    <col min="14047" max="14047" width="13" style="19" customWidth="1"/>
    <col min="14048" max="14048" width="14" style="19" customWidth="1"/>
    <col min="14049" max="14049" width="13.6640625" style="19" customWidth="1"/>
    <col min="14050" max="14050" width="13" style="19" customWidth="1"/>
    <col min="14051" max="14051" width="12.83203125" style="19" customWidth="1"/>
    <col min="14052" max="14052" width="13.5" style="19" customWidth="1"/>
    <col min="14053" max="14053" width="11" style="19" customWidth="1"/>
    <col min="14054" max="14056" width="11.6640625" style="19" customWidth="1"/>
    <col min="14057" max="14297" width="9.33203125" style="19"/>
    <col min="14298" max="14298" width="38.33203125" style="19" customWidth="1"/>
    <col min="14299" max="14299" width="6.33203125" style="19" customWidth="1"/>
    <col min="14300" max="14300" width="10.5" style="19" customWidth="1"/>
    <col min="14301" max="14301" width="12.6640625" style="19" customWidth="1"/>
    <col min="14302" max="14302" width="13.1640625" style="19" customWidth="1"/>
    <col min="14303" max="14303" width="13" style="19" customWidth="1"/>
    <col min="14304" max="14304" width="14" style="19" customWidth="1"/>
    <col min="14305" max="14305" width="13.6640625" style="19" customWidth="1"/>
    <col min="14306" max="14306" width="13" style="19" customWidth="1"/>
    <col min="14307" max="14307" width="12.83203125" style="19" customWidth="1"/>
    <col min="14308" max="14308" width="13.5" style="19" customWidth="1"/>
    <col min="14309" max="14309" width="11" style="19" customWidth="1"/>
    <col min="14310" max="14312" width="11.6640625" style="19" customWidth="1"/>
    <col min="14313" max="14553" width="17.33203125" style="19"/>
    <col min="14554" max="14554" width="38.33203125" style="19" customWidth="1"/>
    <col min="14555" max="14555" width="6.33203125" style="19" customWidth="1"/>
    <col min="14556" max="14556" width="10.5" style="19" customWidth="1"/>
    <col min="14557" max="14557" width="12.6640625" style="19" customWidth="1"/>
    <col min="14558" max="14558" width="13.1640625" style="19" customWidth="1"/>
    <col min="14559" max="14559" width="13" style="19" customWidth="1"/>
    <col min="14560" max="14560" width="14" style="19" customWidth="1"/>
    <col min="14561" max="14561" width="13.6640625" style="19" customWidth="1"/>
    <col min="14562" max="14562" width="13" style="19" customWidth="1"/>
    <col min="14563" max="14563" width="12.83203125" style="19" customWidth="1"/>
    <col min="14564" max="14564" width="13.5" style="19" customWidth="1"/>
    <col min="14565" max="14565" width="11" style="19" customWidth="1"/>
    <col min="14566" max="14568" width="11.6640625" style="19" customWidth="1"/>
    <col min="14569" max="14809" width="17.33203125" style="19"/>
    <col min="14810" max="14810" width="38.33203125" style="19" customWidth="1"/>
    <col min="14811" max="14811" width="6.33203125" style="19" customWidth="1"/>
    <col min="14812" max="14812" width="10.5" style="19" customWidth="1"/>
    <col min="14813" max="14813" width="12.6640625" style="19" customWidth="1"/>
    <col min="14814" max="14814" width="13.1640625" style="19" customWidth="1"/>
    <col min="14815" max="14815" width="13" style="19" customWidth="1"/>
    <col min="14816" max="14816" width="14" style="19" customWidth="1"/>
    <col min="14817" max="14817" width="13.6640625" style="19" customWidth="1"/>
    <col min="14818" max="14818" width="13" style="19" customWidth="1"/>
    <col min="14819" max="14819" width="12.83203125" style="19" customWidth="1"/>
    <col min="14820" max="14820" width="13.5" style="19" customWidth="1"/>
    <col min="14821" max="14821" width="11" style="19" customWidth="1"/>
    <col min="14822" max="14824" width="11.6640625" style="19" customWidth="1"/>
    <col min="14825" max="15065" width="17.33203125" style="19"/>
    <col min="15066" max="15066" width="38.33203125" style="19" customWidth="1"/>
    <col min="15067" max="15067" width="6.33203125" style="19" customWidth="1"/>
    <col min="15068" max="15068" width="10.5" style="19" customWidth="1"/>
    <col min="15069" max="15069" width="12.6640625" style="19" customWidth="1"/>
    <col min="15070" max="15070" width="13.1640625" style="19" customWidth="1"/>
    <col min="15071" max="15071" width="13" style="19" customWidth="1"/>
    <col min="15072" max="15072" width="14" style="19" customWidth="1"/>
    <col min="15073" max="15073" width="13.6640625" style="19" customWidth="1"/>
    <col min="15074" max="15074" width="13" style="19" customWidth="1"/>
    <col min="15075" max="15075" width="12.83203125" style="19" customWidth="1"/>
    <col min="15076" max="15076" width="13.5" style="19" customWidth="1"/>
    <col min="15077" max="15077" width="11" style="19" customWidth="1"/>
    <col min="15078" max="15080" width="11.6640625" style="19" customWidth="1"/>
    <col min="15081" max="15321" width="9.33203125" style="19"/>
    <col min="15322" max="15322" width="38.33203125" style="19" customWidth="1"/>
    <col min="15323" max="15323" width="6.33203125" style="19" customWidth="1"/>
    <col min="15324" max="15324" width="10.5" style="19" customWidth="1"/>
    <col min="15325" max="15325" width="12.6640625" style="19" customWidth="1"/>
    <col min="15326" max="15326" width="13.1640625" style="19" customWidth="1"/>
    <col min="15327" max="15327" width="13" style="19" customWidth="1"/>
    <col min="15328" max="15328" width="14" style="19" customWidth="1"/>
    <col min="15329" max="15329" width="13.6640625" style="19" customWidth="1"/>
    <col min="15330" max="15330" width="13" style="19" customWidth="1"/>
    <col min="15331" max="15331" width="12.83203125" style="19" customWidth="1"/>
    <col min="15332" max="15332" width="13.5" style="19" customWidth="1"/>
    <col min="15333" max="15333" width="11" style="19" customWidth="1"/>
    <col min="15334" max="15336" width="11.6640625" style="19" customWidth="1"/>
    <col min="15337" max="15577" width="17.33203125" style="19"/>
    <col min="15578" max="15578" width="38.33203125" style="19" customWidth="1"/>
    <col min="15579" max="15579" width="6.33203125" style="19" customWidth="1"/>
    <col min="15580" max="15580" width="10.5" style="19" customWidth="1"/>
    <col min="15581" max="15581" width="12.6640625" style="19" customWidth="1"/>
    <col min="15582" max="15582" width="13.1640625" style="19" customWidth="1"/>
    <col min="15583" max="15583" width="13" style="19" customWidth="1"/>
    <col min="15584" max="15584" width="14" style="19" customWidth="1"/>
    <col min="15585" max="15585" width="13.6640625" style="19" customWidth="1"/>
    <col min="15586" max="15586" width="13" style="19" customWidth="1"/>
    <col min="15587" max="15587" width="12.83203125" style="19" customWidth="1"/>
    <col min="15588" max="15588" width="13.5" style="19" customWidth="1"/>
    <col min="15589" max="15589" width="11" style="19" customWidth="1"/>
    <col min="15590" max="15592" width="11.6640625" style="19" customWidth="1"/>
    <col min="15593" max="15833" width="17.33203125" style="19"/>
    <col min="15834" max="15834" width="38.33203125" style="19" customWidth="1"/>
    <col min="15835" max="15835" width="6.33203125" style="19" customWidth="1"/>
    <col min="15836" max="15836" width="10.5" style="19" customWidth="1"/>
    <col min="15837" max="15837" width="12.6640625" style="19" customWidth="1"/>
    <col min="15838" max="15838" width="13.1640625" style="19" customWidth="1"/>
    <col min="15839" max="15839" width="13" style="19" customWidth="1"/>
    <col min="15840" max="15840" width="14" style="19" customWidth="1"/>
    <col min="15841" max="15841" width="13.6640625" style="19" customWidth="1"/>
    <col min="15842" max="15842" width="13" style="19" customWidth="1"/>
    <col min="15843" max="15843" width="12.83203125" style="19" customWidth="1"/>
    <col min="15844" max="15844" width="13.5" style="19" customWidth="1"/>
    <col min="15845" max="15845" width="11" style="19" customWidth="1"/>
    <col min="15846" max="15848" width="11.6640625" style="19" customWidth="1"/>
    <col min="15849" max="16089" width="17.33203125" style="19"/>
    <col min="16090" max="16090" width="38.33203125" style="19" customWidth="1"/>
    <col min="16091" max="16091" width="6.33203125" style="19" customWidth="1"/>
    <col min="16092" max="16092" width="10.5" style="19" customWidth="1"/>
    <col min="16093" max="16093" width="12.6640625" style="19" customWidth="1"/>
    <col min="16094" max="16094" width="13.1640625" style="19" customWidth="1"/>
    <col min="16095" max="16095" width="13" style="19" customWidth="1"/>
    <col min="16096" max="16096" width="14" style="19" customWidth="1"/>
    <col min="16097" max="16097" width="13.6640625" style="19" customWidth="1"/>
    <col min="16098" max="16098" width="13" style="19" customWidth="1"/>
    <col min="16099" max="16099" width="12.83203125" style="19" customWidth="1"/>
    <col min="16100" max="16100" width="13.5" style="19" customWidth="1"/>
    <col min="16101" max="16101" width="11" style="19" customWidth="1"/>
    <col min="16102" max="16104" width="11.6640625" style="19" customWidth="1"/>
    <col min="16105" max="16384" width="9.33203125" style="19"/>
  </cols>
  <sheetData>
    <row r="2" spans="1:18" s="36" customFormat="1" ht="12.75" customHeight="1">
      <c r="A2" s="128"/>
      <c r="B2" s="128" t="s">
        <v>31</v>
      </c>
      <c r="C2" s="24"/>
      <c r="D2" s="131" t="s">
        <v>32</v>
      </c>
      <c r="E2" s="132"/>
      <c r="F2" s="133"/>
      <c r="G2" s="133"/>
      <c r="H2" s="132"/>
      <c r="I2" s="134"/>
      <c r="J2" s="135" t="s">
        <v>33</v>
      </c>
      <c r="K2" s="136"/>
      <c r="L2" s="136"/>
      <c r="M2" s="136"/>
      <c r="N2" s="136"/>
      <c r="O2" s="137"/>
      <c r="P2" s="135" t="s">
        <v>34</v>
      </c>
      <c r="Q2" s="136"/>
      <c r="R2" s="137"/>
    </row>
    <row r="3" spans="1:18" s="36" customFormat="1" ht="32.25" customHeight="1">
      <c r="A3" s="129"/>
      <c r="B3" s="129"/>
      <c r="C3" s="138" t="s">
        <v>35</v>
      </c>
      <c r="D3" s="135" t="s">
        <v>36</v>
      </c>
      <c r="E3" s="137"/>
      <c r="F3" s="126" t="s">
        <v>37</v>
      </c>
      <c r="G3" s="126" t="s">
        <v>38</v>
      </c>
      <c r="H3" s="126" t="s">
        <v>39</v>
      </c>
      <c r="I3" s="126" t="s">
        <v>40</v>
      </c>
      <c r="J3" s="135" t="s">
        <v>36</v>
      </c>
      <c r="K3" s="137"/>
      <c r="L3" s="126" t="s">
        <v>37</v>
      </c>
      <c r="M3" s="126" t="s">
        <v>38</v>
      </c>
      <c r="N3" s="126" t="s">
        <v>39</v>
      </c>
      <c r="O3" s="126" t="s">
        <v>40</v>
      </c>
      <c r="P3" s="126" t="s">
        <v>41</v>
      </c>
      <c r="Q3" s="140" t="s">
        <v>42</v>
      </c>
      <c r="R3" s="126" t="s">
        <v>43</v>
      </c>
    </row>
    <row r="4" spans="1:18" s="36" customFormat="1" ht="183" customHeight="1">
      <c r="A4" s="130"/>
      <c r="B4" s="130"/>
      <c r="C4" s="139"/>
      <c r="D4" s="22" t="s">
        <v>44</v>
      </c>
      <c r="E4" s="22" t="s">
        <v>45</v>
      </c>
      <c r="F4" s="127"/>
      <c r="G4" s="127"/>
      <c r="H4" s="127"/>
      <c r="I4" s="127"/>
      <c r="J4" s="22" t="s">
        <v>44</v>
      </c>
      <c r="K4" s="22" t="s">
        <v>45</v>
      </c>
      <c r="L4" s="127"/>
      <c r="M4" s="127"/>
      <c r="N4" s="127"/>
      <c r="O4" s="127"/>
      <c r="P4" s="127"/>
      <c r="Q4" s="141"/>
      <c r="R4" s="127"/>
    </row>
    <row r="5" spans="1:18" s="37" customFormat="1" ht="11.25" customHeight="1">
      <c r="A5" s="25" t="s">
        <v>46</v>
      </c>
      <c r="B5" s="20" t="s">
        <v>47</v>
      </c>
      <c r="C5" s="20">
        <v>1</v>
      </c>
      <c r="D5" s="20">
        <v>2</v>
      </c>
      <c r="E5" s="20">
        <v>3</v>
      </c>
      <c r="F5" s="20">
        <v>4</v>
      </c>
      <c r="G5" s="20">
        <v>5</v>
      </c>
      <c r="H5" s="20">
        <v>6</v>
      </c>
      <c r="I5" s="20">
        <v>7</v>
      </c>
      <c r="J5" s="20">
        <v>8</v>
      </c>
      <c r="K5" s="20">
        <v>9</v>
      </c>
      <c r="L5" s="20">
        <v>10</v>
      </c>
      <c r="M5" s="20">
        <v>11</v>
      </c>
      <c r="N5" s="20">
        <v>12</v>
      </c>
      <c r="O5" s="20">
        <v>13</v>
      </c>
      <c r="P5" s="20">
        <v>14</v>
      </c>
      <c r="Q5" s="67">
        <v>15</v>
      </c>
      <c r="R5" s="20">
        <v>16</v>
      </c>
    </row>
    <row r="6" spans="1:18" ht="46.5" customHeight="1">
      <c r="A6" s="52" t="s">
        <v>48</v>
      </c>
      <c r="B6" s="71">
        <v>1</v>
      </c>
      <c r="C6" s="68">
        <v>322368</v>
      </c>
      <c r="D6" s="72">
        <v>1040478.3</v>
      </c>
      <c r="E6" s="72">
        <v>778752.3</v>
      </c>
      <c r="F6" s="72">
        <v>1113198.3999999999</v>
      </c>
      <c r="G6" s="72">
        <v>1119728.3999999999</v>
      </c>
      <c r="H6" s="72">
        <v>1121110.2</v>
      </c>
      <c r="I6" s="72">
        <v>1195820.2</v>
      </c>
      <c r="J6" s="72">
        <v>3227.61</v>
      </c>
      <c r="K6" s="72">
        <v>2415.7199999999998</v>
      </c>
      <c r="L6" s="72">
        <v>3453.19</v>
      </c>
      <c r="M6" s="72">
        <v>3473.45</v>
      </c>
      <c r="N6" s="72">
        <v>3477.73</v>
      </c>
      <c r="O6" s="72">
        <v>3709.49</v>
      </c>
      <c r="P6" s="68">
        <v>10695</v>
      </c>
      <c r="Q6" s="72">
        <v>42405.5</v>
      </c>
      <c r="R6" s="72">
        <v>3964.98</v>
      </c>
    </row>
    <row r="7" spans="1:18" ht="11.25" customHeight="1">
      <c r="A7" s="52" t="s">
        <v>49</v>
      </c>
      <c r="B7" s="71">
        <v>2</v>
      </c>
      <c r="C7" s="68">
        <v>200698</v>
      </c>
      <c r="D7" s="72">
        <v>599564.9</v>
      </c>
      <c r="E7" s="72">
        <v>404962.3</v>
      </c>
      <c r="F7" s="72">
        <v>638310.40000000002</v>
      </c>
      <c r="G7" s="72">
        <v>639734.4</v>
      </c>
      <c r="H7" s="72">
        <v>640101.19999999995</v>
      </c>
      <c r="I7" s="72">
        <v>691627.7</v>
      </c>
      <c r="J7" s="72">
        <v>2987.4</v>
      </c>
      <c r="K7" s="72">
        <v>2017.77</v>
      </c>
      <c r="L7" s="72">
        <v>3180.45</v>
      </c>
      <c r="M7" s="72">
        <v>3187.55</v>
      </c>
      <c r="N7" s="72">
        <v>3189.38</v>
      </c>
      <c r="O7" s="72">
        <v>3446.11</v>
      </c>
      <c r="P7" s="68">
        <v>5548</v>
      </c>
      <c r="Q7" s="72">
        <v>21929.8</v>
      </c>
      <c r="R7" s="72">
        <v>3952.73</v>
      </c>
    </row>
    <row r="8" spans="1:18" ht="11.25" customHeight="1">
      <c r="A8" s="52" t="s">
        <v>50</v>
      </c>
      <c r="B8" s="71">
        <v>3</v>
      </c>
      <c r="C8" s="68">
        <v>43404</v>
      </c>
      <c r="D8" s="72">
        <v>92119.7</v>
      </c>
      <c r="E8" s="72">
        <v>63218.6</v>
      </c>
      <c r="F8" s="72">
        <v>116174.6</v>
      </c>
      <c r="G8" s="72">
        <v>116570.6</v>
      </c>
      <c r="H8" s="72">
        <v>116599</v>
      </c>
      <c r="I8" s="72">
        <v>126778.4</v>
      </c>
      <c r="J8" s="72">
        <v>2122.38</v>
      </c>
      <c r="K8" s="72">
        <v>1456.52</v>
      </c>
      <c r="L8" s="72">
        <v>2676.59</v>
      </c>
      <c r="M8" s="72">
        <v>2685.71</v>
      </c>
      <c r="N8" s="72">
        <v>2686.37</v>
      </c>
      <c r="O8" s="72">
        <v>2920.89</v>
      </c>
      <c r="P8" s="68">
        <v>1454</v>
      </c>
      <c r="Q8" s="72">
        <v>4060.4</v>
      </c>
      <c r="R8" s="72">
        <v>2792.54</v>
      </c>
    </row>
    <row r="9" spans="1:18" ht="44.25" customHeight="1">
      <c r="A9" s="52" t="s">
        <v>51</v>
      </c>
      <c r="B9" s="71">
        <v>4</v>
      </c>
      <c r="C9" s="68">
        <v>197703</v>
      </c>
      <c r="D9" s="72">
        <v>577955.69999999995</v>
      </c>
      <c r="E9" s="72">
        <v>397301</v>
      </c>
      <c r="F9" s="72">
        <v>627744.6</v>
      </c>
      <c r="G9" s="72">
        <v>631741.30000000005</v>
      </c>
      <c r="H9" s="72">
        <v>632386</v>
      </c>
      <c r="I9" s="72">
        <v>680825.3</v>
      </c>
      <c r="J9" s="72">
        <v>2923.35</v>
      </c>
      <c r="K9" s="72">
        <v>2009.59</v>
      </c>
      <c r="L9" s="72">
        <v>3175.19</v>
      </c>
      <c r="M9" s="72">
        <v>3195.41</v>
      </c>
      <c r="N9" s="72">
        <v>3198.67</v>
      </c>
      <c r="O9" s="72">
        <v>3443.68</v>
      </c>
      <c r="P9" s="68">
        <v>6122</v>
      </c>
      <c r="Q9" s="72">
        <v>22858.400000000001</v>
      </c>
      <c r="R9" s="72">
        <v>3733.84</v>
      </c>
    </row>
    <row r="10" spans="1:18" ht="11.25" customHeight="1">
      <c r="A10" s="124" t="s">
        <v>396</v>
      </c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51"/>
      <c r="Q10" s="51"/>
      <c r="R10" s="51"/>
    </row>
    <row r="11" spans="1:18" ht="22.5" customHeight="1">
      <c r="A11" s="52" t="s">
        <v>52</v>
      </c>
      <c r="B11" s="71">
        <v>5</v>
      </c>
      <c r="C11" s="68">
        <v>315718</v>
      </c>
      <c r="D11" s="72">
        <v>1004047.9</v>
      </c>
      <c r="E11" s="72">
        <v>746712.9</v>
      </c>
      <c r="F11" s="72">
        <v>1070236.3999999999</v>
      </c>
      <c r="G11" s="72">
        <v>1074907.1000000001</v>
      </c>
      <c r="H11" s="72">
        <v>1076288.8999999999</v>
      </c>
      <c r="I11" s="72">
        <v>1150258.1000000001</v>
      </c>
      <c r="J11" s="72">
        <v>3180.21</v>
      </c>
      <c r="K11" s="72">
        <v>2365.13</v>
      </c>
      <c r="L11" s="72">
        <v>3389.85</v>
      </c>
      <c r="M11" s="72">
        <v>3404.64</v>
      </c>
      <c r="N11" s="72">
        <v>3409.02</v>
      </c>
      <c r="O11" s="72">
        <v>3643.31</v>
      </c>
      <c r="P11" s="68">
        <v>10651</v>
      </c>
      <c r="Q11" s="72">
        <v>42000.5</v>
      </c>
      <c r="R11" s="72">
        <v>3943.33</v>
      </c>
    </row>
    <row r="12" spans="1:18" ht="37.5" customHeight="1">
      <c r="A12" s="52" t="s">
        <v>53</v>
      </c>
      <c r="B12" s="71">
        <v>6</v>
      </c>
      <c r="C12" s="68">
        <v>237662</v>
      </c>
      <c r="D12" s="72">
        <v>847542.1</v>
      </c>
      <c r="E12" s="72">
        <v>632496.19999999995</v>
      </c>
      <c r="F12" s="72">
        <v>870169.2</v>
      </c>
      <c r="G12" s="72">
        <v>873171.1</v>
      </c>
      <c r="H12" s="72">
        <v>874252</v>
      </c>
      <c r="I12" s="72">
        <v>932940.4</v>
      </c>
      <c r="J12" s="72">
        <v>3566.17</v>
      </c>
      <c r="K12" s="72">
        <v>2661.33</v>
      </c>
      <c r="L12" s="72">
        <v>3661.37</v>
      </c>
      <c r="M12" s="72">
        <v>3674</v>
      </c>
      <c r="N12" s="72">
        <v>3678.55</v>
      </c>
      <c r="O12" s="72">
        <v>3925.49</v>
      </c>
      <c r="P12" s="68">
        <v>6937</v>
      </c>
      <c r="Q12" s="72">
        <v>31325.1</v>
      </c>
      <c r="R12" s="72">
        <v>4515.6400000000003</v>
      </c>
    </row>
    <row r="13" spans="1:18" ht="21.75" customHeight="1">
      <c r="A13" s="52" t="s">
        <v>54</v>
      </c>
      <c r="B13" s="71">
        <v>7</v>
      </c>
      <c r="C13" s="68">
        <v>2</v>
      </c>
      <c r="D13" s="72">
        <v>2.5</v>
      </c>
      <c r="E13" s="72">
        <v>0.7</v>
      </c>
      <c r="F13" s="72">
        <v>2.7</v>
      </c>
      <c r="G13" s="72">
        <v>2.7</v>
      </c>
      <c r="H13" s="72">
        <v>2.7</v>
      </c>
      <c r="I13" s="72">
        <v>2.9</v>
      </c>
      <c r="J13" s="72">
        <v>1226.54</v>
      </c>
      <c r="K13" s="72">
        <v>344.4</v>
      </c>
      <c r="L13" s="72">
        <v>1355.52</v>
      </c>
      <c r="M13" s="72">
        <v>1355.52</v>
      </c>
      <c r="N13" s="72">
        <v>1355.52</v>
      </c>
      <c r="O13" s="72">
        <v>1426.52</v>
      </c>
      <c r="P13" s="68">
        <v>0</v>
      </c>
      <c r="Q13" s="72">
        <v>0</v>
      </c>
      <c r="R13" s="72">
        <v>0</v>
      </c>
    </row>
    <row r="14" spans="1:18" ht="11.25" customHeight="1">
      <c r="A14" s="52" t="s">
        <v>55</v>
      </c>
      <c r="B14" s="71">
        <v>8</v>
      </c>
      <c r="C14" s="68">
        <v>4259</v>
      </c>
      <c r="D14" s="72">
        <v>5628.4</v>
      </c>
      <c r="E14" s="72">
        <v>4728.3</v>
      </c>
      <c r="F14" s="72">
        <v>8762.2000000000007</v>
      </c>
      <c r="G14" s="72">
        <v>8762.2000000000007</v>
      </c>
      <c r="H14" s="72">
        <v>8762.2000000000007</v>
      </c>
      <c r="I14" s="72">
        <v>8914.1</v>
      </c>
      <c r="J14" s="72">
        <v>1321.54</v>
      </c>
      <c r="K14" s="72">
        <v>1110.18</v>
      </c>
      <c r="L14" s="72">
        <v>2057.34</v>
      </c>
      <c r="M14" s="72">
        <v>2057.34</v>
      </c>
      <c r="N14" s="72">
        <v>2057.34</v>
      </c>
      <c r="O14" s="72">
        <v>2093</v>
      </c>
      <c r="P14" s="68">
        <v>261</v>
      </c>
      <c r="Q14" s="72">
        <v>546.29999999999995</v>
      </c>
      <c r="R14" s="72">
        <v>2093</v>
      </c>
    </row>
    <row r="15" spans="1:18" ht="22.5" customHeight="1">
      <c r="A15" s="52" t="s">
        <v>56</v>
      </c>
      <c r="B15" s="71">
        <v>9</v>
      </c>
      <c r="C15" s="68">
        <v>170117</v>
      </c>
      <c r="D15" s="72">
        <v>446520.5</v>
      </c>
      <c r="E15" s="72">
        <v>292267.40000000002</v>
      </c>
      <c r="F15" s="72">
        <v>466012.6</v>
      </c>
      <c r="G15" s="72">
        <v>466012.6</v>
      </c>
      <c r="H15" s="72">
        <v>466012.6</v>
      </c>
      <c r="I15" s="72">
        <v>508397</v>
      </c>
      <c r="J15" s="72">
        <v>2624.78</v>
      </c>
      <c r="K15" s="72">
        <v>1718.04</v>
      </c>
      <c r="L15" s="72">
        <v>2739.37</v>
      </c>
      <c r="M15" s="72">
        <v>2739.37</v>
      </c>
      <c r="N15" s="72">
        <v>2739.37</v>
      </c>
      <c r="O15" s="72">
        <v>2988.51</v>
      </c>
      <c r="P15" s="68">
        <v>4103</v>
      </c>
      <c r="Q15" s="72">
        <v>11293.2</v>
      </c>
      <c r="R15" s="72">
        <v>2752.42</v>
      </c>
    </row>
    <row r="16" spans="1:18" ht="22.5" customHeight="1">
      <c r="A16" s="52" t="s">
        <v>57</v>
      </c>
      <c r="B16" s="71">
        <v>10</v>
      </c>
      <c r="C16" s="68">
        <v>38917</v>
      </c>
      <c r="D16" s="72">
        <v>181065.9</v>
      </c>
      <c r="E16" s="72">
        <v>149983.20000000001</v>
      </c>
      <c r="F16" s="72">
        <v>181066.9</v>
      </c>
      <c r="G16" s="72">
        <v>182500</v>
      </c>
      <c r="H16" s="72">
        <v>182512.1</v>
      </c>
      <c r="I16" s="72">
        <v>193983.8</v>
      </c>
      <c r="J16" s="72">
        <v>4652.62</v>
      </c>
      <c r="K16" s="72">
        <v>3853.93</v>
      </c>
      <c r="L16" s="72">
        <v>4652.6400000000003</v>
      </c>
      <c r="M16" s="72">
        <v>4689.47</v>
      </c>
      <c r="N16" s="72">
        <v>4689.78</v>
      </c>
      <c r="O16" s="72">
        <v>4984.55</v>
      </c>
      <c r="P16" s="68">
        <v>1149</v>
      </c>
      <c r="Q16" s="72">
        <v>5859.2</v>
      </c>
      <c r="R16" s="72">
        <v>5099.41</v>
      </c>
    </row>
    <row r="17" spans="1:18" ht="21.75" customHeight="1">
      <c r="A17" s="52" t="s">
        <v>58</v>
      </c>
      <c r="B17" s="71">
        <v>11</v>
      </c>
      <c r="C17" s="68">
        <v>13049</v>
      </c>
      <c r="D17" s="72">
        <v>90139.5</v>
      </c>
      <c r="E17" s="72">
        <v>77796.899999999994</v>
      </c>
      <c r="F17" s="72">
        <v>90139.5</v>
      </c>
      <c r="G17" s="72">
        <v>90237.1</v>
      </c>
      <c r="H17" s="72">
        <v>90354.5</v>
      </c>
      <c r="I17" s="72">
        <v>93534.1</v>
      </c>
      <c r="J17" s="72">
        <v>6907.77</v>
      </c>
      <c r="K17" s="72">
        <v>5961.91</v>
      </c>
      <c r="L17" s="72">
        <v>6907.77</v>
      </c>
      <c r="M17" s="72">
        <v>6915.25</v>
      </c>
      <c r="N17" s="72">
        <v>6924.25</v>
      </c>
      <c r="O17" s="72">
        <v>7167.91</v>
      </c>
      <c r="P17" s="68">
        <v>664</v>
      </c>
      <c r="Q17" s="72">
        <v>4769.8999999999996</v>
      </c>
      <c r="R17" s="72">
        <v>7183.54</v>
      </c>
    </row>
    <row r="18" spans="1:18" ht="10.5" customHeight="1">
      <c r="A18" s="52" t="s">
        <v>59</v>
      </c>
      <c r="B18" s="71">
        <v>12</v>
      </c>
      <c r="C18" s="68">
        <v>11318</v>
      </c>
      <c r="D18" s="72">
        <v>124185.3</v>
      </c>
      <c r="E18" s="72">
        <v>107719.7</v>
      </c>
      <c r="F18" s="72">
        <v>124185.3</v>
      </c>
      <c r="G18" s="72">
        <v>125656.5</v>
      </c>
      <c r="H18" s="72">
        <v>126607.9</v>
      </c>
      <c r="I18" s="72">
        <v>128108.5</v>
      </c>
      <c r="J18" s="72">
        <v>10972.37</v>
      </c>
      <c r="K18" s="72">
        <v>9517.56</v>
      </c>
      <c r="L18" s="72">
        <v>10972.37</v>
      </c>
      <c r="M18" s="72">
        <v>11102.36</v>
      </c>
      <c r="N18" s="72">
        <v>11186.42</v>
      </c>
      <c r="O18" s="72">
        <v>11319.01</v>
      </c>
      <c r="P18" s="68">
        <v>760</v>
      </c>
      <c r="Q18" s="72">
        <v>8856.5</v>
      </c>
      <c r="R18" s="72">
        <v>11653.23</v>
      </c>
    </row>
    <row r="19" spans="1:18" ht="24" customHeight="1">
      <c r="A19" s="52" t="s">
        <v>60</v>
      </c>
      <c r="B19" s="71">
        <v>13</v>
      </c>
      <c r="C19" s="68">
        <v>59912</v>
      </c>
      <c r="D19" s="72">
        <v>158817.4</v>
      </c>
      <c r="E19" s="72">
        <v>108949.4</v>
      </c>
      <c r="F19" s="72">
        <v>165598.20000000001</v>
      </c>
      <c r="G19" s="72">
        <v>166695.1</v>
      </c>
      <c r="H19" s="72">
        <v>167272.4</v>
      </c>
      <c r="I19" s="72">
        <v>182293.2</v>
      </c>
      <c r="J19" s="72">
        <v>2650.84</v>
      </c>
      <c r="K19" s="72">
        <v>1818.49</v>
      </c>
      <c r="L19" s="72">
        <v>2764.02</v>
      </c>
      <c r="M19" s="72">
        <v>2782.33</v>
      </c>
      <c r="N19" s="72">
        <v>2791.97</v>
      </c>
      <c r="O19" s="72">
        <v>3042.68</v>
      </c>
      <c r="P19" s="68">
        <v>1655</v>
      </c>
      <c r="Q19" s="72">
        <v>5406.2</v>
      </c>
      <c r="R19" s="72">
        <v>3266.6</v>
      </c>
    </row>
    <row r="20" spans="1:18" ht="14.25" customHeight="1">
      <c r="A20" s="52" t="s">
        <v>61</v>
      </c>
      <c r="B20" s="71">
        <v>14</v>
      </c>
      <c r="C20" s="68">
        <v>2741</v>
      </c>
      <c r="D20" s="72">
        <v>7971.4</v>
      </c>
      <c r="E20" s="72">
        <v>3919.2</v>
      </c>
      <c r="F20" s="72">
        <v>8114.5</v>
      </c>
      <c r="G20" s="72">
        <v>8158.4</v>
      </c>
      <c r="H20" s="72">
        <v>8158.4</v>
      </c>
      <c r="I20" s="72">
        <v>9637.1</v>
      </c>
      <c r="J20" s="72">
        <v>2908.2</v>
      </c>
      <c r="K20" s="72">
        <v>1429.84</v>
      </c>
      <c r="L20" s="72">
        <v>2960.42</v>
      </c>
      <c r="M20" s="72">
        <v>2976.45</v>
      </c>
      <c r="N20" s="72">
        <v>2976.45</v>
      </c>
      <c r="O20" s="72">
        <v>3515.92</v>
      </c>
      <c r="P20" s="68">
        <v>0</v>
      </c>
      <c r="Q20" s="72">
        <v>0</v>
      </c>
      <c r="R20" s="72">
        <v>0</v>
      </c>
    </row>
    <row r="21" spans="1:18" ht="22.5" customHeight="1">
      <c r="A21" s="26" t="s">
        <v>62</v>
      </c>
      <c r="B21" s="71">
        <v>15</v>
      </c>
      <c r="C21" s="68">
        <v>20633</v>
      </c>
      <c r="D21" s="72">
        <v>33293.1</v>
      </c>
      <c r="E21" s="72">
        <v>14244.9</v>
      </c>
      <c r="F21" s="72">
        <v>46333.2</v>
      </c>
      <c r="G21" s="72">
        <v>46557.599999999999</v>
      </c>
      <c r="H21" s="72">
        <v>46557.599999999999</v>
      </c>
      <c r="I21" s="72">
        <v>50226.2</v>
      </c>
      <c r="J21" s="72">
        <v>1613.58</v>
      </c>
      <c r="K21" s="72">
        <v>690.39</v>
      </c>
      <c r="L21" s="72">
        <v>2245.59</v>
      </c>
      <c r="M21" s="72">
        <v>2256.4699999999998</v>
      </c>
      <c r="N21" s="72">
        <v>2256.4699999999998</v>
      </c>
      <c r="O21" s="72">
        <v>2434.27</v>
      </c>
      <c r="P21" s="68">
        <v>725</v>
      </c>
      <c r="Q21" s="72">
        <v>1707.5</v>
      </c>
      <c r="R21" s="72">
        <v>2355.16</v>
      </c>
    </row>
    <row r="22" spans="1:18" ht="78.75" customHeight="1">
      <c r="A22" s="73" t="s">
        <v>63</v>
      </c>
      <c r="B22" s="27">
        <v>1511</v>
      </c>
      <c r="C22" s="68">
        <v>2191</v>
      </c>
      <c r="D22" s="72">
        <v>5597.9</v>
      </c>
      <c r="E22" s="72">
        <v>4033.7</v>
      </c>
      <c r="F22" s="72">
        <v>5668.4</v>
      </c>
      <c r="G22" s="72">
        <v>5668.4</v>
      </c>
      <c r="H22" s="72">
        <v>5668.4</v>
      </c>
      <c r="I22" s="72">
        <v>6146.3</v>
      </c>
      <c r="J22" s="72">
        <v>2554.96</v>
      </c>
      <c r="K22" s="72">
        <v>1841.02</v>
      </c>
      <c r="L22" s="72">
        <v>2587.13</v>
      </c>
      <c r="M22" s="72">
        <v>2587.13</v>
      </c>
      <c r="N22" s="72">
        <v>2587.13</v>
      </c>
      <c r="O22" s="72">
        <v>2805.24</v>
      </c>
      <c r="P22" s="68">
        <v>0</v>
      </c>
      <c r="Q22" s="72">
        <v>0</v>
      </c>
      <c r="R22" s="72">
        <v>0</v>
      </c>
    </row>
    <row r="23" spans="1:18" ht="78.75" customHeight="1">
      <c r="A23" s="73" t="s">
        <v>64</v>
      </c>
      <c r="B23" s="27">
        <v>1512</v>
      </c>
      <c r="C23" s="68">
        <v>2128</v>
      </c>
      <c r="D23" s="72">
        <v>5429.5</v>
      </c>
      <c r="E23" s="72">
        <v>3911.9</v>
      </c>
      <c r="F23" s="72">
        <v>5496.4</v>
      </c>
      <c r="G23" s="72">
        <v>5496.4</v>
      </c>
      <c r="H23" s="72">
        <v>5496.4</v>
      </c>
      <c r="I23" s="72">
        <v>5961.2</v>
      </c>
      <c r="J23" s="72">
        <v>2551.44</v>
      </c>
      <c r="K23" s="72">
        <v>1838.29</v>
      </c>
      <c r="L23" s="72">
        <v>2582.88</v>
      </c>
      <c r="M23" s="72">
        <v>2582.88</v>
      </c>
      <c r="N23" s="72">
        <v>2582.88</v>
      </c>
      <c r="O23" s="72">
        <v>2801.33</v>
      </c>
      <c r="P23" s="68">
        <v>0</v>
      </c>
      <c r="Q23" s="72">
        <v>0</v>
      </c>
      <c r="R23" s="72">
        <v>0</v>
      </c>
    </row>
    <row r="24" spans="1:18" ht="55.5" customHeight="1">
      <c r="A24" s="28" t="s">
        <v>65</v>
      </c>
      <c r="B24" s="71">
        <v>16</v>
      </c>
      <c r="C24" s="68">
        <v>37376</v>
      </c>
      <c r="D24" s="72">
        <v>163462.9</v>
      </c>
      <c r="E24" s="72">
        <v>128395</v>
      </c>
      <c r="F24" s="72">
        <v>166287.29999999999</v>
      </c>
      <c r="G24" s="72">
        <v>167528.1</v>
      </c>
      <c r="H24" s="72">
        <v>168560.5</v>
      </c>
      <c r="I24" s="72">
        <v>175812.6</v>
      </c>
      <c r="J24" s="72">
        <v>4373.47</v>
      </c>
      <c r="K24" s="72">
        <v>3435.22</v>
      </c>
      <c r="L24" s="72">
        <v>4449.03</v>
      </c>
      <c r="M24" s="72">
        <v>4482.24</v>
      </c>
      <c r="N24" s="72">
        <v>4509.8599999999997</v>
      </c>
      <c r="O24" s="72">
        <v>4703.8900000000003</v>
      </c>
      <c r="P24" s="68">
        <v>679</v>
      </c>
      <c r="Q24" s="72">
        <v>3403.5</v>
      </c>
      <c r="R24" s="72">
        <v>5012.4399999999996</v>
      </c>
    </row>
    <row r="25" spans="1:18" ht="33.75" customHeight="1">
      <c r="A25" s="74" t="s">
        <v>66</v>
      </c>
      <c r="B25" s="27">
        <v>17</v>
      </c>
      <c r="C25" s="68">
        <v>6110</v>
      </c>
      <c r="D25" s="72">
        <v>35587.4</v>
      </c>
      <c r="E25" s="72">
        <v>31524.6</v>
      </c>
      <c r="F25" s="72">
        <v>35633.699999999997</v>
      </c>
      <c r="G25" s="72">
        <v>35656.400000000001</v>
      </c>
      <c r="H25" s="72">
        <v>36147.4</v>
      </c>
      <c r="I25" s="72">
        <v>37220.300000000003</v>
      </c>
      <c r="J25" s="72">
        <v>5824.44</v>
      </c>
      <c r="K25" s="72">
        <v>5159.51</v>
      </c>
      <c r="L25" s="72">
        <v>5832.02</v>
      </c>
      <c r="M25" s="72">
        <v>5835.75</v>
      </c>
      <c r="N25" s="72">
        <v>5916.1</v>
      </c>
      <c r="O25" s="72">
        <v>6091.7</v>
      </c>
      <c r="P25" s="68">
        <v>49</v>
      </c>
      <c r="Q25" s="72">
        <v>300.5</v>
      </c>
      <c r="R25" s="72">
        <v>6132.98</v>
      </c>
    </row>
    <row r="26" spans="1:18" ht="22.5" customHeight="1">
      <c r="A26" s="52" t="s">
        <v>67</v>
      </c>
      <c r="B26" s="27">
        <v>18</v>
      </c>
      <c r="C26" s="68">
        <v>132</v>
      </c>
      <c r="D26" s="72">
        <v>457.1</v>
      </c>
      <c r="E26" s="72">
        <v>416</v>
      </c>
      <c r="F26" s="72">
        <v>462.4</v>
      </c>
      <c r="G26" s="72">
        <v>462.4</v>
      </c>
      <c r="H26" s="72">
        <v>467.9</v>
      </c>
      <c r="I26" s="72">
        <v>482.7</v>
      </c>
      <c r="J26" s="72">
        <v>3462.91</v>
      </c>
      <c r="K26" s="72">
        <v>3151.61</v>
      </c>
      <c r="L26" s="72">
        <v>3502.74</v>
      </c>
      <c r="M26" s="72">
        <v>3502.74</v>
      </c>
      <c r="N26" s="72">
        <v>3544.72</v>
      </c>
      <c r="O26" s="72">
        <v>3656.9</v>
      </c>
      <c r="P26" s="68">
        <v>5</v>
      </c>
      <c r="Q26" s="72">
        <v>26.6</v>
      </c>
      <c r="R26" s="72">
        <v>5310.34</v>
      </c>
    </row>
    <row r="27" spans="1:18" ht="11.25" customHeight="1">
      <c r="A27" s="52" t="s">
        <v>68</v>
      </c>
      <c r="B27" s="27">
        <v>19</v>
      </c>
      <c r="C27" s="68">
        <v>822</v>
      </c>
      <c r="D27" s="72">
        <v>4222</v>
      </c>
      <c r="E27" s="72">
        <v>3989.7</v>
      </c>
      <c r="F27" s="72">
        <v>4236.8</v>
      </c>
      <c r="G27" s="72">
        <v>4245.3</v>
      </c>
      <c r="H27" s="72">
        <v>4279.5</v>
      </c>
      <c r="I27" s="72">
        <v>4332.2</v>
      </c>
      <c r="J27" s="72">
        <v>5136.2299999999996</v>
      </c>
      <c r="K27" s="72">
        <v>4853.63</v>
      </c>
      <c r="L27" s="72">
        <v>5154.2</v>
      </c>
      <c r="M27" s="72">
        <v>5164.58</v>
      </c>
      <c r="N27" s="72">
        <v>5206.21</v>
      </c>
      <c r="O27" s="72">
        <v>5270.31</v>
      </c>
      <c r="P27" s="68">
        <v>40</v>
      </c>
      <c r="Q27" s="72">
        <v>260.10000000000002</v>
      </c>
      <c r="R27" s="72">
        <v>6501.47</v>
      </c>
    </row>
    <row r="28" spans="1:18" ht="33.75" customHeight="1">
      <c r="A28" s="75" t="s">
        <v>69</v>
      </c>
      <c r="B28" s="27">
        <v>1910</v>
      </c>
      <c r="C28" s="68">
        <v>339</v>
      </c>
      <c r="D28" s="72">
        <v>2009.5</v>
      </c>
      <c r="E28" s="72">
        <v>1736.3</v>
      </c>
      <c r="F28" s="72">
        <v>2013.1</v>
      </c>
      <c r="G28" s="72">
        <v>2013.3</v>
      </c>
      <c r="H28" s="72">
        <v>2058.9</v>
      </c>
      <c r="I28" s="72">
        <v>2154.9</v>
      </c>
      <c r="J28" s="72">
        <v>5927.6</v>
      </c>
      <c r="K28" s="72">
        <v>5121.78</v>
      </c>
      <c r="L28" s="72">
        <v>5938.25</v>
      </c>
      <c r="M28" s="72">
        <v>5939.01</v>
      </c>
      <c r="N28" s="72">
        <v>6073.36</v>
      </c>
      <c r="O28" s="72">
        <v>6356.54</v>
      </c>
      <c r="P28" s="68">
        <v>0</v>
      </c>
      <c r="Q28" s="72">
        <v>0</v>
      </c>
      <c r="R28" s="72">
        <v>0</v>
      </c>
    </row>
    <row r="29" spans="1:18" ht="22.5" customHeight="1">
      <c r="A29" s="52" t="s">
        <v>67</v>
      </c>
      <c r="B29" s="27">
        <v>1920</v>
      </c>
      <c r="C29" s="68">
        <v>0</v>
      </c>
      <c r="D29" s="72">
        <v>0</v>
      </c>
      <c r="E29" s="72">
        <v>0</v>
      </c>
      <c r="F29" s="72">
        <v>0</v>
      </c>
      <c r="G29" s="72">
        <v>0</v>
      </c>
      <c r="H29" s="72">
        <v>0</v>
      </c>
      <c r="I29" s="72">
        <v>0</v>
      </c>
      <c r="J29" s="72">
        <v>0</v>
      </c>
      <c r="K29" s="72">
        <v>0</v>
      </c>
      <c r="L29" s="72">
        <v>0</v>
      </c>
      <c r="M29" s="72">
        <v>0</v>
      </c>
      <c r="N29" s="72">
        <v>0</v>
      </c>
      <c r="O29" s="72">
        <v>0</v>
      </c>
      <c r="P29" s="68">
        <v>0</v>
      </c>
      <c r="Q29" s="72">
        <v>0</v>
      </c>
      <c r="R29" s="72">
        <v>0</v>
      </c>
    </row>
    <row r="30" spans="1:18" ht="11.25" customHeight="1">
      <c r="A30" s="75" t="s">
        <v>70</v>
      </c>
      <c r="B30" s="27">
        <v>1930</v>
      </c>
      <c r="C30" s="68">
        <v>3</v>
      </c>
      <c r="D30" s="72">
        <v>17.600000000000001</v>
      </c>
      <c r="E30" s="72">
        <v>14.4</v>
      </c>
      <c r="F30" s="72">
        <v>17.600000000000001</v>
      </c>
      <c r="G30" s="72">
        <v>17.600000000000001</v>
      </c>
      <c r="H30" s="72">
        <v>21.1</v>
      </c>
      <c r="I30" s="72">
        <v>21.1</v>
      </c>
      <c r="J30" s="72">
        <v>5861.85</v>
      </c>
      <c r="K30" s="72">
        <v>4807.6899999999996</v>
      </c>
      <c r="L30" s="72">
        <v>5861.85</v>
      </c>
      <c r="M30" s="72">
        <v>5861.85</v>
      </c>
      <c r="N30" s="72">
        <v>7028.44</v>
      </c>
      <c r="O30" s="72">
        <v>7028.44</v>
      </c>
      <c r="P30" s="68">
        <v>0</v>
      </c>
      <c r="Q30" s="72">
        <v>0</v>
      </c>
      <c r="R30" s="72">
        <v>0</v>
      </c>
    </row>
    <row r="31" spans="1:18" ht="22.5" customHeight="1">
      <c r="A31" s="54" t="s">
        <v>71</v>
      </c>
      <c r="B31" s="27">
        <v>20</v>
      </c>
      <c r="C31" s="68">
        <v>1196</v>
      </c>
      <c r="D31" s="72">
        <v>5518.9</v>
      </c>
      <c r="E31" s="72">
        <v>4944.8</v>
      </c>
      <c r="F31" s="72">
        <v>5551</v>
      </c>
      <c r="G31" s="72">
        <v>5563</v>
      </c>
      <c r="H31" s="72">
        <v>5563</v>
      </c>
      <c r="I31" s="72">
        <v>5763.4</v>
      </c>
      <c r="J31" s="72">
        <v>4614.47</v>
      </c>
      <c r="K31" s="72">
        <v>4134.45</v>
      </c>
      <c r="L31" s="72">
        <v>4641.3</v>
      </c>
      <c r="M31" s="72">
        <v>4651.3500000000004</v>
      </c>
      <c r="N31" s="72">
        <v>4651.3500000000004</v>
      </c>
      <c r="O31" s="72">
        <v>4818.91</v>
      </c>
      <c r="P31" s="68">
        <v>19</v>
      </c>
      <c r="Q31" s="72">
        <v>101.7</v>
      </c>
      <c r="R31" s="72">
        <v>5354.21</v>
      </c>
    </row>
    <row r="32" spans="1:18" ht="32.25" customHeight="1">
      <c r="A32" s="52" t="s">
        <v>72</v>
      </c>
      <c r="B32" s="27">
        <v>21</v>
      </c>
      <c r="C32" s="68">
        <v>497</v>
      </c>
      <c r="D32" s="72">
        <v>3925.4</v>
      </c>
      <c r="E32" s="72">
        <v>3436.6</v>
      </c>
      <c r="F32" s="72">
        <v>3935.6</v>
      </c>
      <c r="G32" s="72">
        <v>3935.7</v>
      </c>
      <c r="H32" s="72">
        <v>4474.6000000000004</v>
      </c>
      <c r="I32" s="72">
        <v>4606</v>
      </c>
      <c r="J32" s="72">
        <v>7898.19</v>
      </c>
      <c r="K32" s="72">
        <v>6914.73</v>
      </c>
      <c r="L32" s="72">
        <v>7918.77</v>
      </c>
      <c r="M32" s="72">
        <v>7918.95</v>
      </c>
      <c r="N32" s="72">
        <v>9003.1200000000008</v>
      </c>
      <c r="O32" s="72">
        <v>9267.51</v>
      </c>
      <c r="P32" s="68">
        <v>2</v>
      </c>
      <c r="Q32" s="72">
        <v>15.9</v>
      </c>
      <c r="R32" s="72">
        <v>7950.16</v>
      </c>
    </row>
    <row r="33" spans="1:18" ht="22.5" customHeight="1">
      <c r="A33" s="52" t="s">
        <v>67</v>
      </c>
      <c r="B33" s="71">
        <v>22</v>
      </c>
      <c r="C33" s="68">
        <v>0</v>
      </c>
      <c r="D33" s="72">
        <v>0</v>
      </c>
      <c r="E33" s="72">
        <v>0</v>
      </c>
      <c r="F33" s="72">
        <v>0</v>
      </c>
      <c r="G33" s="72">
        <v>0</v>
      </c>
      <c r="H33" s="72">
        <v>0</v>
      </c>
      <c r="I33" s="72">
        <v>0</v>
      </c>
      <c r="J33" s="72">
        <v>0</v>
      </c>
      <c r="K33" s="72">
        <v>0</v>
      </c>
      <c r="L33" s="72">
        <v>0</v>
      </c>
      <c r="M33" s="72">
        <v>0</v>
      </c>
      <c r="N33" s="72">
        <v>0</v>
      </c>
      <c r="O33" s="72">
        <v>0</v>
      </c>
      <c r="P33" s="68">
        <v>0</v>
      </c>
      <c r="Q33" s="72">
        <v>0</v>
      </c>
      <c r="R33" s="72">
        <v>0</v>
      </c>
    </row>
    <row r="34" spans="1:18" ht="11.25" customHeight="1">
      <c r="A34" s="52" t="s">
        <v>68</v>
      </c>
      <c r="B34" s="71">
        <v>23</v>
      </c>
      <c r="C34" s="68">
        <v>15</v>
      </c>
      <c r="D34" s="72">
        <v>145.9</v>
      </c>
      <c r="E34" s="72">
        <v>123.5</v>
      </c>
      <c r="F34" s="72">
        <v>145.9</v>
      </c>
      <c r="G34" s="72">
        <v>145.9</v>
      </c>
      <c r="H34" s="72">
        <v>222.7</v>
      </c>
      <c r="I34" s="72">
        <v>222.9</v>
      </c>
      <c r="J34" s="72">
        <v>9727.9</v>
      </c>
      <c r="K34" s="72">
        <v>8234.86</v>
      </c>
      <c r="L34" s="72">
        <v>9727.9</v>
      </c>
      <c r="M34" s="72">
        <v>9727.9</v>
      </c>
      <c r="N34" s="72">
        <v>14848.31</v>
      </c>
      <c r="O34" s="72">
        <v>14857.31</v>
      </c>
      <c r="P34" s="68">
        <v>1</v>
      </c>
      <c r="Q34" s="72">
        <v>13.8</v>
      </c>
      <c r="R34" s="72">
        <v>13807.31</v>
      </c>
    </row>
    <row r="35" spans="1:18" ht="32.25" customHeight="1">
      <c r="A35" s="54" t="s">
        <v>73</v>
      </c>
      <c r="B35" s="71">
        <v>24</v>
      </c>
      <c r="C35" s="68">
        <v>449</v>
      </c>
      <c r="D35" s="72">
        <v>3345.5</v>
      </c>
      <c r="E35" s="72">
        <v>2927.9</v>
      </c>
      <c r="F35" s="72">
        <v>3355.8</v>
      </c>
      <c r="G35" s="72">
        <v>3355.9</v>
      </c>
      <c r="H35" s="72">
        <v>3699.9</v>
      </c>
      <c r="I35" s="72">
        <v>3830.8</v>
      </c>
      <c r="J35" s="72">
        <v>7451.08</v>
      </c>
      <c r="K35" s="72">
        <v>6520.91</v>
      </c>
      <c r="L35" s="72">
        <v>7473.86</v>
      </c>
      <c r="M35" s="72">
        <v>7474.06</v>
      </c>
      <c r="N35" s="72">
        <v>8240.3700000000008</v>
      </c>
      <c r="O35" s="72">
        <v>8531.92</v>
      </c>
      <c r="P35" s="68">
        <v>2</v>
      </c>
      <c r="Q35" s="72">
        <v>15.9</v>
      </c>
      <c r="R35" s="72">
        <v>7950.16</v>
      </c>
    </row>
    <row r="36" spans="1:18" ht="24.75" customHeight="1">
      <c r="A36" s="52" t="s">
        <v>74</v>
      </c>
      <c r="B36" s="71">
        <v>25</v>
      </c>
      <c r="C36" s="68">
        <v>16435</v>
      </c>
      <c r="D36" s="72">
        <v>79336.600000000006</v>
      </c>
      <c r="E36" s="72">
        <v>68077.899999999994</v>
      </c>
      <c r="F36" s="72">
        <v>79662.3</v>
      </c>
      <c r="G36" s="72">
        <v>79724.899999999994</v>
      </c>
      <c r="H36" s="72">
        <v>79727.399999999994</v>
      </c>
      <c r="I36" s="72">
        <v>82868.2</v>
      </c>
      <c r="J36" s="72">
        <v>4827.29</v>
      </c>
      <c r="K36" s="72">
        <v>4142.25</v>
      </c>
      <c r="L36" s="72">
        <v>4847.1099999999997</v>
      </c>
      <c r="M36" s="72">
        <v>4850.92</v>
      </c>
      <c r="N36" s="72">
        <v>4851.08</v>
      </c>
      <c r="O36" s="72">
        <v>5042.18</v>
      </c>
      <c r="P36" s="68">
        <v>241</v>
      </c>
      <c r="Q36" s="72">
        <v>1729.5</v>
      </c>
      <c r="R36" s="72">
        <v>7176.19</v>
      </c>
    </row>
    <row r="37" spans="1:18" ht="21.75" customHeight="1">
      <c r="A37" s="54" t="s">
        <v>75</v>
      </c>
      <c r="B37" s="71">
        <v>26</v>
      </c>
      <c r="C37" s="68">
        <v>3440</v>
      </c>
      <c r="D37" s="72">
        <v>15407.4</v>
      </c>
      <c r="E37" s="72">
        <v>13434.3</v>
      </c>
      <c r="F37" s="72">
        <v>15508.3</v>
      </c>
      <c r="G37" s="72">
        <v>15509.4</v>
      </c>
      <c r="H37" s="72">
        <v>15509.4</v>
      </c>
      <c r="I37" s="72">
        <v>16046</v>
      </c>
      <c r="J37" s="72">
        <v>4478.91</v>
      </c>
      <c r="K37" s="72">
        <v>3905.33</v>
      </c>
      <c r="L37" s="72">
        <v>4508.24</v>
      </c>
      <c r="M37" s="72">
        <v>4508.55</v>
      </c>
      <c r="N37" s="72">
        <v>4508.55</v>
      </c>
      <c r="O37" s="72">
        <v>4664.53</v>
      </c>
      <c r="P37" s="68">
        <v>57</v>
      </c>
      <c r="Q37" s="72">
        <v>337.9</v>
      </c>
      <c r="R37" s="72">
        <v>5927.48</v>
      </c>
    </row>
    <row r="38" spans="1:18" ht="11.25" customHeight="1">
      <c r="A38" s="52" t="s">
        <v>76</v>
      </c>
      <c r="B38" s="71">
        <v>27</v>
      </c>
      <c r="C38" s="68">
        <v>8794</v>
      </c>
      <c r="D38" s="72">
        <v>30928.1</v>
      </c>
      <c r="E38" s="72">
        <v>25012.400000000001</v>
      </c>
      <c r="F38" s="72">
        <v>31161.599999999999</v>
      </c>
      <c r="G38" s="72">
        <v>31187.200000000001</v>
      </c>
      <c r="H38" s="72">
        <v>31235.4</v>
      </c>
      <c r="I38" s="72">
        <v>33138.699999999997</v>
      </c>
      <c r="J38" s="72">
        <v>3516.95</v>
      </c>
      <c r="K38" s="72">
        <v>2844.26</v>
      </c>
      <c r="L38" s="72">
        <v>3543.5</v>
      </c>
      <c r="M38" s="72">
        <v>3546.42</v>
      </c>
      <c r="N38" s="72">
        <v>3551.9</v>
      </c>
      <c r="O38" s="72">
        <v>3768.33</v>
      </c>
      <c r="P38" s="68">
        <v>76</v>
      </c>
      <c r="Q38" s="72">
        <v>303.7</v>
      </c>
      <c r="R38" s="72">
        <v>3996.62</v>
      </c>
    </row>
    <row r="39" spans="1:18" ht="24.75" customHeight="1">
      <c r="A39" s="52" t="s">
        <v>77</v>
      </c>
      <c r="B39" s="71">
        <v>28</v>
      </c>
      <c r="C39" s="68">
        <v>454</v>
      </c>
      <c r="D39" s="72">
        <v>4479.6000000000004</v>
      </c>
      <c r="E39" s="72">
        <v>3994.2</v>
      </c>
      <c r="F39" s="72">
        <v>4479.6000000000004</v>
      </c>
      <c r="G39" s="72">
        <v>4480.5</v>
      </c>
      <c r="H39" s="72">
        <v>5505.5</v>
      </c>
      <c r="I39" s="72">
        <v>5555.4</v>
      </c>
      <c r="J39" s="72">
        <v>9866.9</v>
      </c>
      <c r="K39" s="72">
        <v>8797.85</v>
      </c>
      <c r="L39" s="72">
        <v>9866.9</v>
      </c>
      <c r="M39" s="72">
        <v>9868.99</v>
      </c>
      <c r="N39" s="72">
        <v>12126.68</v>
      </c>
      <c r="O39" s="72">
        <v>12236.5</v>
      </c>
      <c r="P39" s="68">
        <v>1</v>
      </c>
      <c r="Q39" s="72">
        <v>13.8</v>
      </c>
      <c r="R39" s="72">
        <v>13807.31</v>
      </c>
    </row>
    <row r="40" spans="1:18" ht="11.25" customHeight="1">
      <c r="A40" s="52" t="s">
        <v>78</v>
      </c>
      <c r="B40" s="71">
        <v>29</v>
      </c>
      <c r="C40" s="68">
        <v>1158</v>
      </c>
      <c r="D40" s="72">
        <v>3252</v>
      </c>
      <c r="E40" s="72">
        <v>2722.7</v>
      </c>
      <c r="F40" s="72">
        <v>3314.2</v>
      </c>
      <c r="G40" s="72">
        <v>3320.6</v>
      </c>
      <c r="H40" s="72">
        <v>3320.6</v>
      </c>
      <c r="I40" s="72">
        <v>3625.6</v>
      </c>
      <c r="J40" s="72">
        <v>2808.29</v>
      </c>
      <c r="K40" s="72">
        <v>2351.1999999999998</v>
      </c>
      <c r="L40" s="72">
        <v>2862.01</v>
      </c>
      <c r="M40" s="72">
        <v>2867.54</v>
      </c>
      <c r="N40" s="72">
        <v>2867.54</v>
      </c>
      <c r="O40" s="72">
        <v>3130.92</v>
      </c>
      <c r="P40" s="68">
        <v>7</v>
      </c>
      <c r="Q40" s="72">
        <v>28.1</v>
      </c>
      <c r="R40" s="72">
        <v>4012.21</v>
      </c>
    </row>
    <row r="41" spans="1:18" ht="21.75" customHeight="1">
      <c r="A41" s="52" t="s">
        <v>79</v>
      </c>
      <c r="B41" s="71">
        <v>30</v>
      </c>
      <c r="C41" s="68">
        <v>16</v>
      </c>
      <c r="D41" s="72">
        <v>41.8</v>
      </c>
      <c r="E41" s="72">
        <v>28.2</v>
      </c>
      <c r="F41" s="72">
        <v>42.5</v>
      </c>
      <c r="G41" s="72">
        <v>42.5</v>
      </c>
      <c r="H41" s="72">
        <v>42.5</v>
      </c>
      <c r="I41" s="72">
        <v>46.2</v>
      </c>
      <c r="J41" s="72">
        <v>2613.8000000000002</v>
      </c>
      <c r="K41" s="72">
        <v>1765.23</v>
      </c>
      <c r="L41" s="72">
        <v>2654.13</v>
      </c>
      <c r="M41" s="72">
        <v>2654.13</v>
      </c>
      <c r="N41" s="72">
        <v>2654.13</v>
      </c>
      <c r="O41" s="72">
        <v>2890.47</v>
      </c>
      <c r="P41" s="68">
        <v>0</v>
      </c>
      <c r="Q41" s="72">
        <v>0</v>
      </c>
      <c r="R41" s="72">
        <v>0</v>
      </c>
    </row>
    <row r="42" spans="1:18" ht="21.75" customHeight="1">
      <c r="A42" s="52" t="s">
        <v>80</v>
      </c>
      <c r="B42" s="71">
        <v>31</v>
      </c>
      <c r="C42" s="68">
        <v>576</v>
      </c>
      <c r="D42" s="72">
        <v>1729.4</v>
      </c>
      <c r="E42" s="72">
        <v>1274.2</v>
      </c>
      <c r="F42" s="72">
        <v>1732.7</v>
      </c>
      <c r="G42" s="72">
        <v>1733.4</v>
      </c>
      <c r="H42" s="72">
        <v>1733.4</v>
      </c>
      <c r="I42" s="72">
        <v>1952.3</v>
      </c>
      <c r="J42" s="72">
        <v>3002.38</v>
      </c>
      <c r="K42" s="72">
        <v>2212.15</v>
      </c>
      <c r="L42" s="72">
        <v>3008.16</v>
      </c>
      <c r="M42" s="72">
        <v>3009.32</v>
      </c>
      <c r="N42" s="72">
        <v>3009.32</v>
      </c>
      <c r="O42" s="72">
        <v>3389.33</v>
      </c>
      <c r="P42" s="68">
        <v>0</v>
      </c>
      <c r="Q42" s="72">
        <v>0</v>
      </c>
      <c r="R42" s="72">
        <v>0</v>
      </c>
    </row>
    <row r="43" spans="1:18" ht="23.25" customHeight="1">
      <c r="A43" s="52" t="s">
        <v>81</v>
      </c>
      <c r="B43" s="71">
        <v>32</v>
      </c>
      <c r="C43" s="68">
        <v>24</v>
      </c>
      <c r="D43" s="72">
        <v>68.7</v>
      </c>
      <c r="E43" s="72">
        <v>47.2</v>
      </c>
      <c r="F43" s="72">
        <v>68.7</v>
      </c>
      <c r="G43" s="72">
        <v>68.7</v>
      </c>
      <c r="H43" s="72">
        <v>68.7</v>
      </c>
      <c r="I43" s="72">
        <v>78.599999999999994</v>
      </c>
      <c r="J43" s="72">
        <v>2860.97</v>
      </c>
      <c r="K43" s="72">
        <v>1965.69</v>
      </c>
      <c r="L43" s="72">
        <v>2860.97</v>
      </c>
      <c r="M43" s="72">
        <v>2860.97</v>
      </c>
      <c r="N43" s="72">
        <v>2860.97</v>
      </c>
      <c r="O43" s="72">
        <v>3276.37</v>
      </c>
      <c r="P43" s="68">
        <v>0</v>
      </c>
      <c r="Q43" s="72">
        <v>0</v>
      </c>
      <c r="R43" s="72">
        <v>0</v>
      </c>
    </row>
    <row r="44" spans="1:18" ht="21.75" customHeight="1">
      <c r="A44" s="52" t="s">
        <v>82</v>
      </c>
      <c r="B44" s="71">
        <v>33</v>
      </c>
      <c r="C44" s="68">
        <v>153</v>
      </c>
      <c r="D44" s="72">
        <v>414.2</v>
      </c>
      <c r="E44" s="72">
        <v>297.5</v>
      </c>
      <c r="F44" s="72">
        <v>421.8</v>
      </c>
      <c r="G44" s="72">
        <v>421.8</v>
      </c>
      <c r="H44" s="72">
        <v>421.8</v>
      </c>
      <c r="I44" s="72">
        <v>432.1</v>
      </c>
      <c r="J44" s="72">
        <v>2707.22</v>
      </c>
      <c r="K44" s="72">
        <v>1944.3</v>
      </c>
      <c r="L44" s="72">
        <v>2756.59</v>
      </c>
      <c r="M44" s="72">
        <v>2756.59</v>
      </c>
      <c r="N44" s="72">
        <v>2756.59</v>
      </c>
      <c r="O44" s="72">
        <v>2823.87</v>
      </c>
      <c r="P44" s="68">
        <v>1</v>
      </c>
      <c r="Q44" s="72">
        <v>2.4</v>
      </c>
      <c r="R44" s="72">
        <v>2396.84</v>
      </c>
    </row>
    <row r="45" spans="1:18" ht="33.75" customHeight="1">
      <c r="A45" s="52" t="s">
        <v>83</v>
      </c>
      <c r="B45" s="71">
        <v>34</v>
      </c>
      <c r="C45" s="68">
        <v>530</v>
      </c>
      <c r="D45" s="72">
        <v>1661</v>
      </c>
      <c r="E45" s="72">
        <v>541.29999999999995</v>
      </c>
      <c r="F45" s="72">
        <v>1696.6</v>
      </c>
      <c r="G45" s="72">
        <v>1698.3</v>
      </c>
      <c r="H45" s="72">
        <v>1698.3</v>
      </c>
      <c r="I45" s="72">
        <v>1810.5</v>
      </c>
      <c r="J45" s="72">
        <v>3133.87</v>
      </c>
      <c r="K45" s="72">
        <v>1021.4</v>
      </c>
      <c r="L45" s="72">
        <v>3201.16</v>
      </c>
      <c r="M45" s="72">
        <v>3204.41</v>
      </c>
      <c r="N45" s="72">
        <v>3204.41</v>
      </c>
      <c r="O45" s="72">
        <v>3416.1</v>
      </c>
      <c r="P45" s="68">
        <v>0</v>
      </c>
      <c r="Q45" s="72">
        <v>0</v>
      </c>
      <c r="R45" s="72">
        <v>0</v>
      </c>
    </row>
    <row r="46" spans="1:18" ht="11.25" customHeight="1">
      <c r="A46" s="52" t="s">
        <v>84</v>
      </c>
      <c r="B46" s="71">
        <v>35</v>
      </c>
      <c r="C46" s="68">
        <v>132</v>
      </c>
      <c r="D46" s="72">
        <v>785.3</v>
      </c>
      <c r="E46" s="72">
        <v>753.5</v>
      </c>
      <c r="F46" s="72">
        <v>789.5</v>
      </c>
      <c r="G46" s="72">
        <v>789.5</v>
      </c>
      <c r="H46" s="72">
        <v>789.5</v>
      </c>
      <c r="I46" s="72">
        <v>806.7</v>
      </c>
      <c r="J46" s="72">
        <v>5948.93</v>
      </c>
      <c r="K46" s="72">
        <v>5708.06</v>
      </c>
      <c r="L46" s="72">
        <v>5980.71</v>
      </c>
      <c r="M46" s="72">
        <v>5980.71</v>
      </c>
      <c r="N46" s="72">
        <v>5980.71</v>
      </c>
      <c r="O46" s="72">
        <v>6111.45</v>
      </c>
      <c r="P46" s="68">
        <v>1</v>
      </c>
      <c r="Q46" s="72">
        <v>6.2</v>
      </c>
      <c r="R46" s="72">
        <v>6200.49</v>
      </c>
    </row>
    <row r="47" spans="1:18" ht="32.25" customHeight="1">
      <c r="A47" s="52" t="s">
        <v>85</v>
      </c>
      <c r="B47" s="71">
        <v>36</v>
      </c>
      <c r="C47" s="68">
        <v>19024</v>
      </c>
      <c r="D47" s="72">
        <v>87289</v>
      </c>
      <c r="E47" s="72">
        <v>73742.5</v>
      </c>
      <c r="F47" s="72">
        <v>87728.3</v>
      </c>
      <c r="G47" s="72">
        <v>87799.7</v>
      </c>
      <c r="H47" s="72">
        <v>87802.2</v>
      </c>
      <c r="I47" s="72">
        <v>91620.2</v>
      </c>
      <c r="J47" s="72">
        <v>4588.3500000000004</v>
      </c>
      <c r="K47" s="72">
        <v>3876.29</v>
      </c>
      <c r="L47" s="72">
        <v>4611.4399999999996</v>
      </c>
      <c r="M47" s="72">
        <v>4615.2</v>
      </c>
      <c r="N47" s="72">
        <v>4615.33</v>
      </c>
      <c r="O47" s="72">
        <v>4816.03</v>
      </c>
      <c r="P47" s="68">
        <v>250</v>
      </c>
      <c r="Q47" s="72">
        <v>1766.2</v>
      </c>
      <c r="R47" s="72">
        <v>7064.58</v>
      </c>
    </row>
    <row r="48" spans="1:18" ht="22.5" customHeight="1">
      <c r="A48" s="52" t="s">
        <v>67</v>
      </c>
      <c r="B48" s="71">
        <v>37</v>
      </c>
      <c r="C48" s="68">
        <v>179</v>
      </c>
      <c r="D48" s="72">
        <v>625.1</v>
      </c>
      <c r="E48" s="72">
        <v>576.5</v>
      </c>
      <c r="F48" s="72">
        <v>639.79999999999995</v>
      </c>
      <c r="G48" s="72">
        <v>639.79999999999995</v>
      </c>
      <c r="H48" s="72">
        <v>639.79999999999995</v>
      </c>
      <c r="I48" s="72">
        <v>657.3</v>
      </c>
      <c r="J48" s="72">
        <v>3492.3</v>
      </c>
      <c r="K48" s="72">
        <v>3220.41</v>
      </c>
      <c r="L48" s="72">
        <v>3574.21</v>
      </c>
      <c r="M48" s="72">
        <v>3574.21</v>
      </c>
      <c r="N48" s="72">
        <v>3574.21</v>
      </c>
      <c r="O48" s="72">
        <v>3672.22</v>
      </c>
      <c r="P48" s="68">
        <v>51</v>
      </c>
      <c r="Q48" s="72">
        <v>203.5</v>
      </c>
      <c r="R48" s="72">
        <v>3990.14</v>
      </c>
    </row>
    <row r="49" spans="1:18" ht="11.25" customHeight="1">
      <c r="A49" s="52" t="s">
        <v>68</v>
      </c>
      <c r="B49" s="71">
        <v>38</v>
      </c>
      <c r="C49" s="68">
        <v>1320</v>
      </c>
      <c r="D49" s="72">
        <v>8525.2000000000007</v>
      </c>
      <c r="E49" s="72">
        <v>7676.5</v>
      </c>
      <c r="F49" s="72">
        <v>8563</v>
      </c>
      <c r="G49" s="72">
        <v>8563.6</v>
      </c>
      <c r="H49" s="72">
        <v>8563.6</v>
      </c>
      <c r="I49" s="72">
        <v>8728.2000000000007</v>
      </c>
      <c r="J49" s="72">
        <v>6458.49</v>
      </c>
      <c r="K49" s="72">
        <v>5815.54</v>
      </c>
      <c r="L49" s="72">
        <v>6487.14</v>
      </c>
      <c r="M49" s="72">
        <v>6487.55</v>
      </c>
      <c r="N49" s="72">
        <v>6487.55</v>
      </c>
      <c r="O49" s="72">
        <v>6612.26</v>
      </c>
      <c r="P49" s="68">
        <v>178</v>
      </c>
      <c r="Q49" s="72">
        <v>1484.5</v>
      </c>
      <c r="R49" s="72">
        <v>8339.7199999999993</v>
      </c>
    </row>
    <row r="50" spans="1:18" ht="45.75" customHeight="1">
      <c r="A50" s="52" t="s">
        <v>86</v>
      </c>
      <c r="B50" s="71">
        <v>39</v>
      </c>
      <c r="C50" s="68">
        <v>1543</v>
      </c>
      <c r="D50" s="72">
        <v>6766</v>
      </c>
      <c r="E50" s="72">
        <v>4899.3999999999996</v>
      </c>
      <c r="F50" s="72">
        <v>6768.7</v>
      </c>
      <c r="G50" s="72">
        <v>7872.2</v>
      </c>
      <c r="H50" s="72">
        <v>7872.2</v>
      </c>
      <c r="I50" s="72">
        <v>8313</v>
      </c>
      <c r="J50" s="72">
        <v>4384.99</v>
      </c>
      <c r="K50" s="72">
        <v>3175.22</v>
      </c>
      <c r="L50" s="72">
        <v>4386.74</v>
      </c>
      <c r="M50" s="72">
        <v>5101.88</v>
      </c>
      <c r="N50" s="72">
        <v>5101.88</v>
      </c>
      <c r="O50" s="72">
        <v>5387.58</v>
      </c>
      <c r="P50" s="68">
        <v>80</v>
      </c>
      <c r="Q50" s="72">
        <v>478.9</v>
      </c>
      <c r="R50" s="72">
        <v>5986.04</v>
      </c>
    </row>
    <row r="51" spans="1:18" ht="45">
      <c r="A51" s="52" t="s">
        <v>432</v>
      </c>
      <c r="B51" s="71">
        <v>40</v>
      </c>
      <c r="C51" s="68">
        <v>136</v>
      </c>
      <c r="D51" s="72">
        <v>982.9</v>
      </c>
      <c r="E51" s="72">
        <v>706.1</v>
      </c>
      <c r="F51" s="72">
        <v>982.9</v>
      </c>
      <c r="G51" s="72">
        <v>1394.9</v>
      </c>
      <c r="H51" s="72">
        <v>1394.9</v>
      </c>
      <c r="I51" s="72">
        <v>1403.8</v>
      </c>
      <c r="J51" s="72">
        <v>7226.84</v>
      </c>
      <c r="K51" s="72">
        <v>5191.8500000000004</v>
      </c>
      <c r="L51" s="72">
        <v>7227.17</v>
      </c>
      <c r="M51" s="72">
        <v>10256.64</v>
      </c>
      <c r="N51" s="72">
        <v>10256.64</v>
      </c>
      <c r="O51" s="72">
        <v>10322.31</v>
      </c>
      <c r="P51" s="68">
        <v>7</v>
      </c>
      <c r="Q51" s="72">
        <v>60.7</v>
      </c>
      <c r="R51" s="72">
        <v>8673.24</v>
      </c>
    </row>
    <row r="52" spans="1:18" ht="22.5">
      <c r="A52" s="53" t="s">
        <v>87</v>
      </c>
      <c r="B52" s="71">
        <v>41</v>
      </c>
      <c r="C52" s="68">
        <v>10</v>
      </c>
      <c r="D52" s="72">
        <v>115.6</v>
      </c>
      <c r="E52" s="72">
        <v>85.2</v>
      </c>
      <c r="F52" s="72">
        <v>115.6</v>
      </c>
      <c r="G52" s="72">
        <v>150.4</v>
      </c>
      <c r="H52" s="72">
        <v>150.4</v>
      </c>
      <c r="I52" s="72">
        <v>151.1</v>
      </c>
      <c r="J52" s="72">
        <v>11557.77</v>
      </c>
      <c r="K52" s="72">
        <v>8523.42</v>
      </c>
      <c r="L52" s="72">
        <v>11557.77</v>
      </c>
      <c r="M52" s="72">
        <v>15039.04</v>
      </c>
      <c r="N52" s="72">
        <v>15039.04</v>
      </c>
      <c r="O52" s="72">
        <v>15109.04</v>
      </c>
      <c r="P52" s="68">
        <v>0</v>
      </c>
      <c r="Q52" s="72">
        <v>0</v>
      </c>
      <c r="R52" s="72">
        <v>0</v>
      </c>
    </row>
    <row r="53" spans="1:18">
      <c r="A53" s="54" t="s">
        <v>88</v>
      </c>
      <c r="B53" s="71">
        <v>42</v>
      </c>
      <c r="C53" s="68">
        <v>72</v>
      </c>
      <c r="D53" s="72">
        <v>549.5</v>
      </c>
      <c r="E53" s="72">
        <v>388.9</v>
      </c>
      <c r="F53" s="72">
        <v>549.5</v>
      </c>
      <c r="G53" s="72">
        <v>824.2</v>
      </c>
      <c r="H53" s="72">
        <v>824.2</v>
      </c>
      <c r="I53" s="72">
        <v>828.3</v>
      </c>
      <c r="J53" s="72">
        <v>7631.52</v>
      </c>
      <c r="K53" s="72">
        <v>5401.04</v>
      </c>
      <c r="L53" s="72">
        <v>7632.14</v>
      </c>
      <c r="M53" s="72">
        <v>11447.51</v>
      </c>
      <c r="N53" s="72">
        <v>11447.51</v>
      </c>
      <c r="O53" s="72">
        <v>11504.73</v>
      </c>
      <c r="P53" s="68">
        <v>2</v>
      </c>
      <c r="Q53" s="72">
        <v>25.4</v>
      </c>
      <c r="R53" s="72">
        <v>12715.52</v>
      </c>
    </row>
    <row r="54" spans="1:18">
      <c r="A54" s="54" t="s">
        <v>89</v>
      </c>
      <c r="B54" s="71">
        <v>43</v>
      </c>
      <c r="C54" s="68">
        <v>55</v>
      </c>
      <c r="D54" s="72">
        <v>331.5</v>
      </c>
      <c r="E54" s="72">
        <v>242.3</v>
      </c>
      <c r="F54" s="72">
        <v>331.5</v>
      </c>
      <c r="G54" s="72">
        <v>434</v>
      </c>
      <c r="H54" s="72">
        <v>434</v>
      </c>
      <c r="I54" s="72">
        <v>438.2</v>
      </c>
      <c r="J54" s="72">
        <v>6027.32</v>
      </c>
      <c r="K54" s="72">
        <v>4404.96</v>
      </c>
      <c r="L54" s="72">
        <v>6027.32</v>
      </c>
      <c r="M54" s="72">
        <v>7890.75</v>
      </c>
      <c r="N54" s="72">
        <v>7890.75</v>
      </c>
      <c r="O54" s="72">
        <v>7966.4</v>
      </c>
      <c r="P54" s="68">
        <v>5</v>
      </c>
      <c r="Q54" s="72">
        <v>35.299999999999997</v>
      </c>
      <c r="R54" s="72">
        <v>7056.32</v>
      </c>
    </row>
    <row r="55" spans="1:18" ht="22.5" customHeight="1">
      <c r="A55" s="52" t="s">
        <v>90</v>
      </c>
      <c r="B55" s="71">
        <v>44</v>
      </c>
      <c r="C55" s="68">
        <v>18</v>
      </c>
      <c r="D55" s="72">
        <v>65.8</v>
      </c>
      <c r="E55" s="72">
        <v>50.8</v>
      </c>
      <c r="F55" s="72">
        <v>67.400000000000006</v>
      </c>
      <c r="G55" s="72">
        <v>71.2</v>
      </c>
      <c r="H55" s="72">
        <v>71.2</v>
      </c>
      <c r="I55" s="72">
        <v>78.5</v>
      </c>
      <c r="J55" s="72">
        <v>3654.42</v>
      </c>
      <c r="K55" s="72">
        <v>2820.14</v>
      </c>
      <c r="L55" s="72">
        <v>3744.64</v>
      </c>
      <c r="M55" s="72">
        <v>3953.29</v>
      </c>
      <c r="N55" s="72">
        <v>3953.29</v>
      </c>
      <c r="O55" s="72">
        <v>4359.05</v>
      </c>
      <c r="P55" s="68">
        <v>9</v>
      </c>
      <c r="Q55" s="72">
        <v>31.3</v>
      </c>
      <c r="R55" s="72">
        <v>3480.72</v>
      </c>
    </row>
    <row r="56" spans="1:18" ht="11.25" customHeight="1">
      <c r="A56" s="52" t="s">
        <v>68</v>
      </c>
      <c r="B56" s="71">
        <v>45</v>
      </c>
      <c r="C56" s="68">
        <v>474</v>
      </c>
      <c r="D56" s="72">
        <v>2229.6999999999998</v>
      </c>
      <c r="E56" s="72">
        <v>1727.2</v>
      </c>
      <c r="F56" s="72">
        <v>2231.5</v>
      </c>
      <c r="G56" s="72">
        <v>3058.3</v>
      </c>
      <c r="H56" s="72">
        <v>3058.3</v>
      </c>
      <c r="I56" s="72">
        <v>3107.2</v>
      </c>
      <c r="J56" s="72">
        <v>4704.03</v>
      </c>
      <c r="K56" s="72">
        <v>3643.96</v>
      </c>
      <c r="L56" s="72">
        <v>4707.8</v>
      </c>
      <c r="M56" s="72">
        <v>6452.18</v>
      </c>
      <c r="N56" s="72">
        <v>6452.18</v>
      </c>
      <c r="O56" s="72">
        <v>6555.31</v>
      </c>
      <c r="P56" s="68">
        <v>75</v>
      </c>
      <c r="Q56" s="72">
        <v>463.4</v>
      </c>
      <c r="R56" s="72">
        <v>6179.33</v>
      </c>
    </row>
    <row r="57" spans="1:18" ht="23.25" customHeight="1">
      <c r="A57" s="52" t="s">
        <v>91</v>
      </c>
      <c r="B57" s="71">
        <v>46</v>
      </c>
      <c r="C57" s="68">
        <v>9822</v>
      </c>
      <c r="D57" s="72">
        <v>27394</v>
      </c>
      <c r="E57" s="72">
        <v>12601.3</v>
      </c>
      <c r="F57" s="72">
        <v>29666.400000000001</v>
      </c>
      <c r="G57" s="72">
        <v>29708.7</v>
      </c>
      <c r="H57" s="72">
        <v>29708.7</v>
      </c>
      <c r="I57" s="72">
        <v>31431.5</v>
      </c>
      <c r="J57" s="72">
        <v>2789.05</v>
      </c>
      <c r="K57" s="72">
        <v>1282.96</v>
      </c>
      <c r="L57" s="72">
        <v>3020.41</v>
      </c>
      <c r="M57" s="72">
        <v>3024.71</v>
      </c>
      <c r="N57" s="72">
        <v>3024.71</v>
      </c>
      <c r="O57" s="72">
        <v>3200.11</v>
      </c>
      <c r="P57" s="68">
        <v>296</v>
      </c>
      <c r="Q57" s="72">
        <v>837.8</v>
      </c>
      <c r="R57" s="72">
        <v>2830.43</v>
      </c>
    </row>
    <row r="58" spans="1:18" ht="23.25" customHeight="1">
      <c r="A58" s="52" t="s">
        <v>92</v>
      </c>
      <c r="B58" s="71">
        <v>461</v>
      </c>
      <c r="C58" s="68">
        <v>50</v>
      </c>
      <c r="D58" s="72">
        <v>160.4</v>
      </c>
      <c r="E58" s="72">
        <v>134.6</v>
      </c>
      <c r="F58" s="72">
        <v>169.4</v>
      </c>
      <c r="G58" s="72">
        <v>169.4</v>
      </c>
      <c r="H58" s="72">
        <v>169.4</v>
      </c>
      <c r="I58" s="72">
        <v>176.3</v>
      </c>
      <c r="J58" s="72">
        <v>3208.17</v>
      </c>
      <c r="K58" s="72">
        <v>2692.38</v>
      </c>
      <c r="L58" s="72">
        <v>3388.16</v>
      </c>
      <c r="M58" s="72">
        <v>3388.16</v>
      </c>
      <c r="N58" s="72">
        <v>3388.16</v>
      </c>
      <c r="O58" s="72">
        <v>3526.79</v>
      </c>
      <c r="P58" s="68">
        <v>4</v>
      </c>
      <c r="Q58" s="72">
        <v>8.4</v>
      </c>
      <c r="R58" s="72">
        <v>2098.25</v>
      </c>
    </row>
    <row r="59" spans="1:18" ht="22.5" customHeight="1">
      <c r="A59" s="52" t="s">
        <v>67</v>
      </c>
      <c r="B59" s="71">
        <v>47</v>
      </c>
      <c r="C59" s="68">
        <v>1524</v>
      </c>
      <c r="D59" s="72">
        <v>2869</v>
      </c>
      <c r="E59" s="72">
        <v>2086.1999999999998</v>
      </c>
      <c r="F59" s="72">
        <v>3937.7</v>
      </c>
      <c r="G59" s="72">
        <v>3940.3</v>
      </c>
      <c r="H59" s="72">
        <v>3940.3</v>
      </c>
      <c r="I59" s="72">
        <v>4150</v>
      </c>
      <c r="J59" s="72">
        <v>1882.56</v>
      </c>
      <c r="K59" s="72">
        <v>1368.9</v>
      </c>
      <c r="L59" s="72">
        <v>2583.7600000000002</v>
      </c>
      <c r="M59" s="72">
        <v>2585.5100000000002</v>
      </c>
      <c r="N59" s="72">
        <v>2585.5100000000002</v>
      </c>
      <c r="O59" s="72">
        <v>2723.12</v>
      </c>
      <c r="P59" s="68">
        <v>288</v>
      </c>
      <c r="Q59" s="72">
        <v>820.2</v>
      </c>
      <c r="R59" s="72">
        <v>2848.08</v>
      </c>
    </row>
    <row r="60" spans="1:18" ht="11.25" customHeight="1">
      <c r="A60" s="52" t="s">
        <v>68</v>
      </c>
      <c r="B60" s="71">
        <v>48</v>
      </c>
      <c r="C60" s="68">
        <v>46</v>
      </c>
      <c r="D60" s="72">
        <v>90.2</v>
      </c>
      <c r="E60" s="72">
        <v>71.7</v>
      </c>
      <c r="F60" s="72">
        <v>133.4</v>
      </c>
      <c r="G60" s="72">
        <v>133.4</v>
      </c>
      <c r="H60" s="72">
        <v>133.4</v>
      </c>
      <c r="I60" s="72">
        <v>136</v>
      </c>
      <c r="J60" s="72">
        <v>1960.64</v>
      </c>
      <c r="K60" s="72">
        <v>1558.4</v>
      </c>
      <c r="L60" s="72">
        <v>2900.16</v>
      </c>
      <c r="M60" s="72">
        <v>2900.16</v>
      </c>
      <c r="N60" s="72">
        <v>2900.16</v>
      </c>
      <c r="O60" s="72">
        <v>2955.71</v>
      </c>
      <c r="P60" s="68">
        <v>4</v>
      </c>
      <c r="Q60" s="72">
        <v>8.9</v>
      </c>
      <c r="R60" s="72">
        <v>2232.02</v>
      </c>
    </row>
    <row r="61" spans="1:18" ht="11.25" customHeight="1">
      <c r="A61" s="52" t="s">
        <v>93</v>
      </c>
      <c r="B61" s="71">
        <v>49</v>
      </c>
      <c r="C61" s="68">
        <v>5</v>
      </c>
      <c r="D61" s="72">
        <v>22</v>
      </c>
      <c r="E61" s="72">
        <v>15.3</v>
      </c>
      <c r="F61" s="72">
        <v>22</v>
      </c>
      <c r="G61" s="72">
        <v>22</v>
      </c>
      <c r="H61" s="72">
        <v>22</v>
      </c>
      <c r="I61" s="72">
        <v>24.7</v>
      </c>
      <c r="J61" s="72">
        <v>4393.9399999999996</v>
      </c>
      <c r="K61" s="72">
        <v>3059.16</v>
      </c>
      <c r="L61" s="72">
        <v>4393.9399999999996</v>
      </c>
      <c r="M61" s="72">
        <v>4393.9399999999996</v>
      </c>
      <c r="N61" s="72">
        <v>4393.9399999999996</v>
      </c>
      <c r="O61" s="72">
        <v>4942.92</v>
      </c>
      <c r="P61" s="68">
        <v>0</v>
      </c>
      <c r="Q61" s="72">
        <v>0</v>
      </c>
      <c r="R61" s="72">
        <v>0</v>
      </c>
    </row>
    <row r="62" spans="1:18" ht="22.5" customHeight="1">
      <c r="A62" s="52" t="s">
        <v>67</v>
      </c>
      <c r="B62" s="71">
        <v>50</v>
      </c>
      <c r="C62" s="68">
        <v>0</v>
      </c>
      <c r="D62" s="72">
        <v>0</v>
      </c>
      <c r="E62" s="72">
        <v>0</v>
      </c>
      <c r="F62" s="72">
        <v>0</v>
      </c>
      <c r="G62" s="72">
        <v>0</v>
      </c>
      <c r="H62" s="72">
        <v>0</v>
      </c>
      <c r="I62" s="72">
        <v>0</v>
      </c>
      <c r="J62" s="72">
        <v>0</v>
      </c>
      <c r="K62" s="72">
        <v>0</v>
      </c>
      <c r="L62" s="72">
        <v>0</v>
      </c>
      <c r="M62" s="72">
        <v>0</v>
      </c>
      <c r="N62" s="72">
        <v>0</v>
      </c>
      <c r="O62" s="72">
        <v>0</v>
      </c>
      <c r="P62" s="68">
        <v>0</v>
      </c>
      <c r="Q62" s="72">
        <v>0</v>
      </c>
      <c r="R62" s="72">
        <v>0</v>
      </c>
    </row>
    <row r="63" spans="1:18" ht="11.25" customHeight="1">
      <c r="A63" s="52" t="s">
        <v>68</v>
      </c>
      <c r="B63" s="71">
        <v>51</v>
      </c>
      <c r="C63" s="68">
        <v>0</v>
      </c>
      <c r="D63" s="72">
        <v>0</v>
      </c>
      <c r="E63" s="72">
        <v>0</v>
      </c>
      <c r="F63" s="72">
        <v>0</v>
      </c>
      <c r="G63" s="72">
        <v>0</v>
      </c>
      <c r="H63" s="72">
        <v>0</v>
      </c>
      <c r="I63" s="72">
        <v>0</v>
      </c>
      <c r="J63" s="72">
        <v>0</v>
      </c>
      <c r="K63" s="72">
        <v>0</v>
      </c>
      <c r="L63" s="72">
        <v>0</v>
      </c>
      <c r="M63" s="72">
        <v>0</v>
      </c>
      <c r="N63" s="72">
        <v>0</v>
      </c>
      <c r="O63" s="72">
        <v>0</v>
      </c>
      <c r="P63" s="68">
        <v>0</v>
      </c>
      <c r="Q63" s="72">
        <v>0</v>
      </c>
      <c r="R63" s="72">
        <v>0</v>
      </c>
    </row>
    <row r="64" spans="1:18" ht="11.25" customHeight="1">
      <c r="A64" s="52" t="s">
        <v>94</v>
      </c>
      <c r="B64" s="71">
        <v>52</v>
      </c>
      <c r="C64" s="68">
        <v>57</v>
      </c>
      <c r="D64" s="72">
        <v>222.6</v>
      </c>
      <c r="E64" s="72">
        <v>155.4</v>
      </c>
      <c r="F64" s="72">
        <v>226.7</v>
      </c>
      <c r="G64" s="72">
        <v>227.5</v>
      </c>
      <c r="H64" s="72">
        <v>227.5</v>
      </c>
      <c r="I64" s="72">
        <v>251.4</v>
      </c>
      <c r="J64" s="72">
        <v>3904.48</v>
      </c>
      <c r="K64" s="72">
        <v>2726.78</v>
      </c>
      <c r="L64" s="72">
        <v>3976.42</v>
      </c>
      <c r="M64" s="72">
        <v>3991.88</v>
      </c>
      <c r="N64" s="72">
        <v>3991.88</v>
      </c>
      <c r="O64" s="72">
        <v>4410.7700000000004</v>
      </c>
      <c r="P64" s="68">
        <v>0</v>
      </c>
      <c r="Q64" s="72">
        <v>0</v>
      </c>
      <c r="R64" s="72">
        <v>0</v>
      </c>
    </row>
    <row r="65" spans="1:18" ht="22.5" customHeight="1">
      <c r="A65" s="52" t="s">
        <v>67</v>
      </c>
      <c r="B65" s="71">
        <v>53</v>
      </c>
      <c r="C65" s="68">
        <v>0</v>
      </c>
      <c r="D65" s="72">
        <v>0</v>
      </c>
      <c r="E65" s="72">
        <v>0</v>
      </c>
      <c r="F65" s="72">
        <v>0</v>
      </c>
      <c r="G65" s="72">
        <v>0</v>
      </c>
      <c r="H65" s="72">
        <v>0</v>
      </c>
      <c r="I65" s="72">
        <v>0</v>
      </c>
      <c r="J65" s="72">
        <v>0</v>
      </c>
      <c r="K65" s="72">
        <v>0</v>
      </c>
      <c r="L65" s="72">
        <v>0</v>
      </c>
      <c r="M65" s="72">
        <v>0</v>
      </c>
      <c r="N65" s="72">
        <v>0</v>
      </c>
      <c r="O65" s="72">
        <v>0</v>
      </c>
      <c r="P65" s="68">
        <v>0</v>
      </c>
      <c r="Q65" s="72">
        <v>0</v>
      </c>
      <c r="R65" s="72">
        <v>0</v>
      </c>
    </row>
    <row r="66" spans="1:18" ht="11.25" customHeight="1">
      <c r="A66" s="52" t="s">
        <v>68</v>
      </c>
      <c r="B66" s="71">
        <v>54</v>
      </c>
      <c r="C66" s="68">
        <v>0</v>
      </c>
      <c r="D66" s="72">
        <v>0</v>
      </c>
      <c r="E66" s="72">
        <v>0</v>
      </c>
      <c r="F66" s="72">
        <v>0</v>
      </c>
      <c r="G66" s="72">
        <v>0</v>
      </c>
      <c r="H66" s="72">
        <v>0</v>
      </c>
      <c r="I66" s="72">
        <v>0</v>
      </c>
      <c r="J66" s="72">
        <v>0</v>
      </c>
      <c r="K66" s="72">
        <v>0</v>
      </c>
      <c r="L66" s="72">
        <v>0</v>
      </c>
      <c r="M66" s="72">
        <v>0</v>
      </c>
      <c r="N66" s="72">
        <v>0</v>
      </c>
      <c r="O66" s="72">
        <v>0</v>
      </c>
      <c r="P66" s="68">
        <v>0</v>
      </c>
      <c r="Q66" s="72">
        <v>0</v>
      </c>
      <c r="R66" s="72">
        <v>0</v>
      </c>
    </row>
    <row r="67" spans="1:18" ht="33.75" customHeight="1">
      <c r="A67" s="52" t="s">
        <v>95</v>
      </c>
      <c r="B67" s="71">
        <v>55</v>
      </c>
      <c r="C67" s="68">
        <v>318</v>
      </c>
      <c r="D67" s="72">
        <v>2256.5</v>
      </c>
      <c r="E67" s="72">
        <v>2019.9</v>
      </c>
      <c r="F67" s="72">
        <v>2305.9</v>
      </c>
      <c r="G67" s="72">
        <v>2305.9</v>
      </c>
      <c r="H67" s="72">
        <v>2305.9</v>
      </c>
      <c r="I67" s="72">
        <v>2345.5</v>
      </c>
      <c r="J67" s="72">
        <v>7095.96</v>
      </c>
      <c r="K67" s="72">
        <v>6351.93</v>
      </c>
      <c r="L67" s="72">
        <v>7251.35</v>
      </c>
      <c r="M67" s="72">
        <v>7251.35</v>
      </c>
      <c r="N67" s="72">
        <v>7251.35</v>
      </c>
      <c r="O67" s="72">
        <v>7375.82</v>
      </c>
      <c r="P67" s="68">
        <v>2</v>
      </c>
      <c r="Q67" s="72">
        <v>4.2</v>
      </c>
      <c r="R67" s="72">
        <v>2096.5</v>
      </c>
    </row>
    <row r="68" spans="1:18" ht="22.5" customHeight="1">
      <c r="A68" s="52" t="s">
        <v>67</v>
      </c>
      <c r="B68" s="71">
        <v>56</v>
      </c>
      <c r="C68" s="68">
        <v>3</v>
      </c>
      <c r="D68" s="72">
        <v>2.1</v>
      </c>
      <c r="E68" s="72">
        <v>2.1</v>
      </c>
      <c r="F68" s="72">
        <v>6</v>
      </c>
      <c r="G68" s="72">
        <v>6</v>
      </c>
      <c r="H68" s="72">
        <v>6</v>
      </c>
      <c r="I68" s="72">
        <v>6.3</v>
      </c>
      <c r="J68" s="72">
        <v>684.89</v>
      </c>
      <c r="K68" s="72">
        <v>684.89</v>
      </c>
      <c r="L68" s="72">
        <v>2003</v>
      </c>
      <c r="M68" s="72">
        <v>2003</v>
      </c>
      <c r="N68" s="72">
        <v>2003</v>
      </c>
      <c r="O68" s="72">
        <v>2093</v>
      </c>
      <c r="P68" s="68">
        <v>0</v>
      </c>
      <c r="Q68" s="72">
        <v>0</v>
      </c>
      <c r="R68" s="72">
        <v>0</v>
      </c>
    </row>
    <row r="69" spans="1:18" ht="11.25" customHeight="1">
      <c r="A69" s="52" t="s">
        <v>68</v>
      </c>
      <c r="B69" s="71">
        <v>57</v>
      </c>
      <c r="C69" s="68">
        <v>30</v>
      </c>
      <c r="D69" s="72">
        <v>37.9</v>
      </c>
      <c r="E69" s="72">
        <v>33.9</v>
      </c>
      <c r="F69" s="72">
        <v>73.3</v>
      </c>
      <c r="G69" s="72">
        <v>73.3</v>
      </c>
      <c r="H69" s="72">
        <v>73.3</v>
      </c>
      <c r="I69" s="72">
        <v>76.400000000000006</v>
      </c>
      <c r="J69" s="72">
        <v>1264.26</v>
      </c>
      <c r="K69" s="72">
        <v>1129.05</v>
      </c>
      <c r="L69" s="72">
        <v>2443.16</v>
      </c>
      <c r="M69" s="72">
        <v>2443.16</v>
      </c>
      <c r="N69" s="72">
        <v>2443.16</v>
      </c>
      <c r="O69" s="72">
        <v>2546.89</v>
      </c>
      <c r="P69" s="68">
        <v>2</v>
      </c>
      <c r="Q69" s="72">
        <v>4.2</v>
      </c>
      <c r="R69" s="72">
        <v>2096.5</v>
      </c>
    </row>
    <row r="70" spans="1:18" ht="38.25" customHeight="1">
      <c r="A70" s="52" t="s">
        <v>96</v>
      </c>
      <c r="B70" s="71">
        <v>58</v>
      </c>
      <c r="C70" s="68">
        <v>145534</v>
      </c>
      <c r="D70" s="72">
        <v>469752.4</v>
      </c>
      <c r="E70" s="72">
        <v>320956.09999999998</v>
      </c>
      <c r="F70" s="72">
        <v>486758.40000000002</v>
      </c>
      <c r="G70" s="72">
        <v>488744.7</v>
      </c>
      <c r="H70" s="72">
        <v>489242.6</v>
      </c>
      <c r="I70" s="72">
        <v>527309.4</v>
      </c>
      <c r="J70" s="72">
        <v>3227.78</v>
      </c>
      <c r="K70" s="72">
        <v>2205.37</v>
      </c>
      <c r="L70" s="72">
        <v>3344.64</v>
      </c>
      <c r="M70" s="72">
        <v>3358.29</v>
      </c>
      <c r="N70" s="72">
        <v>3361.71</v>
      </c>
      <c r="O70" s="72">
        <v>3623.27</v>
      </c>
      <c r="P70" s="68">
        <v>4020</v>
      </c>
      <c r="Q70" s="72">
        <v>16739.599999999999</v>
      </c>
      <c r="R70" s="72">
        <v>4164.09</v>
      </c>
    </row>
    <row r="71" spans="1:18" ht="11.25" customHeight="1">
      <c r="A71" s="52" t="s">
        <v>97</v>
      </c>
      <c r="B71" s="71">
        <v>59</v>
      </c>
      <c r="C71" s="68">
        <v>1531</v>
      </c>
      <c r="D71" s="72">
        <v>3320.2</v>
      </c>
      <c r="E71" s="72">
        <v>2602.4</v>
      </c>
      <c r="F71" s="72">
        <v>4193.8</v>
      </c>
      <c r="G71" s="72">
        <v>4200.6000000000004</v>
      </c>
      <c r="H71" s="72">
        <v>4206.2</v>
      </c>
      <c r="I71" s="72">
        <v>4419</v>
      </c>
      <c r="J71" s="72">
        <v>2168.65</v>
      </c>
      <c r="K71" s="72">
        <v>1699.8</v>
      </c>
      <c r="L71" s="72">
        <v>2739.27</v>
      </c>
      <c r="M71" s="72">
        <v>2743.72</v>
      </c>
      <c r="N71" s="72">
        <v>2747.34</v>
      </c>
      <c r="O71" s="72">
        <v>2886.34</v>
      </c>
      <c r="P71" s="68">
        <v>326</v>
      </c>
      <c r="Q71" s="72">
        <v>990.4</v>
      </c>
      <c r="R71" s="72">
        <v>3037.98</v>
      </c>
    </row>
    <row r="72" spans="1:18" ht="11.25" customHeight="1">
      <c r="A72" s="52" t="s">
        <v>98</v>
      </c>
      <c r="B72" s="71">
        <v>60</v>
      </c>
      <c r="C72" s="68">
        <v>3168</v>
      </c>
      <c r="D72" s="72">
        <v>7551.8</v>
      </c>
      <c r="E72" s="72">
        <v>5133.6000000000004</v>
      </c>
      <c r="F72" s="72">
        <v>8639.2000000000007</v>
      </c>
      <c r="G72" s="72">
        <v>8644</v>
      </c>
      <c r="H72" s="72">
        <v>8648.1</v>
      </c>
      <c r="I72" s="72">
        <v>8923.9</v>
      </c>
      <c r="J72" s="72">
        <v>2383.79</v>
      </c>
      <c r="K72" s="72">
        <v>1620.46</v>
      </c>
      <c r="L72" s="72">
        <v>2727.03</v>
      </c>
      <c r="M72" s="72">
        <v>2728.52</v>
      </c>
      <c r="N72" s="72">
        <v>2729.83</v>
      </c>
      <c r="O72" s="72">
        <v>2816.89</v>
      </c>
      <c r="P72" s="68">
        <v>71</v>
      </c>
      <c r="Q72" s="72">
        <v>248.9</v>
      </c>
      <c r="R72" s="72">
        <v>3505.93</v>
      </c>
    </row>
    <row r="73" spans="1:18" ht="11.25" customHeight="1">
      <c r="A73" s="52" t="s">
        <v>99</v>
      </c>
      <c r="B73" s="71">
        <v>61</v>
      </c>
      <c r="C73" s="68">
        <v>65932</v>
      </c>
      <c r="D73" s="72">
        <v>207352.7</v>
      </c>
      <c r="E73" s="72">
        <v>144257.9</v>
      </c>
      <c r="F73" s="72">
        <v>215237</v>
      </c>
      <c r="G73" s="72">
        <v>215261.3</v>
      </c>
      <c r="H73" s="72">
        <v>215265.2</v>
      </c>
      <c r="I73" s="72">
        <v>219156.6</v>
      </c>
      <c r="J73" s="72">
        <v>3144.95</v>
      </c>
      <c r="K73" s="72">
        <v>2187.98</v>
      </c>
      <c r="L73" s="72">
        <v>3264.53</v>
      </c>
      <c r="M73" s="72">
        <v>3264.9</v>
      </c>
      <c r="N73" s="72">
        <v>3264.96</v>
      </c>
      <c r="O73" s="72">
        <v>3323.98</v>
      </c>
      <c r="P73" s="68">
        <v>3370</v>
      </c>
      <c r="Q73" s="72">
        <v>15463.3</v>
      </c>
      <c r="R73" s="72">
        <v>4588.4799999999996</v>
      </c>
    </row>
    <row r="74" spans="1:18" ht="11.25" customHeight="1">
      <c r="A74" s="52" t="s">
        <v>100</v>
      </c>
      <c r="B74" s="71">
        <v>62</v>
      </c>
      <c r="C74" s="68">
        <v>52014</v>
      </c>
      <c r="D74" s="72">
        <v>176525.7</v>
      </c>
      <c r="E74" s="72">
        <v>119006</v>
      </c>
      <c r="F74" s="72">
        <v>178205.3</v>
      </c>
      <c r="G74" s="72">
        <v>178352</v>
      </c>
      <c r="H74" s="72">
        <v>178382.5</v>
      </c>
      <c r="I74" s="72">
        <v>197171</v>
      </c>
      <c r="J74" s="72">
        <v>3393.81</v>
      </c>
      <c r="K74" s="72">
        <v>2287.96</v>
      </c>
      <c r="L74" s="72">
        <v>3426.1</v>
      </c>
      <c r="M74" s="72">
        <v>3428.92</v>
      </c>
      <c r="N74" s="72">
        <v>3429.51</v>
      </c>
      <c r="O74" s="72">
        <v>3790.73</v>
      </c>
      <c r="P74" s="68">
        <v>5</v>
      </c>
      <c r="Q74" s="72">
        <v>20.399999999999999</v>
      </c>
      <c r="R74" s="72">
        <v>4070.02</v>
      </c>
    </row>
    <row r="75" spans="1:18" ht="11.25" customHeight="1">
      <c r="A75" s="52" t="s">
        <v>101</v>
      </c>
      <c r="B75" s="71">
        <v>63</v>
      </c>
      <c r="C75" s="68">
        <v>31673</v>
      </c>
      <c r="D75" s="72">
        <v>104541.6</v>
      </c>
      <c r="E75" s="72">
        <v>61694.5</v>
      </c>
      <c r="F75" s="72">
        <v>105684.5</v>
      </c>
      <c r="G75" s="72">
        <v>106667</v>
      </c>
      <c r="H75" s="72">
        <v>106715.3</v>
      </c>
      <c r="I75" s="72">
        <v>124626.1</v>
      </c>
      <c r="J75" s="72">
        <v>3300.65</v>
      </c>
      <c r="K75" s="72">
        <v>1947.86</v>
      </c>
      <c r="L75" s="72">
        <v>3336.74</v>
      </c>
      <c r="M75" s="72">
        <v>3367.76</v>
      </c>
      <c r="N75" s="72">
        <v>3369.28</v>
      </c>
      <c r="O75" s="72">
        <v>3934.77</v>
      </c>
      <c r="P75" s="68">
        <v>1</v>
      </c>
      <c r="Q75" s="72">
        <v>3.7</v>
      </c>
      <c r="R75" s="72">
        <v>3726.64</v>
      </c>
    </row>
    <row r="76" spans="1:18" ht="11.25" customHeight="1">
      <c r="A76" s="52" t="s">
        <v>70</v>
      </c>
      <c r="B76" s="71">
        <v>64</v>
      </c>
      <c r="C76" s="68">
        <v>2512</v>
      </c>
      <c r="D76" s="72">
        <v>13718.8</v>
      </c>
      <c r="E76" s="72">
        <v>12294.9</v>
      </c>
      <c r="F76" s="72">
        <v>13920.4</v>
      </c>
      <c r="G76" s="72">
        <v>14218.9</v>
      </c>
      <c r="H76" s="72">
        <v>14312.2</v>
      </c>
      <c r="I76" s="72">
        <v>14577</v>
      </c>
      <c r="J76" s="72">
        <v>5461.29</v>
      </c>
      <c r="K76" s="72">
        <v>4894.4799999999996</v>
      </c>
      <c r="L76" s="72">
        <v>5541.57</v>
      </c>
      <c r="M76" s="72">
        <v>5660.39</v>
      </c>
      <c r="N76" s="72">
        <v>5697.54</v>
      </c>
      <c r="O76" s="72">
        <v>5802.96</v>
      </c>
      <c r="P76" s="68">
        <v>296</v>
      </c>
      <c r="Q76" s="72">
        <v>2210</v>
      </c>
      <c r="R76" s="72">
        <v>7466.08</v>
      </c>
    </row>
    <row r="77" spans="1:18" ht="11.25" customHeight="1">
      <c r="A77" s="52" t="s">
        <v>102</v>
      </c>
      <c r="B77" s="71">
        <v>65</v>
      </c>
      <c r="C77" s="68">
        <v>18744</v>
      </c>
      <c r="D77" s="72">
        <v>75160.899999999994</v>
      </c>
      <c r="E77" s="72">
        <v>68652.600000000006</v>
      </c>
      <c r="F77" s="72">
        <v>78019.899999999994</v>
      </c>
      <c r="G77" s="72">
        <v>78521</v>
      </c>
      <c r="H77" s="72">
        <v>78731.600000000006</v>
      </c>
      <c r="I77" s="72">
        <v>80847.100000000006</v>
      </c>
      <c r="J77" s="72">
        <v>4009.87</v>
      </c>
      <c r="K77" s="72">
        <v>3662.64</v>
      </c>
      <c r="L77" s="72">
        <v>4162.3900000000003</v>
      </c>
      <c r="M77" s="72">
        <v>4189.13</v>
      </c>
      <c r="N77" s="72">
        <v>4200.3599999999997</v>
      </c>
      <c r="O77" s="72">
        <v>4313.2299999999996</v>
      </c>
      <c r="P77" s="68">
        <v>2829</v>
      </c>
      <c r="Q77" s="72">
        <v>12279.1</v>
      </c>
      <c r="R77" s="72">
        <v>4340.4399999999996</v>
      </c>
    </row>
    <row r="78" spans="1:18" ht="11.25" customHeight="1">
      <c r="A78" s="52" t="s">
        <v>103</v>
      </c>
      <c r="B78" s="71">
        <v>66</v>
      </c>
      <c r="C78" s="68">
        <v>23710</v>
      </c>
      <c r="D78" s="72">
        <v>83035.8</v>
      </c>
      <c r="E78" s="72">
        <v>71881.399999999994</v>
      </c>
      <c r="F78" s="72">
        <v>87824.7</v>
      </c>
      <c r="G78" s="72">
        <v>87904.3</v>
      </c>
      <c r="H78" s="72">
        <v>88096.7</v>
      </c>
      <c r="I78" s="72">
        <v>88585.4</v>
      </c>
      <c r="J78" s="72">
        <v>3502.14</v>
      </c>
      <c r="K78" s="72">
        <v>3031.69</v>
      </c>
      <c r="L78" s="72">
        <v>3704.12</v>
      </c>
      <c r="M78" s="72">
        <v>3707.48</v>
      </c>
      <c r="N78" s="72">
        <v>3715.59</v>
      </c>
      <c r="O78" s="72">
        <v>3736.21</v>
      </c>
      <c r="P78" s="68">
        <v>36</v>
      </c>
      <c r="Q78" s="72">
        <v>96.7</v>
      </c>
      <c r="R78" s="72">
        <v>2686.81</v>
      </c>
    </row>
    <row r="79" spans="1:18" ht="11.25" customHeight="1">
      <c r="A79" s="52" t="s">
        <v>104</v>
      </c>
      <c r="B79" s="71">
        <v>67</v>
      </c>
      <c r="C79" s="68">
        <v>27740</v>
      </c>
      <c r="D79" s="72">
        <v>124771.1</v>
      </c>
      <c r="E79" s="72">
        <v>105308.4</v>
      </c>
      <c r="F79" s="72">
        <v>126582.9</v>
      </c>
      <c r="G79" s="72">
        <v>126902.5</v>
      </c>
      <c r="H79" s="72">
        <v>127200</v>
      </c>
      <c r="I79" s="72">
        <v>136320.6</v>
      </c>
      <c r="J79" s="72">
        <v>4497.88</v>
      </c>
      <c r="K79" s="72">
        <v>3796.27</v>
      </c>
      <c r="L79" s="72">
        <v>4563.1899999999996</v>
      </c>
      <c r="M79" s="72">
        <v>4574.71</v>
      </c>
      <c r="N79" s="72">
        <v>4585.43</v>
      </c>
      <c r="O79" s="72">
        <v>4914.22</v>
      </c>
      <c r="P79" s="68">
        <v>3</v>
      </c>
      <c r="Q79" s="72">
        <v>12.6</v>
      </c>
      <c r="R79" s="72">
        <v>4216.3</v>
      </c>
    </row>
    <row r="80" spans="1:18" ht="11.25" customHeight="1">
      <c r="A80" s="52" t="s">
        <v>105</v>
      </c>
      <c r="B80" s="71">
        <v>68</v>
      </c>
      <c r="C80" s="68">
        <v>10638</v>
      </c>
      <c r="D80" s="72">
        <v>51563.5</v>
      </c>
      <c r="E80" s="72">
        <v>41664.5</v>
      </c>
      <c r="F80" s="72">
        <v>51861.5</v>
      </c>
      <c r="G80" s="72">
        <v>52499.5</v>
      </c>
      <c r="H80" s="72">
        <v>52694.2</v>
      </c>
      <c r="I80" s="72">
        <v>58313.7</v>
      </c>
      <c r="J80" s="72">
        <v>4847.1099999999997</v>
      </c>
      <c r="K80" s="72">
        <v>3916.57</v>
      </c>
      <c r="L80" s="72">
        <v>4875.12</v>
      </c>
      <c r="M80" s="72">
        <v>4935.09</v>
      </c>
      <c r="N80" s="72">
        <v>4953.3900000000003</v>
      </c>
      <c r="O80" s="72">
        <v>5481.64</v>
      </c>
      <c r="P80" s="68">
        <v>0</v>
      </c>
      <c r="Q80" s="72">
        <v>0</v>
      </c>
      <c r="R80" s="72">
        <v>0</v>
      </c>
    </row>
    <row r="81" spans="1:18" ht="88.5" customHeight="1">
      <c r="A81" s="76" t="s">
        <v>106</v>
      </c>
      <c r="B81" s="71">
        <v>69</v>
      </c>
      <c r="C81" s="68">
        <v>182651</v>
      </c>
      <c r="D81" s="72">
        <v>730714.2</v>
      </c>
      <c r="E81" s="72">
        <v>555427.69999999995</v>
      </c>
      <c r="F81" s="72">
        <v>732466.4</v>
      </c>
      <c r="G81" s="72">
        <v>734519.7</v>
      </c>
      <c r="H81" s="72">
        <v>735592.2</v>
      </c>
      <c r="I81" s="72">
        <v>786296.9</v>
      </c>
      <c r="J81" s="72">
        <v>4000.6</v>
      </c>
      <c r="K81" s="72">
        <v>3040.92</v>
      </c>
      <c r="L81" s="72">
        <v>4010.2</v>
      </c>
      <c r="M81" s="72">
        <v>4021.44</v>
      </c>
      <c r="N81" s="72">
        <v>4027.31</v>
      </c>
      <c r="O81" s="72">
        <v>4304.91</v>
      </c>
      <c r="P81" s="68">
        <v>4098</v>
      </c>
      <c r="Q81" s="72">
        <v>22879.599999999999</v>
      </c>
      <c r="R81" s="72">
        <v>5583.1</v>
      </c>
    </row>
    <row r="82" spans="1:18" ht="23.25" customHeight="1">
      <c r="A82" s="52" t="s">
        <v>107</v>
      </c>
      <c r="B82" s="71">
        <v>70</v>
      </c>
      <c r="C82" s="68">
        <v>61084</v>
      </c>
      <c r="D82" s="72">
        <v>203365.5</v>
      </c>
      <c r="E82" s="72">
        <v>149687.6</v>
      </c>
      <c r="F82" s="72">
        <v>204563.6</v>
      </c>
      <c r="G82" s="72">
        <v>205209.3</v>
      </c>
      <c r="H82" s="72">
        <v>205266.5</v>
      </c>
      <c r="I82" s="72">
        <v>219482.3</v>
      </c>
      <c r="J82" s="72">
        <v>3329.28</v>
      </c>
      <c r="K82" s="72">
        <v>2450.52</v>
      </c>
      <c r="L82" s="72">
        <v>3348.89</v>
      </c>
      <c r="M82" s="72">
        <v>3359.46</v>
      </c>
      <c r="N82" s="72">
        <v>3360.4</v>
      </c>
      <c r="O82" s="72">
        <v>3593.12</v>
      </c>
      <c r="P82" s="68">
        <v>2608</v>
      </c>
      <c r="Q82" s="72">
        <v>13331.3</v>
      </c>
      <c r="R82" s="72">
        <v>5111.6899999999996</v>
      </c>
    </row>
    <row r="83" spans="1:18" ht="15.75" customHeight="1">
      <c r="A83" s="52" t="s">
        <v>108</v>
      </c>
      <c r="B83" s="71">
        <v>71</v>
      </c>
      <c r="C83" s="68">
        <v>8912</v>
      </c>
      <c r="D83" s="72">
        <v>32238.5</v>
      </c>
      <c r="E83" s="72">
        <v>23442.6</v>
      </c>
      <c r="F83" s="72">
        <v>32334.9</v>
      </c>
      <c r="G83" s="72">
        <v>32410</v>
      </c>
      <c r="H83" s="72">
        <v>32418.400000000001</v>
      </c>
      <c r="I83" s="72">
        <v>34873.9</v>
      </c>
      <c r="J83" s="72">
        <v>3617.43</v>
      </c>
      <c r="K83" s="72">
        <v>2630.45</v>
      </c>
      <c r="L83" s="72">
        <v>3628.24</v>
      </c>
      <c r="M83" s="72">
        <v>3636.67</v>
      </c>
      <c r="N83" s="72">
        <v>3637.61</v>
      </c>
      <c r="O83" s="72">
        <v>3913.15</v>
      </c>
      <c r="P83" s="68">
        <v>193</v>
      </c>
      <c r="Q83" s="72">
        <v>1012.1</v>
      </c>
      <c r="R83" s="72">
        <v>5243.89</v>
      </c>
    </row>
    <row r="84" spans="1:18" ht="21" customHeight="1">
      <c r="A84" s="52" t="s">
        <v>109</v>
      </c>
      <c r="B84" s="71">
        <v>72</v>
      </c>
      <c r="C84" s="68">
        <v>77563</v>
      </c>
      <c r="D84" s="72">
        <v>312105.09999999998</v>
      </c>
      <c r="E84" s="72">
        <v>231808.2</v>
      </c>
      <c r="F84" s="72">
        <v>312482.59999999998</v>
      </c>
      <c r="G84" s="72">
        <v>313368</v>
      </c>
      <c r="H84" s="72">
        <v>313592</v>
      </c>
      <c r="I84" s="72">
        <v>336697.2</v>
      </c>
      <c r="J84" s="72">
        <v>4023.89</v>
      </c>
      <c r="K84" s="72">
        <v>2988.64</v>
      </c>
      <c r="L84" s="72">
        <v>4028.76</v>
      </c>
      <c r="M84" s="72">
        <v>4040.17</v>
      </c>
      <c r="N84" s="72">
        <v>4043.06</v>
      </c>
      <c r="O84" s="72">
        <v>4340.95</v>
      </c>
      <c r="P84" s="68">
        <v>1281</v>
      </c>
      <c r="Q84" s="72">
        <v>8401.6</v>
      </c>
      <c r="R84" s="72">
        <v>6558.64</v>
      </c>
    </row>
    <row r="85" spans="1:18" ht="12.75" customHeight="1">
      <c r="A85" s="52" t="s">
        <v>110</v>
      </c>
      <c r="B85" s="71">
        <v>73</v>
      </c>
      <c r="C85" s="68">
        <v>4712</v>
      </c>
      <c r="D85" s="72">
        <v>21537.1</v>
      </c>
      <c r="E85" s="72">
        <v>17196.900000000001</v>
      </c>
      <c r="F85" s="72">
        <v>21552.9</v>
      </c>
      <c r="G85" s="72">
        <v>21600.7</v>
      </c>
      <c r="H85" s="72">
        <v>21613.599999999999</v>
      </c>
      <c r="I85" s="72">
        <v>23196.2</v>
      </c>
      <c r="J85" s="72">
        <v>4570.6899999999996</v>
      </c>
      <c r="K85" s="72">
        <v>3649.59</v>
      </c>
      <c r="L85" s="72">
        <v>4574.05</v>
      </c>
      <c r="M85" s="72">
        <v>4584.1899999999996</v>
      </c>
      <c r="N85" s="72">
        <v>4586.9399999999996</v>
      </c>
      <c r="O85" s="72">
        <v>4922.79</v>
      </c>
      <c r="P85" s="68">
        <v>0</v>
      </c>
      <c r="Q85" s="72">
        <v>0</v>
      </c>
      <c r="R85" s="72">
        <v>0</v>
      </c>
    </row>
    <row r="86" spans="1:18" ht="21" customHeight="1">
      <c r="A86" s="52" t="s">
        <v>111</v>
      </c>
      <c r="B86" s="71">
        <v>74</v>
      </c>
      <c r="C86" s="68">
        <v>21398</v>
      </c>
      <c r="D86" s="72">
        <v>105174.1</v>
      </c>
      <c r="E86" s="72">
        <v>86005</v>
      </c>
      <c r="F86" s="72">
        <v>105235</v>
      </c>
      <c r="G86" s="72">
        <v>105598.39999999999</v>
      </c>
      <c r="H86" s="72">
        <v>106018.6</v>
      </c>
      <c r="I86" s="72">
        <v>112634.7</v>
      </c>
      <c r="J86" s="72">
        <v>4915.1400000000003</v>
      </c>
      <c r="K86" s="72">
        <v>4019.3</v>
      </c>
      <c r="L86" s="72">
        <v>4917.9799999999996</v>
      </c>
      <c r="M86" s="72">
        <v>4934.97</v>
      </c>
      <c r="N86" s="72">
        <v>4954.6000000000004</v>
      </c>
      <c r="O86" s="72">
        <v>5263.8</v>
      </c>
      <c r="P86" s="68">
        <v>12</v>
      </c>
      <c r="Q86" s="72">
        <v>100.5</v>
      </c>
      <c r="R86" s="72">
        <v>8371.7800000000007</v>
      </c>
    </row>
    <row r="87" spans="1:18" ht="11.25" customHeight="1">
      <c r="A87" s="52" t="s">
        <v>112</v>
      </c>
      <c r="B87" s="71">
        <v>75</v>
      </c>
      <c r="C87" s="68">
        <v>1399</v>
      </c>
      <c r="D87" s="72">
        <v>7673.8</v>
      </c>
      <c r="E87" s="72">
        <v>6429.2</v>
      </c>
      <c r="F87" s="72">
        <v>7675.5</v>
      </c>
      <c r="G87" s="72">
        <v>7684.4</v>
      </c>
      <c r="H87" s="72">
        <v>7718.2</v>
      </c>
      <c r="I87" s="72">
        <v>8103.8</v>
      </c>
      <c r="J87" s="72">
        <v>5485.24</v>
      </c>
      <c r="K87" s="72">
        <v>4595.58</v>
      </c>
      <c r="L87" s="72">
        <v>5486.41</v>
      </c>
      <c r="M87" s="72">
        <v>5492.78</v>
      </c>
      <c r="N87" s="72">
        <v>5516.97</v>
      </c>
      <c r="O87" s="72">
        <v>5792.54</v>
      </c>
      <c r="P87" s="68">
        <v>0</v>
      </c>
      <c r="Q87" s="72">
        <v>0</v>
      </c>
      <c r="R87" s="72">
        <v>0</v>
      </c>
    </row>
    <row r="88" spans="1:18" ht="21" customHeight="1">
      <c r="A88" s="52" t="s">
        <v>113</v>
      </c>
      <c r="B88" s="71">
        <v>76</v>
      </c>
      <c r="C88" s="68">
        <v>4340</v>
      </c>
      <c r="D88" s="72">
        <v>25038.7</v>
      </c>
      <c r="E88" s="72">
        <v>21009.7</v>
      </c>
      <c r="F88" s="72">
        <v>25040.400000000001</v>
      </c>
      <c r="G88" s="72">
        <v>25059.4</v>
      </c>
      <c r="H88" s="72">
        <v>25249.3</v>
      </c>
      <c r="I88" s="72">
        <v>26666.1</v>
      </c>
      <c r="J88" s="72">
        <v>5769.28</v>
      </c>
      <c r="K88" s="72">
        <v>4840.9399999999996</v>
      </c>
      <c r="L88" s="72">
        <v>5769.68</v>
      </c>
      <c r="M88" s="72">
        <v>5774.06</v>
      </c>
      <c r="N88" s="72">
        <v>5817.81</v>
      </c>
      <c r="O88" s="72">
        <v>6144.26</v>
      </c>
      <c r="P88" s="68">
        <v>4</v>
      </c>
      <c r="Q88" s="72">
        <v>34.1</v>
      </c>
      <c r="R88" s="72">
        <v>8527</v>
      </c>
    </row>
    <row r="89" spans="1:18" ht="17.25" customHeight="1">
      <c r="A89" s="52" t="s">
        <v>114</v>
      </c>
      <c r="B89" s="71">
        <v>77</v>
      </c>
      <c r="C89" s="68">
        <v>1361</v>
      </c>
      <c r="D89" s="72">
        <v>8956.2000000000007</v>
      </c>
      <c r="E89" s="72">
        <v>7563.9</v>
      </c>
      <c r="F89" s="72">
        <v>8956.2999999999993</v>
      </c>
      <c r="G89" s="72">
        <v>8957.2000000000007</v>
      </c>
      <c r="H89" s="72">
        <v>9016.6</v>
      </c>
      <c r="I89" s="72">
        <v>9464.5</v>
      </c>
      <c r="J89" s="72">
        <v>6580.6</v>
      </c>
      <c r="K89" s="72">
        <v>5557.59</v>
      </c>
      <c r="L89" s="72">
        <v>6580.68</v>
      </c>
      <c r="M89" s="72">
        <v>6581.35</v>
      </c>
      <c r="N89" s="72">
        <v>6624.96</v>
      </c>
      <c r="O89" s="72">
        <v>6954.1</v>
      </c>
      <c r="P89" s="68">
        <v>0</v>
      </c>
      <c r="Q89" s="72">
        <v>0</v>
      </c>
      <c r="R89" s="72">
        <v>0</v>
      </c>
    </row>
    <row r="90" spans="1:18" ht="11.25" customHeight="1">
      <c r="A90" s="52" t="s">
        <v>115</v>
      </c>
      <c r="B90" s="71">
        <v>78</v>
      </c>
      <c r="C90" s="68">
        <v>212</v>
      </c>
      <c r="D90" s="72">
        <v>1422.7</v>
      </c>
      <c r="E90" s="72">
        <v>1203.7</v>
      </c>
      <c r="F90" s="72">
        <v>1422.7</v>
      </c>
      <c r="G90" s="72">
        <v>1422.7</v>
      </c>
      <c r="H90" s="72">
        <v>1431.2</v>
      </c>
      <c r="I90" s="72">
        <v>1492.8</v>
      </c>
      <c r="J90" s="72">
        <v>6710.82</v>
      </c>
      <c r="K90" s="72">
        <v>5677.71</v>
      </c>
      <c r="L90" s="72">
        <v>6710.82</v>
      </c>
      <c r="M90" s="72">
        <v>6710.82</v>
      </c>
      <c r="N90" s="72">
        <v>6751.16</v>
      </c>
      <c r="O90" s="72">
        <v>7041.51</v>
      </c>
      <c r="P90" s="68">
        <v>0</v>
      </c>
      <c r="Q90" s="72">
        <v>0</v>
      </c>
      <c r="R90" s="72">
        <v>0</v>
      </c>
    </row>
    <row r="91" spans="1:18" ht="21.75" customHeight="1">
      <c r="A91" s="52" t="s">
        <v>116</v>
      </c>
      <c r="B91" s="71">
        <v>79</v>
      </c>
      <c r="C91" s="68">
        <v>698</v>
      </c>
      <c r="D91" s="72">
        <v>5385.6</v>
      </c>
      <c r="E91" s="72">
        <v>4599.6000000000004</v>
      </c>
      <c r="F91" s="72">
        <v>5385.6</v>
      </c>
      <c r="G91" s="72">
        <v>5390.1</v>
      </c>
      <c r="H91" s="72">
        <v>5444.9</v>
      </c>
      <c r="I91" s="72">
        <v>5618.7</v>
      </c>
      <c r="J91" s="72">
        <v>7715.76</v>
      </c>
      <c r="K91" s="72">
        <v>6589.68</v>
      </c>
      <c r="L91" s="72">
        <v>7715.76</v>
      </c>
      <c r="M91" s="72">
        <v>7722.16</v>
      </c>
      <c r="N91" s="72">
        <v>7800.71</v>
      </c>
      <c r="O91" s="72">
        <v>8049.75</v>
      </c>
      <c r="P91" s="68">
        <v>0</v>
      </c>
      <c r="Q91" s="72">
        <v>0</v>
      </c>
      <c r="R91" s="72">
        <v>0</v>
      </c>
    </row>
    <row r="92" spans="1:18" ht="21.75" customHeight="1">
      <c r="A92" s="52" t="s">
        <v>117</v>
      </c>
      <c r="B92" s="71">
        <v>80</v>
      </c>
      <c r="C92" s="68">
        <v>330</v>
      </c>
      <c r="D92" s="72">
        <v>2720.1</v>
      </c>
      <c r="E92" s="72">
        <v>2324.1</v>
      </c>
      <c r="F92" s="72">
        <v>2720.1</v>
      </c>
      <c r="G92" s="72">
        <v>2720.1</v>
      </c>
      <c r="H92" s="72">
        <v>2723.3</v>
      </c>
      <c r="I92" s="72">
        <v>2785.7</v>
      </c>
      <c r="J92" s="72">
        <v>8242.84</v>
      </c>
      <c r="K92" s="72">
        <v>7042.72</v>
      </c>
      <c r="L92" s="72">
        <v>8242.84</v>
      </c>
      <c r="M92" s="72">
        <v>8242.84</v>
      </c>
      <c r="N92" s="72">
        <v>8252.41</v>
      </c>
      <c r="O92" s="72">
        <v>8441.4500000000007</v>
      </c>
      <c r="P92" s="68">
        <v>0</v>
      </c>
      <c r="Q92" s="72">
        <v>0</v>
      </c>
      <c r="R92" s="72">
        <v>0</v>
      </c>
    </row>
    <row r="93" spans="1:18" ht="11.25" customHeight="1">
      <c r="A93" s="52" t="s">
        <v>118</v>
      </c>
      <c r="B93" s="71">
        <v>81</v>
      </c>
      <c r="C93" s="68">
        <v>46</v>
      </c>
      <c r="D93" s="72">
        <v>391</v>
      </c>
      <c r="E93" s="72">
        <v>326.89999999999998</v>
      </c>
      <c r="F93" s="72">
        <v>391</v>
      </c>
      <c r="G93" s="72">
        <v>391</v>
      </c>
      <c r="H93" s="72">
        <v>391.2</v>
      </c>
      <c r="I93" s="72">
        <v>399.2</v>
      </c>
      <c r="J93" s="72">
        <v>8499.14</v>
      </c>
      <c r="K93" s="72">
        <v>7107.2</v>
      </c>
      <c r="L93" s="72">
        <v>8499.14</v>
      </c>
      <c r="M93" s="72">
        <v>8499.14</v>
      </c>
      <c r="N93" s="72">
        <v>8504.34</v>
      </c>
      <c r="O93" s="72">
        <v>8678.57</v>
      </c>
      <c r="P93" s="68">
        <v>0</v>
      </c>
      <c r="Q93" s="72">
        <v>0</v>
      </c>
      <c r="R93" s="72">
        <v>0</v>
      </c>
    </row>
    <row r="94" spans="1:18" ht="21" customHeight="1">
      <c r="A94" s="52" t="s">
        <v>119</v>
      </c>
      <c r="B94" s="71">
        <v>82</v>
      </c>
      <c r="C94" s="68">
        <v>248</v>
      </c>
      <c r="D94" s="72">
        <v>2039.2</v>
      </c>
      <c r="E94" s="72">
        <v>1705.6</v>
      </c>
      <c r="F94" s="72">
        <v>2039.2</v>
      </c>
      <c r="G94" s="72">
        <v>2041.8</v>
      </c>
      <c r="H94" s="72">
        <v>2041.8</v>
      </c>
      <c r="I94" s="72">
        <v>2095.6999999999998</v>
      </c>
      <c r="J94" s="72">
        <v>8222.42</v>
      </c>
      <c r="K94" s="72">
        <v>6877.23</v>
      </c>
      <c r="L94" s="72">
        <v>8222.42</v>
      </c>
      <c r="M94" s="72">
        <v>8233.24</v>
      </c>
      <c r="N94" s="72">
        <v>8233.24</v>
      </c>
      <c r="O94" s="72">
        <v>8450.39</v>
      </c>
      <c r="P94" s="68">
        <v>0</v>
      </c>
      <c r="Q94" s="72">
        <v>0</v>
      </c>
      <c r="R94" s="72">
        <v>0</v>
      </c>
    </row>
    <row r="95" spans="1:18" ht="21.75" customHeight="1">
      <c r="A95" s="52" t="s">
        <v>120</v>
      </c>
      <c r="B95" s="71">
        <v>83</v>
      </c>
      <c r="C95" s="68">
        <v>116</v>
      </c>
      <c r="D95" s="72">
        <v>884.9</v>
      </c>
      <c r="E95" s="72">
        <v>718.2</v>
      </c>
      <c r="F95" s="72">
        <v>884.9</v>
      </c>
      <c r="G95" s="72">
        <v>884.9</v>
      </c>
      <c r="H95" s="72">
        <v>884.9</v>
      </c>
      <c r="I95" s="72">
        <v>917.9</v>
      </c>
      <c r="J95" s="72">
        <v>7628.63</v>
      </c>
      <c r="K95" s="72">
        <v>6191.2</v>
      </c>
      <c r="L95" s="72">
        <v>7628.63</v>
      </c>
      <c r="M95" s="72">
        <v>7628.63</v>
      </c>
      <c r="N95" s="72">
        <v>7628.63</v>
      </c>
      <c r="O95" s="72">
        <v>7912.81</v>
      </c>
      <c r="P95" s="68">
        <v>0</v>
      </c>
      <c r="Q95" s="72">
        <v>0</v>
      </c>
      <c r="R95" s="72">
        <v>0</v>
      </c>
    </row>
    <row r="96" spans="1:18" ht="11.25" customHeight="1">
      <c r="A96" s="52" t="s">
        <v>121</v>
      </c>
      <c r="B96" s="71">
        <v>84</v>
      </c>
      <c r="C96" s="68">
        <v>25</v>
      </c>
      <c r="D96" s="72">
        <v>182.5</v>
      </c>
      <c r="E96" s="72">
        <v>148.6</v>
      </c>
      <c r="F96" s="72">
        <v>182.5</v>
      </c>
      <c r="G96" s="72">
        <v>182.5</v>
      </c>
      <c r="H96" s="72">
        <v>182.5</v>
      </c>
      <c r="I96" s="72">
        <v>189.7</v>
      </c>
      <c r="J96" s="72">
        <v>7298.18</v>
      </c>
      <c r="K96" s="72">
        <v>5942.65</v>
      </c>
      <c r="L96" s="72">
        <v>7298.18</v>
      </c>
      <c r="M96" s="72">
        <v>7298.18</v>
      </c>
      <c r="N96" s="72">
        <v>7298.18</v>
      </c>
      <c r="O96" s="72">
        <v>7589.06</v>
      </c>
      <c r="P96" s="68">
        <v>0</v>
      </c>
      <c r="Q96" s="72">
        <v>0</v>
      </c>
      <c r="R96" s="72">
        <v>0</v>
      </c>
    </row>
    <row r="97" spans="1:18" ht="21.75" customHeight="1">
      <c r="A97" s="52" t="s">
        <v>122</v>
      </c>
      <c r="B97" s="71">
        <v>85</v>
      </c>
      <c r="C97" s="68">
        <v>207</v>
      </c>
      <c r="D97" s="72">
        <v>1599.2</v>
      </c>
      <c r="E97" s="72">
        <v>1257.9000000000001</v>
      </c>
      <c r="F97" s="72">
        <v>1599.2</v>
      </c>
      <c r="G97" s="72">
        <v>1599.2</v>
      </c>
      <c r="H97" s="72">
        <v>1599.2</v>
      </c>
      <c r="I97" s="72">
        <v>1678.5</v>
      </c>
      <c r="J97" s="72">
        <v>7725.83</v>
      </c>
      <c r="K97" s="72">
        <v>6076.61</v>
      </c>
      <c r="L97" s="72">
        <v>7725.83</v>
      </c>
      <c r="M97" s="72">
        <v>7725.83</v>
      </c>
      <c r="N97" s="72">
        <v>7725.83</v>
      </c>
      <c r="O97" s="72">
        <v>8108.72</v>
      </c>
      <c r="P97" s="68">
        <v>0</v>
      </c>
      <c r="Q97" s="72">
        <v>0</v>
      </c>
      <c r="R97" s="72">
        <v>0</v>
      </c>
    </row>
    <row r="98" spans="1:18" ht="69.75" customHeight="1">
      <c r="A98" s="52" t="s">
        <v>123</v>
      </c>
      <c r="B98" s="71">
        <v>86</v>
      </c>
      <c r="C98" s="68">
        <v>0</v>
      </c>
      <c r="D98" s="72">
        <v>0</v>
      </c>
      <c r="E98" s="72">
        <v>0</v>
      </c>
      <c r="F98" s="72">
        <v>0</v>
      </c>
      <c r="G98" s="72">
        <v>0</v>
      </c>
      <c r="H98" s="72">
        <v>0</v>
      </c>
      <c r="I98" s="72">
        <v>0</v>
      </c>
      <c r="J98" s="72">
        <v>0</v>
      </c>
      <c r="K98" s="72">
        <v>0</v>
      </c>
      <c r="L98" s="72">
        <v>0</v>
      </c>
      <c r="M98" s="72">
        <v>0</v>
      </c>
      <c r="N98" s="72">
        <v>0</v>
      </c>
      <c r="O98" s="72">
        <v>0</v>
      </c>
      <c r="P98" s="68">
        <v>0</v>
      </c>
      <c r="Q98" s="72">
        <v>0</v>
      </c>
      <c r="R98" s="72">
        <v>0</v>
      </c>
    </row>
    <row r="99" spans="1:18" ht="80.25" customHeight="1">
      <c r="A99" s="73" t="s">
        <v>124</v>
      </c>
      <c r="B99" s="75">
        <v>961</v>
      </c>
      <c r="C99" s="68">
        <v>474</v>
      </c>
      <c r="D99" s="72">
        <v>1903.5</v>
      </c>
      <c r="E99" s="72">
        <v>1568.7</v>
      </c>
      <c r="F99" s="72">
        <v>1987.3</v>
      </c>
      <c r="G99" s="72">
        <v>1987.3</v>
      </c>
      <c r="H99" s="72">
        <v>1987.3</v>
      </c>
      <c r="I99" s="72">
        <v>2039.4</v>
      </c>
      <c r="J99" s="72">
        <v>4015.98</v>
      </c>
      <c r="K99" s="72">
        <v>3309.5</v>
      </c>
      <c r="L99" s="72">
        <v>4192.6099999999997</v>
      </c>
      <c r="M99" s="72">
        <v>4192.6099999999997</v>
      </c>
      <c r="N99" s="72">
        <v>4192.6099999999997</v>
      </c>
      <c r="O99" s="72">
        <v>4302.3999999999996</v>
      </c>
      <c r="P99" s="68">
        <v>96</v>
      </c>
      <c r="Q99" s="72">
        <v>416.9</v>
      </c>
      <c r="R99" s="72">
        <v>4343</v>
      </c>
    </row>
    <row r="100" spans="1:18" ht="56.25" customHeight="1">
      <c r="A100" s="73" t="s">
        <v>125</v>
      </c>
      <c r="B100" s="75">
        <v>9611</v>
      </c>
      <c r="C100" s="68">
        <v>371</v>
      </c>
      <c r="D100" s="72">
        <v>1401.3</v>
      </c>
      <c r="E100" s="72">
        <v>1184.3</v>
      </c>
      <c r="F100" s="72">
        <v>1468.3</v>
      </c>
      <c r="G100" s="72">
        <v>1468.3</v>
      </c>
      <c r="H100" s="72">
        <v>1468.3</v>
      </c>
      <c r="I100" s="72">
        <v>1510.1</v>
      </c>
      <c r="J100" s="72">
        <v>3777.22</v>
      </c>
      <c r="K100" s="72">
        <v>3192.14</v>
      </c>
      <c r="L100" s="72">
        <v>3957.81</v>
      </c>
      <c r="M100" s="72">
        <v>3957.81</v>
      </c>
      <c r="N100" s="72">
        <v>3957.81</v>
      </c>
      <c r="O100" s="72">
        <v>4070.38</v>
      </c>
      <c r="P100" s="68">
        <v>81</v>
      </c>
      <c r="Q100" s="72">
        <v>332.7</v>
      </c>
      <c r="R100" s="72">
        <v>4107.07</v>
      </c>
    </row>
    <row r="101" spans="1:18" ht="56.25" customHeight="1">
      <c r="A101" s="73" t="s">
        <v>126</v>
      </c>
      <c r="B101" s="75">
        <v>9612</v>
      </c>
      <c r="C101" s="68">
        <v>67</v>
      </c>
      <c r="D101" s="72">
        <v>315.10000000000002</v>
      </c>
      <c r="E101" s="72">
        <v>256.39999999999998</v>
      </c>
      <c r="F101" s="72">
        <v>327.9</v>
      </c>
      <c r="G101" s="72">
        <v>327.9</v>
      </c>
      <c r="H101" s="72">
        <v>327.9</v>
      </c>
      <c r="I101" s="72">
        <v>334</v>
      </c>
      <c r="J101" s="72">
        <v>4703.63</v>
      </c>
      <c r="K101" s="72">
        <v>3826.62</v>
      </c>
      <c r="L101" s="72">
        <v>4893.51</v>
      </c>
      <c r="M101" s="72">
        <v>4893.51</v>
      </c>
      <c r="N101" s="72">
        <v>4893.51</v>
      </c>
      <c r="O101" s="72">
        <v>4984.51</v>
      </c>
      <c r="P101" s="68">
        <v>10</v>
      </c>
      <c r="Q101" s="72">
        <v>61.6</v>
      </c>
      <c r="R101" s="72">
        <v>6164.7</v>
      </c>
    </row>
    <row r="102" spans="1:18" ht="56.25" customHeight="1">
      <c r="A102" s="73" t="s">
        <v>127</v>
      </c>
      <c r="B102" s="75">
        <v>9613</v>
      </c>
      <c r="C102" s="68">
        <v>33</v>
      </c>
      <c r="D102" s="72">
        <v>149.6</v>
      </c>
      <c r="E102" s="72">
        <v>111</v>
      </c>
      <c r="F102" s="72">
        <v>153.6</v>
      </c>
      <c r="G102" s="72">
        <v>153.6</v>
      </c>
      <c r="H102" s="72">
        <v>153.6</v>
      </c>
      <c r="I102" s="72">
        <v>157.5</v>
      </c>
      <c r="J102" s="72">
        <v>4533.22</v>
      </c>
      <c r="K102" s="72">
        <v>3364.97</v>
      </c>
      <c r="L102" s="72">
        <v>4654.3900000000003</v>
      </c>
      <c r="M102" s="72">
        <v>4654.3900000000003</v>
      </c>
      <c r="N102" s="72">
        <v>4654.3900000000003</v>
      </c>
      <c r="O102" s="72">
        <v>4772.95</v>
      </c>
      <c r="P102" s="68">
        <v>5</v>
      </c>
      <c r="Q102" s="72">
        <v>22.6</v>
      </c>
      <c r="R102" s="72">
        <v>4521.6499999999996</v>
      </c>
    </row>
    <row r="103" spans="1:18" ht="56.25" customHeight="1">
      <c r="A103" s="73" t="s">
        <v>128</v>
      </c>
      <c r="B103" s="75">
        <v>9614</v>
      </c>
      <c r="C103" s="68">
        <v>3</v>
      </c>
      <c r="D103" s="72">
        <v>37.5</v>
      </c>
      <c r="E103" s="72">
        <v>17</v>
      </c>
      <c r="F103" s="72">
        <v>37.5</v>
      </c>
      <c r="G103" s="72">
        <v>37.5</v>
      </c>
      <c r="H103" s="72">
        <v>37.5</v>
      </c>
      <c r="I103" s="72">
        <v>37.799999999999997</v>
      </c>
      <c r="J103" s="72">
        <v>12495.72</v>
      </c>
      <c r="K103" s="72">
        <v>5664.17</v>
      </c>
      <c r="L103" s="72">
        <v>12495.72</v>
      </c>
      <c r="M103" s="72">
        <v>12495.72</v>
      </c>
      <c r="N103" s="72">
        <v>12495.72</v>
      </c>
      <c r="O103" s="72">
        <v>12585.72</v>
      </c>
      <c r="P103" s="68">
        <v>0</v>
      </c>
      <c r="Q103" s="72">
        <v>0</v>
      </c>
      <c r="R103" s="72">
        <v>0</v>
      </c>
    </row>
    <row r="104" spans="1:18" ht="56.25" customHeight="1">
      <c r="A104" s="73" t="s">
        <v>129</v>
      </c>
      <c r="B104" s="75">
        <v>962</v>
      </c>
      <c r="C104" s="68">
        <v>26839</v>
      </c>
      <c r="D104" s="72">
        <v>81617.2</v>
      </c>
      <c r="E104" s="72">
        <v>56719.199999999997</v>
      </c>
      <c r="F104" s="72">
        <v>87081.1</v>
      </c>
      <c r="G104" s="72">
        <v>87087.7</v>
      </c>
      <c r="H104" s="72">
        <v>87087.7</v>
      </c>
      <c r="I104" s="72">
        <v>89220.800000000003</v>
      </c>
      <c r="J104" s="72">
        <v>3040.99</v>
      </c>
      <c r="K104" s="72">
        <v>2113.31</v>
      </c>
      <c r="L104" s="72">
        <v>3244.57</v>
      </c>
      <c r="M104" s="72">
        <v>3244.82</v>
      </c>
      <c r="N104" s="72">
        <v>3244.82</v>
      </c>
      <c r="O104" s="72">
        <v>3324.3</v>
      </c>
      <c r="P104" s="68">
        <v>216</v>
      </c>
      <c r="Q104" s="72">
        <v>680.1</v>
      </c>
      <c r="R104" s="72">
        <v>3148.6</v>
      </c>
    </row>
    <row r="105" spans="1:18" ht="46.5" customHeight="1">
      <c r="A105" s="28" t="s">
        <v>130</v>
      </c>
      <c r="B105" s="29">
        <v>97</v>
      </c>
      <c r="C105" s="68">
        <v>18</v>
      </c>
      <c r="D105" s="72">
        <v>159.69999999999999</v>
      </c>
      <c r="E105" s="72">
        <v>137</v>
      </c>
      <c r="F105" s="72">
        <v>159.69999999999999</v>
      </c>
      <c r="G105" s="72">
        <v>159.69999999999999</v>
      </c>
      <c r="H105" s="72">
        <v>159.69999999999999</v>
      </c>
      <c r="I105" s="72">
        <v>166.7</v>
      </c>
      <c r="J105" s="72">
        <v>8873.2900000000009</v>
      </c>
      <c r="K105" s="72">
        <v>7609.49</v>
      </c>
      <c r="L105" s="72">
        <v>8873.2900000000009</v>
      </c>
      <c r="M105" s="72">
        <v>8873.2900000000009</v>
      </c>
      <c r="N105" s="72">
        <v>8873.2900000000009</v>
      </c>
      <c r="O105" s="72">
        <v>9261.06</v>
      </c>
      <c r="P105" s="68">
        <v>0</v>
      </c>
      <c r="Q105" s="72">
        <v>0</v>
      </c>
      <c r="R105" s="72">
        <v>0</v>
      </c>
    </row>
    <row r="106" spans="1:18" ht="22.5" customHeight="1">
      <c r="A106" s="52" t="s">
        <v>131</v>
      </c>
      <c r="B106" s="71">
        <v>98</v>
      </c>
      <c r="C106" s="68">
        <v>14</v>
      </c>
      <c r="D106" s="72">
        <v>121.2</v>
      </c>
      <c r="E106" s="72">
        <v>108.3</v>
      </c>
      <c r="F106" s="72">
        <v>121.2</v>
      </c>
      <c r="G106" s="72">
        <v>121.2</v>
      </c>
      <c r="H106" s="72">
        <v>121.2</v>
      </c>
      <c r="I106" s="72">
        <v>127.1</v>
      </c>
      <c r="J106" s="72">
        <v>8658.48</v>
      </c>
      <c r="K106" s="72">
        <v>7735.56</v>
      </c>
      <c r="L106" s="72">
        <v>8658.48</v>
      </c>
      <c r="M106" s="72">
        <v>8658.48</v>
      </c>
      <c r="N106" s="72">
        <v>8658.48</v>
      </c>
      <c r="O106" s="72">
        <v>9075.6</v>
      </c>
      <c r="P106" s="68">
        <v>0</v>
      </c>
      <c r="Q106" s="72">
        <v>0</v>
      </c>
      <c r="R106" s="72">
        <v>0</v>
      </c>
    </row>
    <row r="107" spans="1:18" ht="11.25" customHeight="1">
      <c r="A107" s="52" t="s">
        <v>132</v>
      </c>
      <c r="B107" s="71">
        <v>99</v>
      </c>
      <c r="C107" s="68">
        <v>3</v>
      </c>
      <c r="D107" s="72">
        <v>31.7</v>
      </c>
      <c r="E107" s="72">
        <v>23.7</v>
      </c>
      <c r="F107" s="72">
        <v>31.7</v>
      </c>
      <c r="G107" s="72">
        <v>31.7</v>
      </c>
      <c r="H107" s="72">
        <v>31.7</v>
      </c>
      <c r="I107" s="72">
        <v>32.299999999999997</v>
      </c>
      <c r="J107" s="72">
        <v>10581.55</v>
      </c>
      <c r="K107" s="72">
        <v>7886.08</v>
      </c>
      <c r="L107" s="72">
        <v>10581.55</v>
      </c>
      <c r="M107" s="72">
        <v>10581.55</v>
      </c>
      <c r="N107" s="72">
        <v>10581.55</v>
      </c>
      <c r="O107" s="72">
        <v>10771.55</v>
      </c>
      <c r="P107" s="68">
        <v>0</v>
      </c>
      <c r="Q107" s="72">
        <v>0</v>
      </c>
      <c r="R107" s="72">
        <v>0</v>
      </c>
    </row>
    <row r="108" spans="1:18" ht="11.25" customHeight="1">
      <c r="A108" s="52" t="s">
        <v>133</v>
      </c>
      <c r="B108" s="71">
        <v>100</v>
      </c>
      <c r="C108" s="68">
        <v>0</v>
      </c>
      <c r="D108" s="72">
        <v>0</v>
      </c>
      <c r="E108" s="72">
        <v>0</v>
      </c>
      <c r="F108" s="72">
        <v>0</v>
      </c>
      <c r="G108" s="72">
        <v>0</v>
      </c>
      <c r="H108" s="72">
        <v>0</v>
      </c>
      <c r="I108" s="72">
        <v>0</v>
      </c>
      <c r="J108" s="72">
        <v>0</v>
      </c>
      <c r="K108" s="72">
        <v>0</v>
      </c>
      <c r="L108" s="72">
        <v>0</v>
      </c>
      <c r="M108" s="72">
        <v>0</v>
      </c>
      <c r="N108" s="72">
        <v>0</v>
      </c>
      <c r="O108" s="72">
        <v>0</v>
      </c>
      <c r="P108" s="68">
        <v>0</v>
      </c>
      <c r="Q108" s="72">
        <v>0</v>
      </c>
      <c r="R108" s="72">
        <v>0</v>
      </c>
    </row>
    <row r="109" spans="1:18" ht="11.25" customHeight="1">
      <c r="A109" s="52" t="s">
        <v>134</v>
      </c>
      <c r="B109" s="71">
        <v>101</v>
      </c>
      <c r="C109" s="68">
        <v>1</v>
      </c>
      <c r="D109" s="72">
        <v>6.8</v>
      </c>
      <c r="E109" s="72">
        <v>5</v>
      </c>
      <c r="F109" s="72">
        <v>6.8</v>
      </c>
      <c r="G109" s="72">
        <v>6.8</v>
      </c>
      <c r="H109" s="72">
        <v>6.8</v>
      </c>
      <c r="I109" s="72">
        <v>7.3</v>
      </c>
      <c r="J109" s="72">
        <v>6755.92</v>
      </c>
      <c r="K109" s="72">
        <v>5014.82</v>
      </c>
      <c r="L109" s="72">
        <v>6755.92</v>
      </c>
      <c r="M109" s="72">
        <v>6755.92</v>
      </c>
      <c r="N109" s="72">
        <v>6755.92</v>
      </c>
      <c r="O109" s="72">
        <v>7325.92</v>
      </c>
      <c r="P109" s="68">
        <v>0</v>
      </c>
      <c r="Q109" s="72">
        <v>0</v>
      </c>
      <c r="R109" s="72">
        <v>0</v>
      </c>
    </row>
    <row r="110" spans="1:18" ht="45" customHeight="1">
      <c r="A110" s="52" t="s">
        <v>135</v>
      </c>
      <c r="B110" s="71">
        <v>102</v>
      </c>
      <c r="C110" s="68">
        <v>88</v>
      </c>
      <c r="D110" s="72">
        <v>924.1</v>
      </c>
      <c r="E110" s="72">
        <v>674.9</v>
      </c>
      <c r="F110" s="72">
        <v>924.2</v>
      </c>
      <c r="G110" s="72">
        <v>1078.0999999999999</v>
      </c>
      <c r="H110" s="72">
        <v>1078.0999999999999</v>
      </c>
      <c r="I110" s="72">
        <v>1088.4000000000001</v>
      </c>
      <c r="J110" s="72">
        <v>10502.03</v>
      </c>
      <c r="K110" s="72">
        <v>7668.33</v>
      </c>
      <c r="L110" s="72">
        <v>10502.67</v>
      </c>
      <c r="M110" s="72">
        <v>12252.26</v>
      </c>
      <c r="N110" s="72">
        <v>12252.26</v>
      </c>
      <c r="O110" s="72">
        <v>12368.82</v>
      </c>
      <c r="P110" s="68">
        <v>0</v>
      </c>
      <c r="Q110" s="72">
        <v>0</v>
      </c>
      <c r="R110" s="72">
        <v>0</v>
      </c>
    </row>
    <row r="111" spans="1:18" ht="22.5" customHeight="1">
      <c r="A111" s="53" t="s">
        <v>87</v>
      </c>
      <c r="B111" s="71">
        <v>103</v>
      </c>
      <c r="C111" s="68">
        <v>6</v>
      </c>
      <c r="D111" s="72">
        <v>61</v>
      </c>
      <c r="E111" s="72">
        <v>37.4</v>
      </c>
      <c r="F111" s="72">
        <v>61</v>
      </c>
      <c r="G111" s="72">
        <v>90.9</v>
      </c>
      <c r="H111" s="72">
        <v>90.9</v>
      </c>
      <c r="I111" s="72">
        <v>91.4</v>
      </c>
      <c r="J111" s="72">
        <v>10169.52</v>
      </c>
      <c r="K111" s="72">
        <v>6226.73</v>
      </c>
      <c r="L111" s="72">
        <v>10169.52</v>
      </c>
      <c r="M111" s="72">
        <v>15156.58</v>
      </c>
      <c r="N111" s="72">
        <v>15156.58</v>
      </c>
      <c r="O111" s="72">
        <v>15226.58</v>
      </c>
      <c r="P111" s="68">
        <v>0</v>
      </c>
      <c r="Q111" s="72">
        <v>0</v>
      </c>
      <c r="R111" s="72">
        <v>0</v>
      </c>
    </row>
    <row r="112" spans="1:18" ht="11.25" customHeight="1">
      <c r="A112" s="54" t="s">
        <v>88</v>
      </c>
      <c r="B112" s="71">
        <v>104</v>
      </c>
      <c r="C112" s="68">
        <v>42</v>
      </c>
      <c r="D112" s="72">
        <v>491.5</v>
      </c>
      <c r="E112" s="72">
        <v>363</v>
      </c>
      <c r="F112" s="72">
        <v>491.6</v>
      </c>
      <c r="G112" s="72">
        <v>585.6</v>
      </c>
      <c r="H112" s="72">
        <v>585.6</v>
      </c>
      <c r="I112" s="72">
        <v>589</v>
      </c>
      <c r="J112" s="72">
        <v>11703.24</v>
      </c>
      <c r="K112" s="72">
        <v>8641.99</v>
      </c>
      <c r="L112" s="72">
        <v>11704.58</v>
      </c>
      <c r="M112" s="72">
        <v>13943.77</v>
      </c>
      <c r="N112" s="72">
        <v>13943.77</v>
      </c>
      <c r="O112" s="72">
        <v>14024.96</v>
      </c>
      <c r="P112" s="68">
        <v>0</v>
      </c>
      <c r="Q112" s="72">
        <v>0</v>
      </c>
      <c r="R112" s="72">
        <v>0</v>
      </c>
    </row>
    <row r="113" spans="1:18" ht="11.25" customHeight="1">
      <c r="A113" s="54" t="s">
        <v>89</v>
      </c>
      <c r="B113" s="71">
        <v>105</v>
      </c>
      <c r="C113" s="68">
        <v>40</v>
      </c>
      <c r="D113" s="72">
        <v>371.6</v>
      </c>
      <c r="E113" s="72">
        <v>274.5</v>
      </c>
      <c r="F113" s="72">
        <v>371.6</v>
      </c>
      <c r="G113" s="72">
        <v>401.6</v>
      </c>
      <c r="H113" s="72">
        <v>401.6</v>
      </c>
      <c r="I113" s="72">
        <v>408</v>
      </c>
      <c r="J113" s="72">
        <v>9290.65</v>
      </c>
      <c r="K113" s="72">
        <v>6862.23</v>
      </c>
      <c r="L113" s="72">
        <v>9290.65</v>
      </c>
      <c r="M113" s="72">
        <v>10040.540000000001</v>
      </c>
      <c r="N113" s="72">
        <v>10040.540000000001</v>
      </c>
      <c r="O113" s="72">
        <v>10201.209999999999</v>
      </c>
      <c r="P113" s="68">
        <v>0</v>
      </c>
      <c r="Q113" s="72">
        <v>0</v>
      </c>
      <c r="R113" s="72">
        <v>0</v>
      </c>
    </row>
    <row r="114" spans="1:18" ht="31.5" customHeight="1">
      <c r="A114" s="52" t="s">
        <v>136</v>
      </c>
      <c r="B114" s="71">
        <v>106</v>
      </c>
      <c r="C114" s="68">
        <v>14641</v>
      </c>
      <c r="D114" s="72">
        <v>60063.4</v>
      </c>
      <c r="E114" s="72">
        <v>48028.1</v>
      </c>
      <c r="F114" s="72">
        <v>60529.8</v>
      </c>
      <c r="G114" s="72">
        <v>60920.4</v>
      </c>
      <c r="H114" s="72">
        <v>61093.5</v>
      </c>
      <c r="I114" s="72">
        <v>64678.400000000001</v>
      </c>
      <c r="J114" s="72">
        <v>4102.41</v>
      </c>
      <c r="K114" s="72">
        <v>3280.39</v>
      </c>
      <c r="L114" s="72">
        <v>4134.26</v>
      </c>
      <c r="M114" s="72">
        <v>4160.95</v>
      </c>
      <c r="N114" s="72">
        <v>4172.7700000000004</v>
      </c>
      <c r="O114" s="72">
        <v>4417.62</v>
      </c>
      <c r="P114" s="68">
        <v>16</v>
      </c>
      <c r="Q114" s="72">
        <v>64.099999999999994</v>
      </c>
      <c r="R114" s="72">
        <v>4006.37</v>
      </c>
    </row>
    <row r="115" spans="1:18" ht="22.5" customHeight="1">
      <c r="A115" s="53" t="s">
        <v>87</v>
      </c>
      <c r="B115" s="71">
        <v>107</v>
      </c>
      <c r="C115" s="68">
        <v>1254</v>
      </c>
      <c r="D115" s="72">
        <v>4736.3999999999996</v>
      </c>
      <c r="E115" s="72">
        <v>3535</v>
      </c>
      <c r="F115" s="72">
        <v>4817.5</v>
      </c>
      <c r="G115" s="72">
        <v>4867.1000000000004</v>
      </c>
      <c r="H115" s="72">
        <v>4880.1000000000004</v>
      </c>
      <c r="I115" s="72">
        <v>5323</v>
      </c>
      <c r="J115" s="72">
        <v>3777.06</v>
      </c>
      <c r="K115" s="72">
        <v>2819.02</v>
      </c>
      <c r="L115" s="72">
        <v>3841.72</v>
      </c>
      <c r="M115" s="72">
        <v>3881.28</v>
      </c>
      <c r="N115" s="72">
        <v>3891.61</v>
      </c>
      <c r="O115" s="72">
        <v>4244.82</v>
      </c>
      <c r="P115" s="68">
        <v>4</v>
      </c>
      <c r="Q115" s="72">
        <v>11.4</v>
      </c>
      <c r="R115" s="72">
        <v>2847.14</v>
      </c>
    </row>
    <row r="116" spans="1:18" ht="11.25" customHeight="1">
      <c r="A116" s="54" t="s">
        <v>88</v>
      </c>
      <c r="B116" s="71">
        <v>108</v>
      </c>
      <c r="C116" s="68">
        <v>5145</v>
      </c>
      <c r="D116" s="72">
        <v>21835</v>
      </c>
      <c r="E116" s="72">
        <v>17050.900000000001</v>
      </c>
      <c r="F116" s="72">
        <v>22039.7</v>
      </c>
      <c r="G116" s="72">
        <v>22289.7</v>
      </c>
      <c r="H116" s="72">
        <v>22339.9</v>
      </c>
      <c r="I116" s="72">
        <v>23865.4</v>
      </c>
      <c r="J116" s="72">
        <v>4243.93</v>
      </c>
      <c r="K116" s="72">
        <v>3314.08</v>
      </c>
      <c r="L116" s="72">
        <v>4283.7</v>
      </c>
      <c r="M116" s="72">
        <v>4332.3100000000004</v>
      </c>
      <c r="N116" s="72">
        <v>4342.07</v>
      </c>
      <c r="O116" s="72">
        <v>4638.5600000000004</v>
      </c>
      <c r="P116" s="68">
        <v>7</v>
      </c>
      <c r="Q116" s="72">
        <v>31.9</v>
      </c>
      <c r="R116" s="72">
        <v>4553.58</v>
      </c>
    </row>
    <row r="117" spans="1:18" ht="11.25" customHeight="1">
      <c r="A117" s="54" t="s">
        <v>89</v>
      </c>
      <c r="B117" s="71">
        <v>109</v>
      </c>
      <c r="C117" s="68">
        <v>8242</v>
      </c>
      <c r="D117" s="72">
        <v>33492</v>
      </c>
      <c r="E117" s="72">
        <v>27442.2</v>
      </c>
      <c r="F117" s="72">
        <v>33672.6</v>
      </c>
      <c r="G117" s="72">
        <v>33763.599999999999</v>
      </c>
      <c r="H117" s="72">
        <v>33873.5</v>
      </c>
      <c r="I117" s="72">
        <v>35490</v>
      </c>
      <c r="J117" s="72">
        <v>4063.57</v>
      </c>
      <c r="K117" s="72">
        <v>3329.56</v>
      </c>
      <c r="L117" s="72">
        <v>4085.49</v>
      </c>
      <c r="M117" s="72">
        <v>4096.53</v>
      </c>
      <c r="N117" s="72">
        <v>4109.87</v>
      </c>
      <c r="O117" s="72">
        <v>4305.99</v>
      </c>
      <c r="P117" s="68">
        <v>5</v>
      </c>
      <c r="Q117" s="72">
        <v>20.8</v>
      </c>
      <c r="R117" s="72">
        <v>4167.67</v>
      </c>
    </row>
    <row r="118" spans="1:18" ht="31.5" customHeight="1">
      <c r="A118" s="52" t="s">
        <v>137</v>
      </c>
      <c r="B118" s="71">
        <v>110</v>
      </c>
      <c r="C118" s="68">
        <v>57699</v>
      </c>
      <c r="D118" s="72">
        <v>105608.8</v>
      </c>
      <c r="E118" s="72">
        <v>74651.600000000006</v>
      </c>
      <c r="F118" s="72">
        <v>141927.4</v>
      </c>
      <c r="G118" s="72">
        <v>143503.4</v>
      </c>
      <c r="H118" s="72">
        <v>143517.70000000001</v>
      </c>
      <c r="I118" s="72">
        <v>155555.1</v>
      </c>
      <c r="J118" s="72">
        <v>1830.34</v>
      </c>
      <c r="K118" s="72">
        <v>1293.81</v>
      </c>
      <c r="L118" s="72">
        <v>2459.79</v>
      </c>
      <c r="M118" s="72">
        <v>2487.1</v>
      </c>
      <c r="N118" s="72">
        <v>2487.35</v>
      </c>
      <c r="O118" s="72">
        <v>2695.98</v>
      </c>
      <c r="P118" s="68">
        <v>3065</v>
      </c>
      <c r="Q118" s="72">
        <v>8905.9</v>
      </c>
      <c r="R118" s="72">
        <v>2905.68</v>
      </c>
    </row>
    <row r="119" spans="1:18" ht="22.5" customHeight="1">
      <c r="A119" s="53" t="s">
        <v>87</v>
      </c>
      <c r="B119" s="71">
        <v>111</v>
      </c>
      <c r="C119" s="68">
        <v>3107</v>
      </c>
      <c r="D119" s="72">
        <v>9117.4</v>
      </c>
      <c r="E119" s="72">
        <v>6075.6</v>
      </c>
      <c r="F119" s="72">
        <v>9536.6</v>
      </c>
      <c r="G119" s="72">
        <v>9726.4</v>
      </c>
      <c r="H119" s="72">
        <v>9728.7999999999993</v>
      </c>
      <c r="I119" s="72">
        <v>10305.799999999999</v>
      </c>
      <c r="J119" s="72">
        <v>2934.48</v>
      </c>
      <c r="K119" s="72">
        <v>1955.46</v>
      </c>
      <c r="L119" s="72">
        <v>3069.38</v>
      </c>
      <c r="M119" s="72">
        <v>3130.48</v>
      </c>
      <c r="N119" s="72">
        <v>3131.25</v>
      </c>
      <c r="O119" s="72">
        <v>3316.96</v>
      </c>
      <c r="P119" s="68">
        <v>112</v>
      </c>
      <c r="Q119" s="72">
        <v>373.8</v>
      </c>
      <c r="R119" s="72">
        <v>3337.92</v>
      </c>
    </row>
    <row r="120" spans="1:18" ht="11.25" customHeight="1">
      <c r="A120" s="54" t="s">
        <v>88</v>
      </c>
      <c r="B120" s="71">
        <v>112</v>
      </c>
      <c r="C120" s="68">
        <v>16583</v>
      </c>
      <c r="D120" s="72">
        <v>43356.1</v>
      </c>
      <c r="E120" s="72">
        <v>30300.5</v>
      </c>
      <c r="F120" s="72">
        <v>46903.3</v>
      </c>
      <c r="G120" s="72">
        <v>47611.7</v>
      </c>
      <c r="H120" s="72">
        <v>47614.1</v>
      </c>
      <c r="I120" s="72">
        <v>50551.3</v>
      </c>
      <c r="J120" s="72">
        <v>2614.4899999999998</v>
      </c>
      <c r="K120" s="72">
        <v>1827.2</v>
      </c>
      <c r="L120" s="72">
        <v>2828.4</v>
      </c>
      <c r="M120" s="72">
        <v>2871.11</v>
      </c>
      <c r="N120" s="72">
        <v>2871.26</v>
      </c>
      <c r="O120" s="72">
        <v>3048.38</v>
      </c>
      <c r="P120" s="68">
        <v>890</v>
      </c>
      <c r="Q120" s="72">
        <v>3179.9</v>
      </c>
      <c r="R120" s="72">
        <v>3572.96</v>
      </c>
    </row>
    <row r="121" spans="1:18" ht="11.25" customHeight="1">
      <c r="A121" s="54" t="s">
        <v>89</v>
      </c>
      <c r="B121" s="71">
        <v>113</v>
      </c>
      <c r="C121" s="68">
        <v>38009</v>
      </c>
      <c r="D121" s="72">
        <v>53135.3</v>
      </c>
      <c r="E121" s="72">
        <v>38275.5</v>
      </c>
      <c r="F121" s="72">
        <v>85487.5</v>
      </c>
      <c r="G121" s="72">
        <v>86165.3</v>
      </c>
      <c r="H121" s="72">
        <v>86174.8</v>
      </c>
      <c r="I121" s="72">
        <v>94698</v>
      </c>
      <c r="J121" s="72">
        <v>1397.96</v>
      </c>
      <c r="K121" s="72">
        <v>1007.01</v>
      </c>
      <c r="L121" s="72">
        <v>2249.14</v>
      </c>
      <c r="M121" s="72">
        <v>2266.9699999999998</v>
      </c>
      <c r="N121" s="72">
        <v>2267.2199999999998</v>
      </c>
      <c r="O121" s="72">
        <v>2491.46</v>
      </c>
      <c r="P121" s="68">
        <v>2063</v>
      </c>
      <c r="Q121" s="72">
        <v>5352.2</v>
      </c>
      <c r="R121" s="72">
        <v>2594.34</v>
      </c>
    </row>
    <row r="122" spans="1:18" ht="36.75" customHeight="1">
      <c r="A122" s="53" t="s">
        <v>395</v>
      </c>
      <c r="B122" s="77">
        <v>1131</v>
      </c>
      <c r="C122" s="68">
        <v>3794</v>
      </c>
      <c r="D122" s="72">
        <v>3149.5</v>
      </c>
      <c r="E122" s="72">
        <v>2536.6</v>
      </c>
      <c r="F122" s="72">
        <v>7830.4</v>
      </c>
      <c r="G122" s="72">
        <v>7830.4</v>
      </c>
      <c r="H122" s="72">
        <v>7830.4</v>
      </c>
      <c r="I122" s="72">
        <v>7940.8</v>
      </c>
      <c r="J122" s="72">
        <v>830.12</v>
      </c>
      <c r="K122" s="72">
        <v>668.59</v>
      </c>
      <c r="L122" s="72">
        <v>2063.89</v>
      </c>
      <c r="M122" s="72">
        <v>2063.89</v>
      </c>
      <c r="N122" s="72">
        <v>2063.89</v>
      </c>
      <c r="O122" s="72">
        <v>2093</v>
      </c>
      <c r="P122" s="68">
        <v>329</v>
      </c>
      <c r="Q122" s="72">
        <v>688.6</v>
      </c>
      <c r="R122" s="72">
        <v>2093</v>
      </c>
    </row>
    <row r="123" spans="1:18" ht="21.75" customHeight="1">
      <c r="A123" s="53" t="s">
        <v>87</v>
      </c>
      <c r="B123" s="71">
        <v>1132</v>
      </c>
      <c r="C123" s="68">
        <v>0</v>
      </c>
      <c r="D123" s="72">
        <v>0</v>
      </c>
      <c r="E123" s="72">
        <v>0</v>
      </c>
      <c r="F123" s="72">
        <v>0</v>
      </c>
      <c r="G123" s="72">
        <v>0</v>
      </c>
      <c r="H123" s="72">
        <v>0</v>
      </c>
      <c r="I123" s="72">
        <v>0</v>
      </c>
      <c r="J123" s="72">
        <v>0</v>
      </c>
      <c r="K123" s="72">
        <v>0</v>
      </c>
      <c r="L123" s="72">
        <v>0</v>
      </c>
      <c r="M123" s="72">
        <v>0</v>
      </c>
      <c r="N123" s="72">
        <v>0</v>
      </c>
      <c r="O123" s="72">
        <v>0</v>
      </c>
      <c r="P123" s="68">
        <v>0</v>
      </c>
      <c r="Q123" s="72">
        <v>0</v>
      </c>
      <c r="R123" s="72">
        <v>0</v>
      </c>
    </row>
    <row r="124" spans="1:18" ht="11.25" customHeight="1">
      <c r="A124" s="54" t="s">
        <v>138</v>
      </c>
      <c r="B124" s="71">
        <v>1133</v>
      </c>
      <c r="C124" s="68">
        <v>686</v>
      </c>
      <c r="D124" s="72">
        <v>797.7</v>
      </c>
      <c r="E124" s="72">
        <v>639</v>
      </c>
      <c r="F124" s="72">
        <v>1409.1</v>
      </c>
      <c r="G124" s="72">
        <v>1409.1</v>
      </c>
      <c r="H124" s="72">
        <v>1409.1</v>
      </c>
      <c r="I124" s="72">
        <v>1435.8</v>
      </c>
      <c r="J124" s="72">
        <v>1162.78</v>
      </c>
      <c r="K124" s="72">
        <v>931.51</v>
      </c>
      <c r="L124" s="72">
        <v>2054.0300000000002</v>
      </c>
      <c r="M124" s="72">
        <v>2054.0300000000002</v>
      </c>
      <c r="N124" s="72">
        <v>2054.0300000000002</v>
      </c>
      <c r="O124" s="72">
        <v>2093</v>
      </c>
      <c r="P124" s="68">
        <v>74</v>
      </c>
      <c r="Q124" s="72">
        <v>154.9</v>
      </c>
      <c r="R124" s="72">
        <v>2093</v>
      </c>
    </row>
    <row r="125" spans="1:18" ht="11.25" customHeight="1">
      <c r="A125" s="30" t="s">
        <v>89</v>
      </c>
      <c r="B125" s="71">
        <v>1134</v>
      </c>
      <c r="C125" s="68">
        <v>3108</v>
      </c>
      <c r="D125" s="72">
        <v>2351.8000000000002</v>
      </c>
      <c r="E125" s="72">
        <v>1897.6</v>
      </c>
      <c r="F125" s="72">
        <v>6421.3</v>
      </c>
      <c r="G125" s="72">
        <v>6421.3</v>
      </c>
      <c r="H125" s="72">
        <v>6421.3</v>
      </c>
      <c r="I125" s="72">
        <v>6505</v>
      </c>
      <c r="J125" s="72">
        <v>756.7</v>
      </c>
      <c r="K125" s="72">
        <v>610.55999999999995</v>
      </c>
      <c r="L125" s="72">
        <v>2066.0700000000002</v>
      </c>
      <c r="M125" s="72">
        <v>2066.0700000000002</v>
      </c>
      <c r="N125" s="72">
        <v>2066.0700000000002</v>
      </c>
      <c r="O125" s="72">
        <v>2093</v>
      </c>
      <c r="P125" s="68">
        <v>255</v>
      </c>
      <c r="Q125" s="72">
        <v>533.70000000000005</v>
      </c>
      <c r="R125" s="72">
        <v>2093</v>
      </c>
    </row>
    <row r="126" spans="1:18" ht="23.25" customHeight="1">
      <c r="A126" s="75" t="s">
        <v>139</v>
      </c>
      <c r="B126" s="27">
        <v>1135</v>
      </c>
      <c r="C126" s="68">
        <v>12</v>
      </c>
      <c r="D126" s="72">
        <v>18.3</v>
      </c>
      <c r="E126" s="72">
        <v>11.9</v>
      </c>
      <c r="F126" s="72">
        <v>25.1</v>
      </c>
      <c r="G126" s="72">
        <v>25.1</v>
      </c>
      <c r="H126" s="72">
        <v>25.1</v>
      </c>
      <c r="I126" s="72">
        <v>25.1</v>
      </c>
      <c r="J126" s="72">
        <v>1527.95</v>
      </c>
      <c r="K126" s="72">
        <v>993.85</v>
      </c>
      <c r="L126" s="72">
        <v>2093</v>
      </c>
      <c r="M126" s="72">
        <v>2093</v>
      </c>
      <c r="N126" s="72">
        <v>2093</v>
      </c>
      <c r="O126" s="72">
        <v>2093</v>
      </c>
      <c r="P126" s="68">
        <v>0</v>
      </c>
      <c r="Q126" s="72">
        <v>0</v>
      </c>
      <c r="R126" s="72">
        <v>0</v>
      </c>
    </row>
    <row r="127" spans="1:18" ht="22.5" customHeight="1">
      <c r="A127" s="53" t="s">
        <v>87</v>
      </c>
      <c r="B127" s="71">
        <v>1136</v>
      </c>
      <c r="C127" s="68">
        <v>0</v>
      </c>
      <c r="D127" s="72">
        <v>0</v>
      </c>
      <c r="E127" s="72">
        <v>0</v>
      </c>
      <c r="F127" s="72">
        <v>0</v>
      </c>
      <c r="G127" s="72">
        <v>0</v>
      </c>
      <c r="H127" s="72">
        <v>0</v>
      </c>
      <c r="I127" s="72">
        <v>0</v>
      </c>
      <c r="J127" s="72">
        <v>0</v>
      </c>
      <c r="K127" s="72">
        <v>0</v>
      </c>
      <c r="L127" s="72">
        <v>0</v>
      </c>
      <c r="M127" s="72">
        <v>0</v>
      </c>
      <c r="N127" s="72">
        <v>0</v>
      </c>
      <c r="O127" s="72">
        <v>0</v>
      </c>
      <c r="P127" s="68">
        <v>0</v>
      </c>
      <c r="Q127" s="72">
        <v>0</v>
      </c>
      <c r="R127" s="72">
        <v>0</v>
      </c>
    </row>
    <row r="128" spans="1:18" ht="11.25" customHeight="1">
      <c r="A128" s="54" t="s">
        <v>88</v>
      </c>
      <c r="B128" s="71">
        <v>1137</v>
      </c>
      <c r="C128" s="68">
        <v>4</v>
      </c>
      <c r="D128" s="72">
        <v>5.9</v>
      </c>
      <c r="E128" s="72">
        <v>3.3</v>
      </c>
      <c r="F128" s="72">
        <v>8.4</v>
      </c>
      <c r="G128" s="72">
        <v>8.4</v>
      </c>
      <c r="H128" s="72">
        <v>8.4</v>
      </c>
      <c r="I128" s="72">
        <v>8.4</v>
      </c>
      <c r="J128" s="72">
        <v>1485.78</v>
      </c>
      <c r="K128" s="72">
        <v>821.53</v>
      </c>
      <c r="L128" s="72">
        <v>2093</v>
      </c>
      <c r="M128" s="72">
        <v>2093</v>
      </c>
      <c r="N128" s="72">
        <v>2093</v>
      </c>
      <c r="O128" s="72">
        <v>2093</v>
      </c>
      <c r="P128" s="68">
        <v>0</v>
      </c>
      <c r="Q128" s="72">
        <v>0</v>
      </c>
      <c r="R128" s="72">
        <v>0</v>
      </c>
    </row>
    <row r="129" spans="1:18" ht="11.25" customHeight="1">
      <c r="A129" s="54" t="s">
        <v>89</v>
      </c>
      <c r="B129" s="71">
        <v>1138</v>
      </c>
      <c r="C129" s="68">
        <v>8</v>
      </c>
      <c r="D129" s="72">
        <v>12.4</v>
      </c>
      <c r="E129" s="72">
        <v>8.6</v>
      </c>
      <c r="F129" s="72">
        <v>16.7</v>
      </c>
      <c r="G129" s="72">
        <v>16.7</v>
      </c>
      <c r="H129" s="72">
        <v>16.7</v>
      </c>
      <c r="I129" s="72">
        <v>16.7</v>
      </c>
      <c r="J129" s="72">
        <v>1549.03</v>
      </c>
      <c r="K129" s="72">
        <v>1080.01</v>
      </c>
      <c r="L129" s="72">
        <v>2093</v>
      </c>
      <c r="M129" s="72">
        <v>2093</v>
      </c>
      <c r="N129" s="72">
        <v>2093</v>
      </c>
      <c r="O129" s="72">
        <v>2093</v>
      </c>
      <c r="P129" s="68">
        <v>0</v>
      </c>
      <c r="Q129" s="72">
        <v>0</v>
      </c>
      <c r="R129" s="72">
        <v>0</v>
      </c>
    </row>
    <row r="130" spans="1:18" ht="33.75" customHeight="1">
      <c r="A130" s="52" t="s">
        <v>140</v>
      </c>
      <c r="B130" s="71">
        <v>114</v>
      </c>
      <c r="C130" s="68">
        <v>310</v>
      </c>
      <c r="D130" s="72">
        <v>712.9</v>
      </c>
      <c r="E130" s="72">
        <v>335.9</v>
      </c>
      <c r="F130" s="72">
        <v>793.1</v>
      </c>
      <c r="G130" s="72">
        <v>794.1</v>
      </c>
      <c r="H130" s="72">
        <v>794.1</v>
      </c>
      <c r="I130" s="72">
        <v>929.3</v>
      </c>
      <c r="J130" s="72">
        <v>2299.6</v>
      </c>
      <c r="K130" s="72">
        <v>1083.68</v>
      </c>
      <c r="L130" s="72">
        <v>2558.5</v>
      </c>
      <c r="M130" s="72">
        <v>2561.7199999999998</v>
      </c>
      <c r="N130" s="72">
        <v>2561.7199999999998</v>
      </c>
      <c r="O130" s="72">
        <v>2997.69</v>
      </c>
      <c r="P130" s="68">
        <v>0</v>
      </c>
      <c r="Q130" s="72">
        <v>0</v>
      </c>
      <c r="R130" s="72">
        <v>0</v>
      </c>
    </row>
    <row r="131" spans="1:18" ht="11.25" customHeight="1">
      <c r="A131" s="52" t="s">
        <v>141</v>
      </c>
      <c r="B131" s="71">
        <v>115</v>
      </c>
      <c r="C131" s="68">
        <v>38349</v>
      </c>
      <c r="D131" s="72">
        <v>67459.399999999994</v>
      </c>
      <c r="E131" s="72">
        <v>44639.7</v>
      </c>
      <c r="F131" s="72">
        <v>92292.6</v>
      </c>
      <c r="G131" s="72">
        <v>93253.4</v>
      </c>
      <c r="H131" s="72">
        <v>93255.8</v>
      </c>
      <c r="I131" s="72">
        <v>101396.9</v>
      </c>
      <c r="J131" s="72">
        <v>1759.09</v>
      </c>
      <c r="K131" s="72">
        <v>1164.04</v>
      </c>
      <c r="L131" s="72">
        <v>2406.65</v>
      </c>
      <c r="M131" s="72">
        <v>2431.6999999999998</v>
      </c>
      <c r="N131" s="72">
        <v>2431.77</v>
      </c>
      <c r="O131" s="72">
        <v>2644.06</v>
      </c>
      <c r="P131" s="68">
        <v>1919</v>
      </c>
      <c r="Q131" s="72">
        <v>5269.8</v>
      </c>
      <c r="R131" s="72">
        <v>2746.14</v>
      </c>
    </row>
    <row r="132" spans="1:18" ht="12.75" customHeight="1">
      <c r="A132" s="52" t="s">
        <v>142</v>
      </c>
      <c r="B132" s="71">
        <v>116</v>
      </c>
      <c r="C132" s="68">
        <v>4481</v>
      </c>
      <c r="D132" s="72">
        <v>14306.2</v>
      </c>
      <c r="E132" s="72">
        <v>10136</v>
      </c>
      <c r="F132" s="72">
        <v>14323.4</v>
      </c>
      <c r="G132" s="72">
        <v>14425</v>
      </c>
      <c r="H132" s="72">
        <v>14431.7</v>
      </c>
      <c r="I132" s="72">
        <v>15072.1</v>
      </c>
      <c r="J132" s="72">
        <v>3192.63</v>
      </c>
      <c r="K132" s="72">
        <v>2261.9899999999998</v>
      </c>
      <c r="L132" s="72">
        <v>3196.48</v>
      </c>
      <c r="M132" s="72">
        <v>3219.16</v>
      </c>
      <c r="N132" s="72">
        <v>3220.64</v>
      </c>
      <c r="O132" s="72">
        <v>3363.56</v>
      </c>
      <c r="P132" s="68">
        <v>24</v>
      </c>
      <c r="Q132" s="72">
        <v>131.80000000000001</v>
      </c>
      <c r="R132" s="72">
        <v>5491.9</v>
      </c>
    </row>
    <row r="133" spans="1:18" ht="11.25" customHeight="1">
      <c r="A133" s="52" t="s">
        <v>143</v>
      </c>
      <c r="B133" s="71">
        <v>117</v>
      </c>
      <c r="C133" s="68">
        <v>57533</v>
      </c>
      <c r="D133" s="72">
        <v>104977</v>
      </c>
      <c r="E133" s="72">
        <v>74349.3</v>
      </c>
      <c r="F133" s="72">
        <v>141294.70000000001</v>
      </c>
      <c r="G133" s="72">
        <v>141892.4</v>
      </c>
      <c r="H133" s="72">
        <v>141906.70000000001</v>
      </c>
      <c r="I133" s="72">
        <v>153925.20000000001</v>
      </c>
      <c r="J133" s="72">
        <v>1824.64</v>
      </c>
      <c r="K133" s="72">
        <v>1292.29</v>
      </c>
      <c r="L133" s="72">
        <v>2455.89</v>
      </c>
      <c r="M133" s="72">
        <v>2466.2800000000002</v>
      </c>
      <c r="N133" s="72">
        <v>2466.5300000000002</v>
      </c>
      <c r="O133" s="72">
        <v>2675.42</v>
      </c>
      <c r="P133" s="68">
        <v>3059</v>
      </c>
      <c r="Q133" s="72">
        <v>8853.7999999999993</v>
      </c>
      <c r="R133" s="72">
        <v>2894.34</v>
      </c>
    </row>
    <row r="134" spans="1:18" ht="22.5" customHeight="1">
      <c r="A134" s="54" t="s">
        <v>144</v>
      </c>
      <c r="B134" s="71">
        <v>118</v>
      </c>
      <c r="C134" s="68">
        <v>45</v>
      </c>
      <c r="D134" s="72">
        <v>123</v>
      </c>
      <c r="E134" s="72">
        <v>103.2</v>
      </c>
      <c r="F134" s="72">
        <v>146.19999999999999</v>
      </c>
      <c r="G134" s="72">
        <v>148.80000000000001</v>
      </c>
      <c r="H134" s="72">
        <v>154</v>
      </c>
      <c r="I134" s="72">
        <v>158.6</v>
      </c>
      <c r="J134" s="72">
        <v>2733.86</v>
      </c>
      <c r="K134" s="72">
        <v>2293.3200000000002</v>
      </c>
      <c r="L134" s="72">
        <v>3248.63</v>
      </c>
      <c r="M134" s="72">
        <v>3305.81</v>
      </c>
      <c r="N134" s="72">
        <v>3422.8</v>
      </c>
      <c r="O134" s="72">
        <v>3525.25</v>
      </c>
      <c r="P134" s="68">
        <v>0</v>
      </c>
      <c r="Q134" s="72">
        <v>0</v>
      </c>
      <c r="R134" s="72">
        <v>0</v>
      </c>
    </row>
    <row r="135" spans="1:18" ht="11.25" customHeight="1">
      <c r="A135" s="52" t="s">
        <v>145</v>
      </c>
      <c r="B135" s="71">
        <v>119</v>
      </c>
      <c r="C135" s="68">
        <v>155</v>
      </c>
      <c r="D135" s="72">
        <v>593.29999999999995</v>
      </c>
      <c r="E135" s="72">
        <v>273.10000000000002</v>
      </c>
      <c r="F135" s="72">
        <v>593.29999999999995</v>
      </c>
      <c r="G135" s="72">
        <v>1571.6</v>
      </c>
      <c r="H135" s="72">
        <v>1571.6</v>
      </c>
      <c r="I135" s="72">
        <v>1588.4</v>
      </c>
      <c r="J135" s="72">
        <v>3827.62</v>
      </c>
      <c r="K135" s="72">
        <v>1762.3</v>
      </c>
      <c r="L135" s="72">
        <v>3827.62</v>
      </c>
      <c r="M135" s="72">
        <v>10139.379999999999</v>
      </c>
      <c r="N135" s="72">
        <v>10139.379999999999</v>
      </c>
      <c r="O135" s="72">
        <v>10247.61</v>
      </c>
      <c r="P135" s="68">
        <v>6</v>
      </c>
      <c r="Q135" s="72">
        <v>52.1</v>
      </c>
      <c r="R135" s="72">
        <v>8685.9500000000007</v>
      </c>
    </row>
    <row r="136" spans="1:18" ht="22.5" customHeight="1">
      <c r="A136" s="53" t="s">
        <v>146</v>
      </c>
      <c r="B136" s="71">
        <v>120</v>
      </c>
      <c r="C136" s="68">
        <v>18</v>
      </c>
      <c r="D136" s="72">
        <v>92.1</v>
      </c>
      <c r="E136" s="72">
        <v>35.4</v>
      </c>
      <c r="F136" s="72">
        <v>92.1</v>
      </c>
      <c r="G136" s="72">
        <v>245.7</v>
      </c>
      <c r="H136" s="72">
        <v>245.7</v>
      </c>
      <c r="I136" s="72">
        <v>246.8</v>
      </c>
      <c r="J136" s="72">
        <v>5117.51</v>
      </c>
      <c r="K136" s="72">
        <v>1965.06</v>
      </c>
      <c r="L136" s="72">
        <v>5117.51</v>
      </c>
      <c r="M136" s="72">
        <v>13651.58</v>
      </c>
      <c r="N136" s="72">
        <v>13651.58</v>
      </c>
      <c r="O136" s="72">
        <v>13713.8</v>
      </c>
      <c r="P136" s="68">
        <v>0</v>
      </c>
      <c r="Q136" s="72">
        <v>0</v>
      </c>
      <c r="R136" s="72">
        <v>0</v>
      </c>
    </row>
    <row r="137" spans="1:18" ht="11.25" customHeight="1">
      <c r="A137" s="54" t="s">
        <v>88</v>
      </c>
      <c r="B137" s="71">
        <v>121</v>
      </c>
      <c r="C137" s="68">
        <v>82</v>
      </c>
      <c r="D137" s="72">
        <v>347.6</v>
      </c>
      <c r="E137" s="72">
        <v>164.3</v>
      </c>
      <c r="F137" s="72">
        <v>347.6</v>
      </c>
      <c r="G137" s="72">
        <v>912.5</v>
      </c>
      <c r="H137" s="72">
        <v>912.5</v>
      </c>
      <c r="I137" s="72">
        <v>916.8</v>
      </c>
      <c r="J137" s="72">
        <v>4238.5</v>
      </c>
      <c r="K137" s="72">
        <v>2004.13</v>
      </c>
      <c r="L137" s="72">
        <v>4238.5</v>
      </c>
      <c r="M137" s="72">
        <v>11127.95</v>
      </c>
      <c r="N137" s="72">
        <v>11127.95</v>
      </c>
      <c r="O137" s="72">
        <v>11180.34</v>
      </c>
      <c r="P137" s="68">
        <v>2</v>
      </c>
      <c r="Q137" s="72">
        <v>22</v>
      </c>
      <c r="R137" s="72">
        <v>10988.25</v>
      </c>
    </row>
    <row r="138" spans="1:18" ht="11.25" customHeight="1">
      <c r="A138" s="54" t="s">
        <v>89</v>
      </c>
      <c r="B138" s="71">
        <v>122</v>
      </c>
      <c r="C138" s="68">
        <v>55</v>
      </c>
      <c r="D138" s="72">
        <v>153.6</v>
      </c>
      <c r="E138" s="72">
        <v>73.400000000000006</v>
      </c>
      <c r="F138" s="72">
        <v>153.6</v>
      </c>
      <c r="G138" s="72">
        <v>413.4</v>
      </c>
      <c r="H138" s="72">
        <v>413.4</v>
      </c>
      <c r="I138" s="72">
        <v>424.8</v>
      </c>
      <c r="J138" s="72">
        <v>2792.88</v>
      </c>
      <c r="K138" s="72">
        <v>1335.4</v>
      </c>
      <c r="L138" s="72">
        <v>2792.88</v>
      </c>
      <c r="M138" s="72">
        <v>7516.06</v>
      </c>
      <c r="N138" s="72">
        <v>7516.06</v>
      </c>
      <c r="O138" s="72">
        <v>7722.62</v>
      </c>
      <c r="P138" s="68">
        <v>4</v>
      </c>
      <c r="Q138" s="72">
        <v>30.1</v>
      </c>
      <c r="R138" s="72">
        <v>7534.8</v>
      </c>
    </row>
    <row r="139" spans="1:18" ht="22.5" customHeight="1">
      <c r="A139" s="52" t="s">
        <v>147</v>
      </c>
      <c r="B139" s="71">
        <v>123</v>
      </c>
      <c r="C139" s="68">
        <v>11</v>
      </c>
      <c r="D139" s="72">
        <v>38.5</v>
      </c>
      <c r="E139" s="72">
        <v>29.2</v>
      </c>
      <c r="F139" s="72">
        <v>39.4</v>
      </c>
      <c r="G139" s="72">
        <v>39.4</v>
      </c>
      <c r="H139" s="72">
        <v>39.4</v>
      </c>
      <c r="I139" s="72">
        <v>41.5</v>
      </c>
      <c r="J139" s="72">
        <v>3495.7</v>
      </c>
      <c r="K139" s="72">
        <v>2653.98</v>
      </c>
      <c r="L139" s="72">
        <v>3582.36</v>
      </c>
      <c r="M139" s="72">
        <v>3582.36</v>
      </c>
      <c r="N139" s="72">
        <v>3582.36</v>
      </c>
      <c r="O139" s="72">
        <v>3770.97</v>
      </c>
      <c r="P139" s="68">
        <v>0</v>
      </c>
      <c r="Q139" s="72">
        <v>0</v>
      </c>
      <c r="R139" s="72">
        <v>0</v>
      </c>
    </row>
    <row r="140" spans="1:18" ht="11.25" customHeight="1">
      <c r="A140" s="52" t="s">
        <v>148</v>
      </c>
      <c r="B140" s="71">
        <v>124</v>
      </c>
      <c r="C140" s="68">
        <v>86</v>
      </c>
      <c r="D140" s="72">
        <v>367.5</v>
      </c>
      <c r="E140" s="72">
        <v>323.8</v>
      </c>
      <c r="F140" s="72">
        <v>374.5</v>
      </c>
      <c r="G140" s="72">
        <v>374.5</v>
      </c>
      <c r="H140" s="72">
        <v>386.4</v>
      </c>
      <c r="I140" s="72">
        <v>396.5</v>
      </c>
      <c r="J140" s="72">
        <v>4273.21</v>
      </c>
      <c r="K140" s="72">
        <v>3765.56</v>
      </c>
      <c r="L140" s="72">
        <v>4355.13</v>
      </c>
      <c r="M140" s="72">
        <v>4355.13</v>
      </c>
      <c r="N140" s="72">
        <v>4492.8100000000004</v>
      </c>
      <c r="O140" s="72">
        <v>4610.25</v>
      </c>
      <c r="P140" s="68">
        <v>2</v>
      </c>
      <c r="Q140" s="72">
        <v>10</v>
      </c>
      <c r="R140" s="72">
        <v>4992.91</v>
      </c>
    </row>
    <row r="141" spans="1:18" ht="22.5" customHeight="1">
      <c r="A141" s="52" t="s">
        <v>149</v>
      </c>
      <c r="B141" s="71">
        <v>125</v>
      </c>
      <c r="C141" s="68">
        <v>59</v>
      </c>
      <c r="D141" s="72">
        <v>213.8</v>
      </c>
      <c r="E141" s="72">
        <v>191.4</v>
      </c>
      <c r="F141" s="72">
        <v>220.9</v>
      </c>
      <c r="G141" s="72">
        <v>220.9</v>
      </c>
      <c r="H141" s="72">
        <v>220.9</v>
      </c>
      <c r="I141" s="72">
        <v>229.7</v>
      </c>
      <c r="J141" s="72">
        <v>3624.53</v>
      </c>
      <c r="K141" s="72">
        <v>3243.67</v>
      </c>
      <c r="L141" s="72">
        <v>3743.95</v>
      </c>
      <c r="M141" s="72">
        <v>3743.95</v>
      </c>
      <c r="N141" s="72">
        <v>3743.95</v>
      </c>
      <c r="O141" s="72">
        <v>3892.54</v>
      </c>
      <c r="P141" s="68">
        <v>1</v>
      </c>
      <c r="Q141" s="72">
        <v>3.7</v>
      </c>
      <c r="R141" s="72">
        <v>3661.94</v>
      </c>
    </row>
    <row r="142" spans="1:18" ht="33.75" customHeight="1">
      <c r="A142" s="52" t="s">
        <v>150</v>
      </c>
      <c r="B142" s="71">
        <v>126</v>
      </c>
      <c r="C142" s="68">
        <v>3105</v>
      </c>
      <c r="D142" s="72">
        <v>7389.1</v>
      </c>
      <c r="E142" s="72">
        <v>4822.6000000000004</v>
      </c>
      <c r="F142" s="72">
        <v>8067.3</v>
      </c>
      <c r="G142" s="72">
        <v>8068.1</v>
      </c>
      <c r="H142" s="72">
        <v>8068.1</v>
      </c>
      <c r="I142" s="72">
        <v>8707.1</v>
      </c>
      <c r="J142" s="72">
        <v>2379.73</v>
      </c>
      <c r="K142" s="72">
        <v>1553.17</v>
      </c>
      <c r="L142" s="72">
        <v>2598.17</v>
      </c>
      <c r="M142" s="72">
        <v>2598.41</v>
      </c>
      <c r="N142" s="72">
        <v>2598.41</v>
      </c>
      <c r="O142" s="72">
        <v>2804.22</v>
      </c>
      <c r="P142" s="68">
        <v>321</v>
      </c>
      <c r="Q142" s="72">
        <v>1071.4000000000001</v>
      </c>
      <c r="R142" s="72">
        <v>3337.77</v>
      </c>
    </row>
    <row r="143" spans="1:18" ht="11.25" customHeight="1">
      <c r="A143" s="54" t="s">
        <v>70</v>
      </c>
      <c r="B143" s="71">
        <v>127</v>
      </c>
      <c r="C143" s="68">
        <v>4893</v>
      </c>
      <c r="D143" s="72">
        <v>12970.8</v>
      </c>
      <c r="E143" s="72">
        <v>9777.9</v>
      </c>
      <c r="F143" s="72">
        <v>14322.2</v>
      </c>
      <c r="G143" s="72">
        <v>14744.5</v>
      </c>
      <c r="H143" s="72">
        <v>14747</v>
      </c>
      <c r="I143" s="72">
        <v>15398</v>
      </c>
      <c r="J143" s="72">
        <v>2650.89</v>
      </c>
      <c r="K143" s="72">
        <v>1998.34</v>
      </c>
      <c r="L143" s="72">
        <v>2927.09</v>
      </c>
      <c r="M143" s="72">
        <v>3013.4</v>
      </c>
      <c r="N143" s="72">
        <v>3013.89</v>
      </c>
      <c r="O143" s="72">
        <v>3146.95</v>
      </c>
      <c r="P143" s="68">
        <v>450</v>
      </c>
      <c r="Q143" s="72">
        <v>1774.8</v>
      </c>
      <c r="R143" s="72">
        <v>3944.06</v>
      </c>
    </row>
    <row r="144" spans="1:18" ht="33.75" customHeight="1">
      <c r="A144" s="52" t="s">
        <v>151</v>
      </c>
      <c r="B144" s="71">
        <v>128</v>
      </c>
      <c r="C144" s="68">
        <v>14050</v>
      </c>
      <c r="D144" s="72">
        <v>30557.200000000001</v>
      </c>
      <c r="E144" s="72">
        <v>23604.6</v>
      </c>
      <c r="F144" s="72">
        <v>37551.800000000003</v>
      </c>
      <c r="G144" s="72">
        <v>37642.199999999997</v>
      </c>
      <c r="H144" s="72">
        <v>37928.800000000003</v>
      </c>
      <c r="I144" s="72">
        <v>40530.800000000003</v>
      </c>
      <c r="J144" s="72">
        <v>2174.89</v>
      </c>
      <c r="K144" s="72">
        <v>1680.04</v>
      </c>
      <c r="L144" s="72">
        <v>2672.73</v>
      </c>
      <c r="M144" s="72">
        <v>2679.16</v>
      </c>
      <c r="N144" s="72">
        <v>2699.56</v>
      </c>
      <c r="O144" s="72">
        <v>2884.75</v>
      </c>
      <c r="P144" s="68">
        <v>520</v>
      </c>
      <c r="Q144" s="72">
        <v>1035.0999999999999</v>
      </c>
      <c r="R144" s="72">
        <v>1990.57</v>
      </c>
    </row>
    <row r="145" spans="1:18" ht="22.5" customHeight="1">
      <c r="A145" s="52" t="s">
        <v>152</v>
      </c>
      <c r="B145" s="71">
        <v>129</v>
      </c>
      <c r="C145" s="68">
        <v>11165</v>
      </c>
      <c r="D145" s="72">
        <v>26564.9</v>
      </c>
      <c r="E145" s="72">
        <v>20668.8</v>
      </c>
      <c r="F145" s="72">
        <v>32942</v>
      </c>
      <c r="G145" s="72">
        <v>33032.400000000001</v>
      </c>
      <c r="H145" s="72">
        <v>33315.599999999999</v>
      </c>
      <c r="I145" s="72">
        <v>35794.800000000003</v>
      </c>
      <c r="J145" s="72">
        <v>2379.3000000000002</v>
      </c>
      <c r="K145" s="72">
        <v>1851.21</v>
      </c>
      <c r="L145" s="72">
        <v>2950.48</v>
      </c>
      <c r="M145" s="72">
        <v>2958.58</v>
      </c>
      <c r="N145" s="72">
        <v>2983.93</v>
      </c>
      <c r="O145" s="72">
        <v>3205.98</v>
      </c>
      <c r="P145" s="68">
        <v>261</v>
      </c>
      <c r="Q145" s="72">
        <v>632</v>
      </c>
      <c r="R145" s="72">
        <v>2421.23</v>
      </c>
    </row>
    <row r="146" spans="1:18" ht="11.25" customHeight="1">
      <c r="A146" s="52" t="s">
        <v>153</v>
      </c>
      <c r="B146" s="71">
        <v>130</v>
      </c>
      <c r="C146" s="68">
        <v>1970</v>
      </c>
      <c r="D146" s="72">
        <v>3164.4</v>
      </c>
      <c r="E146" s="72">
        <v>2360.9</v>
      </c>
      <c r="F146" s="72">
        <v>3542.4</v>
      </c>
      <c r="G146" s="72">
        <v>3542.4</v>
      </c>
      <c r="H146" s="72">
        <v>3545.8</v>
      </c>
      <c r="I146" s="72">
        <v>3638.6</v>
      </c>
      <c r="J146" s="72">
        <v>1606.29</v>
      </c>
      <c r="K146" s="72">
        <v>1198.45</v>
      </c>
      <c r="L146" s="72">
        <v>1798.15</v>
      </c>
      <c r="M146" s="72">
        <v>1798.15</v>
      </c>
      <c r="N146" s="72">
        <v>1799.92</v>
      </c>
      <c r="O146" s="72">
        <v>1846.99</v>
      </c>
      <c r="P146" s="68">
        <v>173</v>
      </c>
      <c r="Q146" s="72">
        <v>311.8</v>
      </c>
      <c r="R146" s="72">
        <v>1802.39</v>
      </c>
    </row>
    <row r="147" spans="1:18" ht="15.75" customHeight="1">
      <c r="A147" s="52" t="s">
        <v>154</v>
      </c>
      <c r="B147" s="71">
        <v>131</v>
      </c>
      <c r="C147" s="68">
        <v>915</v>
      </c>
      <c r="D147" s="72">
        <v>827.9</v>
      </c>
      <c r="E147" s="72">
        <v>574.9</v>
      </c>
      <c r="F147" s="72">
        <v>1067.4000000000001</v>
      </c>
      <c r="G147" s="72">
        <v>1067.4000000000001</v>
      </c>
      <c r="H147" s="72">
        <v>1067.4000000000001</v>
      </c>
      <c r="I147" s="72">
        <v>1097.4000000000001</v>
      </c>
      <c r="J147" s="72">
        <v>904.82</v>
      </c>
      <c r="K147" s="72">
        <v>628.30999999999995</v>
      </c>
      <c r="L147" s="72">
        <v>1166.51</v>
      </c>
      <c r="M147" s="72">
        <v>1166.51</v>
      </c>
      <c r="N147" s="72">
        <v>1166.51</v>
      </c>
      <c r="O147" s="72">
        <v>1199.3499999999999</v>
      </c>
      <c r="P147" s="68">
        <v>86</v>
      </c>
      <c r="Q147" s="72">
        <v>91.3</v>
      </c>
      <c r="R147" s="72">
        <v>1062.0999999999999</v>
      </c>
    </row>
    <row r="148" spans="1:18" ht="11.25" customHeight="1">
      <c r="A148" s="52" t="s">
        <v>155</v>
      </c>
      <c r="B148" s="71">
        <v>132</v>
      </c>
      <c r="C148" s="68">
        <v>925</v>
      </c>
      <c r="D148" s="72">
        <v>1835.8</v>
      </c>
      <c r="E148" s="72">
        <v>1001.8</v>
      </c>
      <c r="F148" s="72">
        <v>2181.3000000000002</v>
      </c>
      <c r="G148" s="72">
        <v>2193</v>
      </c>
      <c r="H148" s="72">
        <v>2198.4</v>
      </c>
      <c r="I148" s="72">
        <v>2293.5</v>
      </c>
      <c r="J148" s="72">
        <v>1984.6</v>
      </c>
      <c r="K148" s="72">
        <v>1083.08</v>
      </c>
      <c r="L148" s="72">
        <v>2358.1999999999998</v>
      </c>
      <c r="M148" s="72">
        <v>2370.8200000000002</v>
      </c>
      <c r="N148" s="72">
        <v>2376.62</v>
      </c>
      <c r="O148" s="72">
        <v>2479.41</v>
      </c>
      <c r="P148" s="68">
        <v>15</v>
      </c>
      <c r="Q148" s="72">
        <v>27.8</v>
      </c>
      <c r="R148" s="72">
        <v>1852.05</v>
      </c>
    </row>
    <row r="149" spans="1:18" ht="11.25" customHeight="1">
      <c r="A149" s="52" t="s">
        <v>156</v>
      </c>
      <c r="B149" s="71">
        <v>1321</v>
      </c>
      <c r="C149" s="68">
        <v>774</v>
      </c>
      <c r="D149" s="72">
        <v>1663.7</v>
      </c>
      <c r="E149" s="72">
        <v>909.7</v>
      </c>
      <c r="F149" s="72">
        <v>1947.6</v>
      </c>
      <c r="G149" s="72">
        <v>1959.3</v>
      </c>
      <c r="H149" s="72">
        <v>1964.7</v>
      </c>
      <c r="I149" s="72">
        <v>2048</v>
      </c>
      <c r="J149" s="72">
        <v>2149.54</v>
      </c>
      <c r="K149" s="72">
        <v>1175.3800000000001</v>
      </c>
      <c r="L149" s="72">
        <v>2516.31</v>
      </c>
      <c r="M149" s="72">
        <v>2531.4</v>
      </c>
      <c r="N149" s="72">
        <v>2538.33</v>
      </c>
      <c r="O149" s="72">
        <v>2646.05</v>
      </c>
      <c r="P149" s="68">
        <v>8</v>
      </c>
      <c r="Q149" s="72">
        <v>16.3</v>
      </c>
      <c r="R149" s="72">
        <v>2034.52</v>
      </c>
    </row>
    <row r="150" spans="1:18" ht="41.25" customHeight="1">
      <c r="A150" s="52" t="s">
        <v>157</v>
      </c>
      <c r="B150" s="71">
        <v>133</v>
      </c>
      <c r="C150" s="68">
        <v>36</v>
      </c>
      <c r="D150" s="72">
        <v>75</v>
      </c>
      <c r="E150" s="72">
        <v>50.7</v>
      </c>
      <c r="F150" s="72">
        <v>91</v>
      </c>
      <c r="G150" s="72">
        <v>91</v>
      </c>
      <c r="H150" s="72">
        <v>92.2</v>
      </c>
      <c r="I150" s="72">
        <v>112.1</v>
      </c>
      <c r="J150" s="72">
        <v>2082.9699999999998</v>
      </c>
      <c r="K150" s="72">
        <v>1408.56</v>
      </c>
      <c r="L150" s="72">
        <v>2528.46</v>
      </c>
      <c r="M150" s="72">
        <v>2528.46</v>
      </c>
      <c r="N150" s="72">
        <v>2561.8200000000002</v>
      </c>
      <c r="O150" s="72">
        <v>3113.96</v>
      </c>
      <c r="P150" s="68">
        <v>0</v>
      </c>
      <c r="Q150" s="72">
        <v>0</v>
      </c>
      <c r="R150" s="72">
        <v>0</v>
      </c>
    </row>
    <row r="151" spans="1:18" ht="11.25" customHeight="1">
      <c r="A151" s="52" t="s">
        <v>158</v>
      </c>
      <c r="B151" s="71">
        <v>134</v>
      </c>
      <c r="C151" s="68">
        <v>5747</v>
      </c>
      <c r="D151" s="72">
        <v>12855.6</v>
      </c>
      <c r="E151" s="72">
        <v>9326.1</v>
      </c>
      <c r="F151" s="72">
        <v>16039.4</v>
      </c>
      <c r="G151" s="72">
        <v>16070.6</v>
      </c>
      <c r="H151" s="72">
        <v>16215</v>
      </c>
      <c r="I151" s="72">
        <v>17563.599999999999</v>
      </c>
      <c r="J151" s="72">
        <v>2236.92</v>
      </c>
      <c r="K151" s="72">
        <v>1622.78</v>
      </c>
      <c r="L151" s="72">
        <v>2790.92</v>
      </c>
      <c r="M151" s="72">
        <v>2796.34</v>
      </c>
      <c r="N151" s="72">
        <v>2821.47</v>
      </c>
      <c r="O151" s="72">
        <v>3056.14</v>
      </c>
      <c r="P151" s="68">
        <v>82</v>
      </c>
      <c r="Q151" s="72">
        <v>191.8</v>
      </c>
      <c r="R151" s="72">
        <v>2339.58</v>
      </c>
    </row>
    <row r="152" spans="1:18" ht="11.25" customHeight="1">
      <c r="A152" s="52" t="s">
        <v>159</v>
      </c>
      <c r="B152" s="71">
        <v>1341</v>
      </c>
      <c r="C152" s="68">
        <v>5620</v>
      </c>
      <c r="D152" s="72">
        <v>10011.799999999999</v>
      </c>
      <c r="E152" s="72">
        <v>6883.5</v>
      </c>
      <c r="F152" s="72">
        <v>13818.5</v>
      </c>
      <c r="G152" s="72">
        <v>13884.3</v>
      </c>
      <c r="H152" s="72">
        <v>13925</v>
      </c>
      <c r="I152" s="72">
        <v>14753.8</v>
      </c>
      <c r="J152" s="72">
        <v>1781.46</v>
      </c>
      <c r="K152" s="72">
        <v>1224.83</v>
      </c>
      <c r="L152" s="72">
        <v>2458.8200000000002</v>
      </c>
      <c r="M152" s="72">
        <v>2470.5100000000002</v>
      </c>
      <c r="N152" s="72">
        <v>2477.75</v>
      </c>
      <c r="O152" s="72">
        <v>2625.24</v>
      </c>
      <c r="P152" s="68">
        <v>89</v>
      </c>
      <c r="Q152" s="72">
        <v>207.3</v>
      </c>
      <c r="R152" s="72">
        <v>2329.17</v>
      </c>
    </row>
    <row r="153" spans="1:18" ht="22.5" customHeight="1">
      <c r="A153" s="53" t="s">
        <v>87</v>
      </c>
      <c r="B153" s="71">
        <v>1342</v>
      </c>
      <c r="C153" s="68">
        <v>967</v>
      </c>
      <c r="D153" s="72">
        <v>1715.7</v>
      </c>
      <c r="E153" s="72">
        <v>1084.5</v>
      </c>
      <c r="F153" s="72">
        <v>2329.3000000000002</v>
      </c>
      <c r="G153" s="72">
        <v>2388.5</v>
      </c>
      <c r="H153" s="72">
        <v>2400.3000000000002</v>
      </c>
      <c r="I153" s="72">
        <v>2647.7</v>
      </c>
      <c r="J153" s="72">
        <v>1774.21</v>
      </c>
      <c r="K153" s="72">
        <v>1121.51</v>
      </c>
      <c r="L153" s="72">
        <v>2408.81</v>
      </c>
      <c r="M153" s="72">
        <v>2469.98</v>
      </c>
      <c r="N153" s="72">
        <v>2482.23</v>
      </c>
      <c r="O153" s="72">
        <v>2738.09</v>
      </c>
      <c r="P153" s="68">
        <v>14</v>
      </c>
      <c r="Q153" s="72">
        <v>32.299999999999997</v>
      </c>
      <c r="R153" s="72">
        <v>2306.1799999999998</v>
      </c>
    </row>
    <row r="154" spans="1:18" ht="11.25" customHeight="1">
      <c r="A154" s="54" t="s">
        <v>88</v>
      </c>
      <c r="B154" s="71">
        <v>1343</v>
      </c>
      <c r="C154" s="68">
        <v>2049</v>
      </c>
      <c r="D154" s="72">
        <v>3738.4</v>
      </c>
      <c r="E154" s="72">
        <v>2504.8000000000002</v>
      </c>
      <c r="F154" s="72">
        <v>5080.8999999999996</v>
      </c>
      <c r="G154" s="72">
        <v>5080.8999999999996</v>
      </c>
      <c r="H154" s="72">
        <v>5095.1000000000004</v>
      </c>
      <c r="I154" s="72">
        <v>5358.9</v>
      </c>
      <c r="J154" s="72">
        <v>1824.5</v>
      </c>
      <c r="K154" s="72">
        <v>1222.44</v>
      </c>
      <c r="L154" s="72">
        <v>2479.7199999999998</v>
      </c>
      <c r="M154" s="72">
        <v>2479.7199999999998</v>
      </c>
      <c r="N154" s="72">
        <v>2486.61</v>
      </c>
      <c r="O154" s="72">
        <v>2615.38</v>
      </c>
      <c r="P154" s="68">
        <v>17</v>
      </c>
      <c r="Q154" s="72">
        <v>36.1</v>
      </c>
      <c r="R154" s="72">
        <v>2126.25</v>
      </c>
    </row>
    <row r="155" spans="1:18" ht="11.25" customHeight="1">
      <c r="A155" s="54" t="s">
        <v>89</v>
      </c>
      <c r="B155" s="71">
        <v>1344</v>
      </c>
      <c r="C155" s="68">
        <v>2604</v>
      </c>
      <c r="D155" s="72">
        <v>4557.7</v>
      </c>
      <c r="E155" s="72">
        <v>3294.2</v>
      </c>
      <c r="F155" s="72">
        <v>6408.3</v>
      </c>
      <c r="G155" s="72">
        <v>6414.9</v>
      </c>
      <c r="H155" s="72">
        <v>6429.6</v>
      </c>
      <c r="I155" s="72">
        <v>6747.2</v>
      </c>
      <c r="J155" s="72">
        <v>1750.29</v>
      </c>
      <c r="K155" s="72">
        <v>1265.07</v>
      </c>
      <c r="L155" s="72">
        <v>2460.9499999999998</v>
      </c>
      <c r="M155" s="72">
        <v>2463.4699999999998</v>
      </c>
      <c r="N155" s="72">
        <v>2469.12</v>
      </c>
      <c r="O155" s="72">
        <v>2591.09</v>
      </c>
      <c r="P155" s="68">
        <v>58</v>
      </c>
      <c r="Q155" s="72">
        <v>138.9</v>
      </c>
      <c r="R155" s="72">
        <v>2394.1999999999998</v>
      </c>
    </row>
    <row r="156" spans="1:18" ht="22.5" customHeight="1">
      <c r="A156" s="52" t="s">
        <v>160</v>
      </c>
      <c r="B156" s="71">
        <v>1345</v>
      </c>
      <c r="C156" s="68">
        <v>1</v>
      </c>
      <c r="D156" s="72">
        <v>1.6</v>
      </c>
      <c r="E156" s="72">
        <v>1.5</v>
      </c>
      <c r="F156" s="72">
        <v>2.1</v>
      </c>
      <c r="G156" s="72">
        <v>2.1</v>
      </c>
      <c r="H156" s="72">
        <v>2.1</v>
      </c>
      <c r="I156" s="72">
        <v>2.2999999999999998</v>
      </c>
      <c r="J156" s="72">
        <v>1595.06</v>
      </c>
      <c r="K156" s="72">
        <v>1469.48</v>
      </c>
      <c r="L156" s="72">
        <v>2093</v>
      </c>
      <c r="M156" s="72">
        <v>2093</v>
      </c>
      <c r="N156" s="72">
        <v>2093</v>
      </c>
      <c r="O156" s="72">
        <v>2300</v>
      </c>
      <c r="P156" s="68">
        <v>0</v>
      </c>
      <c r="Q156" s="72">
        <v>0</v>
      </c>
      <c r="R156" s="72">
        <v>0</v>
      </c>
    </row>
    <row r="157" spans="1:18" ht="11.25" customHeight="1">
      <c r="A157" s="52" t="s">
        <v>161</v>
      </c>
      <c r="B157" s="71">
        <v>1346</v>
      </c>
      <c r="C157" s="68">
        <v>5619</v>
      </c>
      <c r="D157" s="72">
        <v>10010.200000000001</v>
      </c>
      <c r="E157" s="72">
        <v>6882</v>
      </c>
      <c r="F157" s="72">
        <v>13816.4</v>
      </c>
      <c r="G157" s="72">
        <v>13882.2</v>
      </c>
      <c r="H157" s="72">
        <v>13922.9</v>
      </c>
      <c r="I157" s="72">
        <v>14751.5</v>
      </c>
      <c r="J157" s="72">
        <v>1781.49</v>
      </c>
      <c r="K157" s="72">
        <v>1224.78</v>
      </c>
      <c r="L157" s="72">
        <v>2458.88</v>
      </c>
      <c r="M157" s="72">
        <v>2470.58</v>
      </c>
      <c r="N157" s="72">
        <v>2477.8200000000002</v>
      </c>
      <c r="O157" s="72">
        <v>2625.3</v>
      </c>
      <c r="P157" s="68">
        <v>89</v>
      </c>
      <c r="Q157" s="72">
        <v>207.3</v>
      </c>
      <c r="R157" s="72">
        <v>2329.17</v>
      </c>
    </row>
    <row r="158" spans="1:18" ht="33.75" customHeight="1">
      <c r="A158" s="52" t="s">
        <v>162</v>
      </c>
      <c r="B158" s="71">
        <v>135</v>
      </c>
      <c r="C158" s="68">
        <v>6307</v>
      </c>
      <c r="D158" s="72">
        <v>20339.8</v>
      </c>
      <c r="E158" s="72">
        <v>15960.5</v>
      </c>
      <c r="F158" s="72">
        <v>20588</v>
      </c>
      <c r="G158" s="72">
        <v>20590.400000000001</v>
      </c>
      <c r="H158" s="72">
        <v>20590.400000000001</v>
      </c>
      <c r="I158" s="72">
        <v>21231.8</v>
      </c>
      <c r="J158" s="72">
        <v>3224.96</v>
      </c>
      <c r="K158" s="72">
        <v>2530.6</v>
      </c>
      <c r="L158" s="72">
        <v>3264.32</v>
      </c>
      <c r="M158" s="72">
        <v>3264.69</v>
      </c>
      <c r="N158" s="72">
        <v>3264.69</v>
      </c>
      <c r="O158" s="72">
        <v>3366.39</v>
      </c>
      <c r="P158" s="68">
        <v>129</v>
      </c>
      <c r="Q158" s="72">
        <v>734.4</v>
      </c>
      <c r="R158" s="72">
        <v>5693.54</v>
      </c>
    </row>
    <row r="159" spans="1:18" ht="22.5" customHeight="1">
      <c r="A159" s="52" t="s">
        <v>163</v>
      </c>
      <c r="B159" s="71">
        <v>136</v>
      </c>
      <c r="C159" s="68">
        <v>51</v>
      </c>
      <c r="D159" s="72">
        <v>775.7</v>
      </c>
      <c r="E159" s="72">
        <v>742.9</v>
      </c>
      <c r="F159" s="72">
        <v>778.3</v>
      </c>
      <c r="G159" s="72">
        <v>778.3</v>
      </c>
      <c r="H159" s="72">
        <v>778.3</v>
      </c>
      <c r="I159" s="72">
        <v>780.8</v>
      </c>
      <c r="J159" s="72">
        <v>15208.98</v>
      </c>
      <c r="K159" s="72">
        <v>14566.6</v>
      </c>
      <c r="L159" s="72">
        <v>15261.05</v>
      </c>
      <c r="M159" s="72">
        <v>15261.05</v>
      </c>
      <c r="N159" s="72">
        <v>15261.05</v>
      </c>
      <c r="O159" s="72">
        <v>15309.36</v>
      </c>
      <c r="P159" s="68">
        <v>0</v>
      </c>
      <c r="Q159" s="72">
        <v>0</v>
      </c>
      <c r="R159" s="72">
        <v>0</v>
      </c>
    </row>
    <row r="160" spans="1:18" ht="22.5" customHeight="1">
      <c r="A160" s="54" t="s">
        <v>164</v>
      </c>
      <c r="B160" s="71">
        <v>137</v>
      </c>
      <c r="C160" s="68">
        <v>17</v>
      </c>
      <c r="D160" s="72">
        <v>357</v>
      </c>
      <c r="E160" s="72">
        <v>356.1</v>
      </c>
      <c r="F160" s="72">
        <v>357</v>
      </c>
      <c r="G160" s="72">
        <v>357</v>
      </c>
      <c r="H160" s="72">
        <v>357</v>
      </c>
      <c r="I160" s="72">
        <v>357</v>
      </c>
      <c r="J160" s="72">
        <v>21002.44</v>
      </c>
      <c r="K160" s="72">
        <v>20948.650000000001</v>
      </c>
      <c r="L160" s="72">
        <v>21002.44</v>
      </c>
      <c r="M160" s="72">
        <v>21002.44</v>
      </c>
      <c r="N160" s="72">
        <v>21002.44</v>
      </c>
      <c r="O160" s="72">
        <v>21002.44</v>
      </c>
      <c r="P160" s="68">
        <v>0</v>
      </c>
      <c r="Q160" s="72">
        <v>0</v>
      </c>
      <c r="R160" s="72">
        <v>0</v>
      </c>
    </row>
    <row r="161" spans="1:18" ht="11.25" customHeight="1">
      <c r="A161" s="54" t="s">
        <v>165</v>
      </c>
      <c r="B161" s="71">
        <v>138</v>
      </c>
      <c r="C161" s="68">
        <v>21</v>
      </c>
      <c r="D161" s="72">
        <v>378.7</v>
      </c>
      <c r="E161" s="72">
        <v>349.8</v>
      </c>
      <c r="F161" s="72">
        <v>380.6</v>
      </c>
      <c r="G161" s="72">
        <v>380.6</v>
      </c>
      <c r="H161" s="72">
        <v>380.6</v>
      </c>
      <c r="I161" s="72">
        <v>380.8</v>
      </c>
      <c r="J161" s="72">
        <v>18028</v>
      </c>
      <c r="K161" s="72">
        <v>16654.02</v>
      </c>
      <c r="L161" s="72">
        <v>18121.240000000002</v>
      </c>
      <c r="M161" s="72">
        <v>18121.240000000002</v>
      </c>
      <c r="N161" s="72">
        <v>18121.240000000002</v>
      </c>
      <c r="O161" s="72">
        <v>18129.91</v>
      </c>
      <c r="P161" s="68">
        <v>0</v>
      </c>
      <c r="Q161" s="72">
        <v>0</v>
      </c>
      <c r="R161" s="72">
        <v>0</v>
      </c>
    </row>
    <row r="162" spans="1:18" ht="11.25" customHeight="1">
      <c r="A162" s="54" t="s">
        <v>166</v>
      </c>
      <c r="B162" s="71">
        <v>139</v>
      </c>
      <c r="C162" s="68">
        <v>13</v>
      </c>
      <c r="D162" s="72">
        <v>40</v>
      </c>
      <c r="E162" s="72">
        <v>37</v>
      </c>
      <c r="F162" s="72">
        <v>40.700000000000003</v>
      </c>
      <c r="G162" s="72">
        <v>40.700000000000003</v>
      </c>
      <c r="H162" s="72">
        <v>40.700000000000003</v>
      </c>
      <c r="I162" s="72">
        <v>43</v>
      </c>
      <c r="J162" s="72">
        <v>3079.1</v>
      </c>
      <c r="K162" s="72">
        <v>2848.88</v>
      </c>
      <c r="L162" s="72">
        <v>3132.77</v>
      </c>
      <c r="M162" s="72">
        <v>3132.77</v>
      </c>
      <c r="N162" s="72">
        <v>3132.77</v>
      </c>
      <c r="O162" s="72">
        <v>3308.31</v>
      </c>
      <c r="P162" s="68">
        <v>0</v>
      </c>
      <c r="Q162" s="72">
        <v>0</v>
      </c>
      <c r="R162" s="72">
        <v>0</v>
      </c>
    </row>
    <row r="163" spans="1:18" ht="21" customHeight="1">
      <c r="A163" s="52" t="s">
        <v>167</v>
      </c>
      <c r="B163" s="71">
        <v>140</v>
      </c>
      <c r="C163" s="68">
        <v>402</v>
      </c>
      <c r="D163" s="72">
        <v>2046.5</v>
      </c>
      <c r="E163" s="72">
        <v>1902.2</v>
      </c>
      <c r="F163" s="72">
        <v>2049.8000000000002</v>
      </c>
      <c r="G163" s="72">
        <v>2049.8000000000002</v>
      </c>
      <c r="H163" s="72">
        <v>2049.8000000000002</v>
      </c>
      <c r="I163" s="72">
        <v>2075.6</v>
      </c>
      <c r="J163" s="72">
        <v>5090.71</v>
      </c>
      <c r="K163" s="72">
        <v>4731.8</v>
      </c>
      <c r="L163" s="72">
        <v>5099.07</v>
      </c>
      <c r="M163" s="72">
        <v>5099.07</v>
      </c>
      <c r="N163" s="72">
        <v>5099.07</v>
      </c>
      <c r="O163" s="72">
        <v>5162.96</v>
      </c>
      <c r="P163" s="68">
        <v>12</v>
      </c>
      <c r="Q163" s="72">
        <v>89.3</v>
      </c>
      <c r="R163" s="72">
        <v>7445.49</v>
      </c>
    </row>
    <row r="164" spans="1:18" ht="11.25" customHeight="1">
      <c r="A164" s="52" t="s">
        <v>168</v>
      </c>
      <c r="B164" s="71">
        <v>141</v>
      </c>
      <c r="C164" s="68">
        <v>2</v>
      </c>
      <c r="D164" s="72">
        <v>7.6</v>
      </c>
      <c r="E164" s="72">
        <v>7</v>
      </c>
      <c r="F164" s="72">
        <v>7.6</v>
      </c>
      <c r="G164" s="72">
        <v>7.6</v>
      </c>
      <c r="H164" s="72">
        <v>7.6</v>
      </c>
      <c r="I164" s="72">
        <v>7.9</v>
      </c>
      <c r="J164" s="72">
        <v>3792.4</v>
      </c>
      <c r="K164" s="72">
        <v>3492.91</v>
      </c>
      <c r="L164" s="72">
        <v>3792.4</v>
      </c>
      <c r="M164" s="72">
        <v>3792.4</v>
      </c>
      <c r="N164" s="72">
        <v>3792.4</v>
      </c>
      <c r="O164" s="72">
        <v>3942.4</v>
      </c>
      <c r="P164" s="68">
        <v>0</v>
      </c>
      <c r="Q164" s="72">
        <v>0</v>
      </c>
      <c r="R164" s="72">
        <v>0</v>
      </c>
    </row>
    <row r="165" spans="1:18" ht="11.25" customHeight="1">
      <c r="A165" s="52" t="s">
        <v>169</v>
      </c>
      <c r="B165" s="71">
        <v>142</v>
      </c>
      <c r="C165" s="68">
        <v>82</v>
      </c>
      <c r="D165" s="72">
        <v>371.9</v>
      </c>
      <c r="E165" s="72">
        <v>330.6</v>
      </c>
      <c r="F165" s="72">
        <v>374.3</v>
      </c>
      <c r="G165" s="72">
        <v>374.3</v>
      </c>
      <c r="H165" s="72">
        <v>374.3</v>
      </c>
      <c r="I165" s="72">
        <v>381.1</v>
      </c>
      <c r="J165" s="72">
        <v>4534.8500000000004</v>
      </c>
      <c r="K165" s="72">
        <v>4032.04</v>
      </c>
      <c r="L165" s="72">
        <v>4564.58</v>
      </c>
      <c r="M165" s="72">
        <v>4564.58</v>
      </c>
      <c r="N165" s="72">
        <v>4564.58</v>
      </c>
      <c r="O165" s="72">
        <v>4647.58</v>
      </c>
      <c r="P165" s="68">
        <v>0</v>
      </c>
      <c r="Q165" s="72">
        <v>0</v>
      </c>
      <c r="R165" s="72">
        <v>0</v>
      </c>
    </row>
    <row r="166" spans="1:18" ht="11.25" customHeight="1">
      <c r="A166" s="52" t="s">
        <v>170</v>
      </c>
      <c r="B166" s="71">
        <v>143</v>
      </c>
      <c r="C166" s="68">
        <v>483</v>
      </c>
      <c r="D166" s="72">
        <v>1583.9</v>
      </c>
      <c r="E166" s="72">
        <v>1229.0999999999999</v>
      </c>
      <c r="F166" s="72">
        <v>1592.1</v>
      </c>
      <c r="G166" s="72">
        <v>1592.1</v>
      </c>
      <c r="H166" s="72">
        <v>1592.1</v>
      </c>
      <c r="I166" s="72">
        <v>1640.4</v>
      </c>
      <c r="J166" s="72">
        <v>3279.3</v>
      </c>
      <c r="K166" s="72">
        <v>2544.62</v>
      </c>
      <c r="L166" s="72">
        <v>3296.2</v>
      </c>
      <c r="M166" s="72">
        <v>3296.2</v>
      </c>
      <c r="N166" s="72">
        <v>3296.2</v>
      </c>
      <c r="O166" s="72">
        <v>3396.38</v>
      </c>
      <c r="P166" s="68">
        <v>5</v>
      </c>
      <c r="Q166" s="72">
        <v>27.9</v>
      </c>
      <c r="R166" s="72">
        <v>5571.08</v>
      </c>
    </row>
    <row r="167" spans="1:18" ht="12.75" customHeight="1">
      <c r="A167" s="52" t="s">
        <v>171</v>
      </c>
      <c r="B167" s="71">
        <v>144</v>
      </c>
      <c r="C167" s="68">
        <v>0</v>
      </c>
      <c r="D167" s="72">
        <v>0</v>
      </c>
      <c r="E167" s="72">
        <v>0</v>
      </c>
      <c r="F167" s="72">
        <v>0</v>
      </c>
      <c r="G167" s="72">
        <v>0</v>
      </c>
      <c r="H167" s="72">
        <v>0</v>
      </c>
      <c r="I167" s="72">
        <v>0</v>
      </c>
      <c r="J167" s="72">
        <v>0</v>
      </c>
      <c r="K167" s="72">
        <v>0</v>
      </c>
      <c r="L167" s="72">
        <v>0</v>
      </c>
      <c r="M167" s="72">
        <v>0</v>
      </c>
      <c r="N167" s="72">
        <v>0</v>
      </c>
      <c r="O167" s="72">
        <v>0</v>
      </c>
      <c r="P167" s="68">
        <v>0</v>
      </c>
      <c r="Q167" s="72">
        <v>0</v>
      </c>
      <c r="R167" s="72">
        <v>0</v>
      </c>
    </row>
    <row r="168" spans="1:18" ht="11.25" customHeight="1">
      <c r="A168" s="52" t="s">
        <v>172</v>
      </c>
      <c r="B168" s="71">
        <v>145</v>
      </c>
      <c r="C168" s="68">
        <v>143</v>
      </c>
      <c r="D168" s="72">
        <v>1364.8</v>
      </c>
      <c r="E168" s="72">
        <v>1185</v>
      </c>
      <c r="F168" s="72">
        <v>1365.6</v>
      </c>
      <c r="G168" s="72">
        <v>1365.6</v>
      </c>
      <c r="H168" s="72">
        <v>1365.6</v>
      </c>
      <c r="I168" s="72">
        <v>1378.5</v>
      </c>
      <c r="J168" s="72">
        <v>9544.36</v>
      </c>
      <c r="K168" s="72">
        <v>8286.68</v>
      </c>
      <c r="L168" s="72">
        <v>9549.5</v>
      </c>
      <c r="M168" s="72">
        <v>9549.5</v>
      </c>
      <c r="N168" s="72">
        <v>9549.5</v>
      </c>
      <c r="O168" s="72">
        <v>9640.16</v>
      </c>
      <c r="P168" s="68">
        <v>36</v>
      </c>
      <c r="Q168" s="72">
        <v>227</v>
      </c>
      <c r="R168" s="72">
        <v>6304.49</v>
      </c>
    </row>
    <row r="169" spans="1:18" ht="11.25" customHeight="1">
      <c r="A169" s="52" t="s">
        <v>173</v>
      </c>
      <c r="B169" s="71">
        <v>146</v>
      </c>
      <c r="C169" s="68">
        <v>2328</v>
      </c>
      <c r="D169" s="72">
        <v>6803.1</v>
      </c>
      <c r="E169" s="72">
        <v>5488.4</v>
      </c>
      <c r="F169" s="72">
        <v>6872.1</v>
      </c>
      <c r="G169" s="72">
        <v>6872.8</v>
      </c>
      <c r="H169" s="72">
        <v>6872.8</v>
      </c>
      <c r="I169" s="72">
        <v>7088.5</v>
      </c>
      <c r="J169" s="72">
        <v>2922.29</v>
      </c>
      <c r="K169" s="72">
        <v>2357.54</v>
      </c>
      <c r="L169" s="72">
        <v>2951.92</v>
      </c>
      <c r="M169" s="72">
        <v>2952.25</v>
      </c>
      <c r="N169" s="72">
        <v>2952.25</v>
      </c>
      <c r="O169" s="72">
        <v>3044.91</v>
      </c>
      <c r="P169" s="68">
        <v>32</v>
      </c>
      <c r="Q169" s="72">
        <v>189.3</v>
      </c>
      <c r="R169" s="72">
        <v>5916.65</v>
      </c>
    </row>
    <row r="170" spans="1:18" ht="11.25" customHeight="1">
      <c r="A170" s="52" t="s">
        <v>174</v>
      </c>
      <c r="B170" s="71">
        <v>1461</v>
      </c>
      <c r="C170" s="68">
        <v>2779</v>
      </c>
      <c r="D170" s="72">
        <v>7284.7</v>
      </c>
      <c r="E170" s="72">
        <v>4989</v>
      </c>
      <c r="F170" s="72">
        <v>7435.1</v>
      </c>
      <c r="G170" s="72">
        <v>7436.8</v>
      </c>
      <c r="H170" s="72">
        <v>7436.8</v>
      </c>
      <c r="I170" s="72">
        <v>7764.1</v>
      </c>
      <c r="J170" s="72">
        <v>2621.39</v>
      </c>
      <c r="K170" s="72">
        <v>1795.3</v>
      </c>
      <c r="L170" s="72">
        <v>2675.5</v>
      </c>
      <c r="M170" s="72">
        <v>2676.08</v>
      </c>
      <c r="N170" s="72">
        <v>2676.08</v>
      </c>
      <c r="O170" s="72">
        <v>2793.86</v>
      </c>
      <c r="P170" s="68">
        <v>42</v>
      </c>
      <c r="Q170" s="72">
        <v>184.6</v>
      </c>
      <c r="R170" s="72">
        <v>4396</v>
      </c>
    </row>
    <row r="171" spans="1:18" ht="22.5" customHeight="1">
      <c r="A171" s="52" t="s">
        <v>175</v>
      </c>
      <c r="B171" s="71">
        <v>147</v>
      </c>
      <c r="C171" s="68">
        <v>0</v>
      </c>
      <c r="D171" s="72">
        <v>0</v>
      </c>
      <c r="E171" s="72">
        <v>0</v>
      </c>
      <c r="F171" s="72">
        <v>0</v>
      </c>
      <c r="G171" s="72">
        <v>0</v>
      </c>
      <c r="H171" s="72">
        <v>0</v>
      </c>
      <c r="I171" s="72">
        <v>0</v>
      </c>
      <c r="J171" s="72">
        <v>0</v>
      </c>
      <c r="K171" s="72">
        <v>0</v>
      </c>
      <c r="L171" s="72">
        <v>0</v>
      </c>
      <c r="M171" s="72">
        <v>0</v>
      </c>
      <c r="N171" s="72">
        <v>0</v>
      </c>
      <c r="O171" s="72">
        <v>0</v>
      </c>
      <c r="P171" s="68">
        <v>0</v>
      </c>
      <c r="Q171" s="72">
        <v>0</v>
      </c>
      <c r="R171" s="72">
        <v>0</v>
      </c>
    </row>
    <row r="172" spans="1:18" ht="11.25" customHeight="1">
      <c r="A172" s="52" t="s">
        <v>176</v>
      </c>
      <c r="B172" s="71">
        <v>148</v>
      </c>
      <c r="C172" s="68">
        <v>7</v>
      </c>
      <c r="D172" s="72">
        <v>33.200000000000003</v>
      </c>
      <c r="E172" s="72">
        <v>29.6</v>
      </c>
      <c r="F172" s="72">
        <v>34.5</v>
      </c>
      <c r="G172" s="72">
        <v>34.5</v>
      </c>
      <c r="H172" s="72">
        <v>34.5</v>
      </c>
      <c r="I172" s="72">
        <v>34.6</v>
      </c>
      <c r="J172" s="72">
        <v>4737.4799999999996</v>
      </c>
      <c r="K172" s="72">
        <v>4222.55</v>
      </c>
      <c r="L172" s="72">
        <v>4923.68</v>
      </c>
      <c r="M172" s="72">
        <v>4923.68</v>
      </c>
      <c r="N172" s="72">
        <v>4923.68</v>
      </c>
      <c r="O172" s="72">
        <v>4943.96</v>
      </c>
      <c r="P172" s="68">
        <v>1</v>
      </c>
      <c r="Q172" s="72">
        <v>14.2</v>
      </c>
      <c r="R172" s="72">
        <v>14238.62</v>
      </c>
    </row>
    <row r="173" spans="1:18" ht="11.25" customHeight="1">
      <c r="A173" s="52" t="s">
        <v>177</v>
      </c>
      <c r="B173" s="71">
        <v>149</v>
      </c>
      <c r="C173" s="68">
        <v>30</v>
      </c>
      <c r="D173" s="72">
        <v>68.400000000000006</v>
      </c>
      <c r="E173" s="72">
        <v>56.7</v>
      </c>
      <c r="F173" s="72">
        <v>78.599999999999994</v>
      </c>
      <c r="G173" s="72">
        <v>78.599999999999994</v>
      </c>
      <c r="H173" s="72">
        <v>78.599999999999994</v>
      </c>
      <c r="I173" s="72">
        <v>80.3</v>
      </c>
      <c r="J173" s="72">
        <v>2280.61</v>
      </c>
      <c r="K173" s="72">
        <v>1888.92</v>
      </c>
      <c r="L173" s="72">
        <v>2621.2399999999998</v>
      </c>
      <c r="M173" s="72">
        <v>2621.2399999999998</v>
      </c>
      <c r="N173" s="72">
        <v>2621.2399999999998</v>
      </c>
      <c r="O173" s="72">
        <v>2676.4</v>
      </c>
      <c r="P173" s="68">
        <v>1</v>
      </c>
      <c r="Q173" s="72">
        <v>2.1</v>
      </c>
      <c r="R173" s="72">
        <v>2100</v>
      </c>
    </row>
    <row r="174" spans="1:18" ht="36" customHeight="1">
      <c r="A174" s="52" t="s">
        <v>178</v>
      </c>
      <c r="B174" s="71">
        <v>150</v>
      </c>
      <c r="C174" s="68">
        <v>4028</v>
      </c>
      <c r="D174" s="72">
        <v>12346.5</v>
      </c>
      <c r="E174" s="72">
        <v>9313.2000000000007</v>
      </c>
      <c r="F174" s="72">
        <v>12477.2</v>
      </c>
      <c r="G174" s="72">
        <v>12478</v>
      </c>
      <c r="H174" s="72">
        <v>12478</v>
      </c>
      <c r="I174" s="72">
        <v>12880.3</v>
      </c>
      <c r="J174" s="72">
        <v>3065.16</v>
      </c>
      <c r="K174" s="72">
        <v>2312.11</v>
      </c>
      <c r="L174" s="72">
        <v>3097.63</v>
      </c>
      <c r="M174" s="72">
        <v>3097.82</v>
      </c>
      <c r="N174" s="72">
        <v>3097.82</v>
      </c>
      <c r="O174" s="72">
        <v>3197.68</v>
      </c>
      <c r="P174" s="68">
        <v>80</v>
      </c>
      <c r="Q174" s="72">
        <v>451.9</v>
      </c>
      <c r="R174" s="72">
        <v>5648.89</v>
      </c>
    </row>
    <row r="175" spans="1:18" ht="11.25" customHeight="1">
      <c r="A175" s="52" t="s">
        <v>179</v>
      </c>
      <c r="B175" s="71">
        <v>151</v>
      </c>
      <c r="C175" s="68">
        <v>880</v>
      </c>
      <c r="D175" s="72">
        <v>2298.6999999999998</v>
      </c>
      <c r="E175" s="72">
        <v>1804.8</v>
      </c>
      <c r="F175" s="72">
        <v>2388.6</v>
      </c>
      <c r="G175" s="72">
        <v>2388.6</v>
      </c>
      <c r="H175" s="72">
        <v>2388.6</v>
      </c>
      <c r="I175" s="72">
        <v>2514.5</v>
      </c>
      <c r="J175" s="72">
        <v>2612.15</v>
      </c>
      <c r="K175" s="72">
        <v>2050.96</v>
      </c>
      <c r="L175" s="72">
        <v>2714.33</v>
      </c>
      <c r="M175" s="72">
        <v>2714.33</v>
      </c>
      <c r="N175" s="72">
        <v>2714.33</v>
      </c>
      <c r="O175" s="72">
        <v>2857.37</v>
      </c>
      <c r="P175" s="68">
        <v>49</v>
      </c>
      <c r="Q175" s="72">
        <v>250.5</v>
      </c>
      <c r="R175" s="72">
        <v>5113.1499999999996</v>
      </c>
    </row>
    <row r="176" spans="1:18" ht="11.25" customHeight="1">
      <c r="A176" s="52" t="s">
        <v>180</v>
      </c>
      <c r="B176" s="71">
        <v>152</v>
      </c>
      <c r="C176" s="68">
        <v>443</v>
      </c>
      <c r="D176" s="72">
        <v>2385.5</v>
      </c>
      <c r="E176" s="72">
        <v>2074.1</v>
      </c>
      <c r="F176" s="72">
        <v>2419.9</v>
      </c>
      <c r="G176" s="72">
        <v>2419.9</v>
      </c>
      <c r="H176" s="72">
        <v>2419.9</v>
      </c>
      <c r="I176" s="72">
        <v>2448.6</v>
      </c>
      <c r="J176" s="72">
        <v>5384.82</v>
      </c>
      <c r="K176" s="72">
        <v>4681.8500000000004</v>
      </c>
      <c r="L176" s="72">
        <v>5462.54</v>
      </c>
      <c r="M176" s="72">
        <v>5462.54</v>
      </c>
      <c r="N176" s="72">
        <v>5462.54</v>
      </c>
      <c r="O176" s="72">
        <v>5527.22</v>
      </c>
      <c r="P176" s="68">
        <v>29</v>
      </c>
      <c r="Q176" s="72">
        <v>213.6</v>
      </c>
      <c r="R176" s="72">
        <v>7366.78</v>
      </c>
    </row>
    <row r="177" spans="1:18" ht="11.25" customHeight="1">
      <c r="A177" s="52" t="s">
        <v>181</v>
      </c>
      <c r="B177" s="71">
        <v>153</v>
      </c>
      <c r="C177" s="68">
        <v>92</v>
      </c>
      <c r="D177" s="72">
        <v>399.2</v>
      </c>
      <c r="E177" s="72">
        <v>330.2</v>
      </c>
      <c r="F177" s="72">
        <v>401.7</v>
      </c>
      <c r="G177" s="72">
        <v>401.7</v>
      </c>
      <c r="H177" s="72">
        <v>401.7</v>
      </c>
      <c r="I177" s="72">
        <v>413.1</v>
      </c>
      <c r="J177" s="72">
        <v>4339.57</v>
      </c>
      <c r="K177" s="72">
        <v>3588.86</v>
      </c>
      <c r="L177" s="72">
        <v>4366.6400000000003</v>
      </c>
      <c r="M177" s="72">
        <v>4366.6400000000003</v>
      </c>
      <c r="N177" s="72">
        <v>4366.6400000000003</v>
      </c>
      <c r="O177" s="72">
        <v>4491.53</v>
      </c>
      <c r="P177" s="68">
        <v>0</v>
      </c>
      <c r="Q177" s="72">
        <v>0</v>
      </c>
      <c r="R177" s="72">
        <v>0</v>
      </c>
    </row>
    <row r="178" spans="1:18" ht="22.5" customHeight="1">
      <c r="A178" s="53" t="s">
        <v>146</v>
      </c>
      <c r="B178" s="71">
        <v>154</v>
      </c>
      <c r="C178" s="68">
        <v>21</v>
      </c>
      <c r="D178" s="72">
        <v>89</v>
      </c>
      <c r="E178" s="72">
        <v>70.599999999999994</v>
      </c>
      <c r="F178" s="72">
        <v>89</v>
      </c>
      <c r="G178" s="72">
        <v>89</v>
      </c>
      <c r="H178" s="72">
        <v>89</v>
      </c>
      <c r="I178" s="72">
        <v>92</v>
      </c>
      <c r="J178" s="72">
        <v>4238.66</v>
      </c>
      <c r="K178" s="72">
        <v>3361.54</v>
      </c>
      <c r="L178" s="72">
        <v>4238.66</v>
      </c>
      <c r="M178" s="72">
        <v>4238.66</v>
      </c>
      <c r="N178" s="72">
        <v>4238.66</v>
      </c>
      <c r="O178" s="72">
        <v>4383.05</v>
      </c>
      <c r="P178" s="68">
        <v>0</v>
      </c>
      <c r="Q178" s="72">
        <v>0</v>
      </c>
      <c r="R178" s="72">
        <v>0</v>
      </c>
    </row>
    <row r="179" spans="1:18" ht="11.25" customHeight="1">
      <c r="A179" s="54" t="s">
        <v>88</v>
      </c>
      <c r="B179" s="71">
        <v>155</v>
      </c>
      <c r="C179" s="68">
        <v>32</v>
      </c>
      <c r="D179" s="72">
        <v>119.2</v>
      </c>
      <c r="E179" s="72">
        <v>98.6</v>
      </c>
      <c r="F179" s="72">
        <v>120.4</v>
      </c>
      <c r="G179" s="72">
        <v>120.4</v>
      </c>
      <c r="H179" s="72">
        <v>120.4</v>
      </c>
      <c r="I179" s="72">
        <v>124.9</v>
      </c>
      <c r="J179" s="72">
        <v>3725.64</v>
      </c>
      <c r="K179" s="72">
        <v>3080.22</v>
      </c>
      <c r="L179" s="72">
        <v>3762.68</v>
      </c>
      <c r="M179" s="72">
        <v>3762.68</v>
      </c>
      <c r="N179" s="72">
        <v>3762.68</v>
      </c>
      <c r="O179" s="72">
        <v>3904.47</v>
      </c>
      <c r="P179" s="68">
        <v>0</v>
      </c>
      <c r="Q179" s="72">
        <v>0</v>
      </c>
      <c r="R179" s="72">
        <v>0</v>
      </c>
    </row>
    <row r="180" spans="1:18" ht="11.25" customHeight="1">
      <c r="A180" s="54" t="s">
        <v>89</v>
      </c>
      <c r="B180" s="71">
        <v>156</v>
      </c>
      <c r="C180" s="68">
        <v>39</v>
      </c>
      <c r="D180" s="72">
        <v>191</v>
      </c>
      <c r="E180" s="72">
        <v>161</v>
      </c>
      <c r="F180" s="72">
        <v>192.3</v>
      </c>
      <c r="G180" s="72">
        <v>192.3</v>
      </c>
      <c r="H180" s="72">
        <v>192.3</v>
      </c>
      <c r="I180" s="72">
        <v>196.2</v>
      </c>
      <c r="J180" s="72">
        <v>4897.63</v>
      </c>
      <c r="K180" s="72">
        <v>4128.6099999999997</v>
      </c>
      <c r="L180" s="72">
        <v>4931.1099999999997</v>
      </c>
      <c r="M180" s="72">
        <v>4931.1099999999997</v>
      </c>
      <c r="N180" s="72">
        <v>4931.1099999999997</v>
      </c>
      <c r="O180" s="72">
        <v>5031.6400000000003</v>
      </c>
      <c r="P180" s="68">
        <v>0</v>
      </c>
      <c r="Q180" s="72">
        <v>0</v>
      </c>
      <c r="R180" s="72">
        <v>0</v>
      </c>
    </row>
    <row r="181" spans="1:18" ht="22.5" customHeight="1">
      <c r="A181" s="52" t="s">
        <v>182</v>
      </c>
      <c r="B181" s="71">
        <v>157</v>
      </c>
      <c r="C181" s="68">
        <v>1</v>
      </c>
      <c r="D181" s="72">
        <v>20.5</v>
      </c>
      <c r="E181" s="72">
        <v>15.7</v>
      </c>
      <c r="F181" s="72">
        <v>20.5</v>
      </c>
      <c r="G181" s="72">
        <v>20.5</v>
      </c>
      <c r="H181" s="72">
        <v>20.5</v>
      </c>
      <c r="I181" s="72">
        <v>20.5</v>
      </c>
      <c r="J181" s="72">
        <v>20476.240000000002</v>
      </c>
      <c r="K181" s="72">
        <v>15715.68</v>
      </c>
      <c r="L181" s="72">
        <v>20476.240000000002</v>
      </c>
      <c r="M181" s="72">
        <v>20476.240000000002</v>
      </c>
      <c r="N181" s="72">
        <v>20476.240000000002</v>
      </c>
      <c r="O181" s="72">
        <v>20526.240000000002</v>
      </c>
      <c r="P181" s="68">
        <v>0</v>
      </c>
      <c r="Q181" s="72">
        <v>0</v>
      </c>
      <c r="R181" s="72">
        <v>0</v>
      </c>
    </row>
    <row r="182" spans="1:18" ht="11.25" customHeight="1">
      <c r="A182" s="52" t="s">
        <v>161</v>
      </c>
      <c r="B182" s="71">
        <v>158</v>
      </c>
      <c r="C182" s="68">
        <v>91</v>
      </c>
      <c r="D182" s="72">
        <v>378.7</v>
      </c>
      <c r="E182" s="72">
        <v>314.5</v>
      </c>
      <c r="F182" s="72">
        <v>381.2</v>
      </c>
      <c r="G182" s="72">
        <v>381.2</v>
      </c>
      <c r="H182" s="72">
        <v>381.2</v>
      </c>
      <c r="I182" s="72">
        <v>392.6</v>
      </c>
      <c r="J182" s="72">
        <v>4162.24</v>
      </c>
      <c r="K182" s="72">
        <v>3455.6</v>
      </c>
      <c r="L182" s="72">
        <v>4189.6099999999997</v>
      </c>
      <c r="M182" s="72">
        <v>4189.6099999999997</v>
      </c>
      <c r="N182" s="72">
        <v>4189.6099999999997</v>
      </c>
      <c r="O182" s="72">
        <v>4315.33</v>
      </c>
      <c r="P182" s="68">
        <v>0</v>
      </c>
      <c r="Q182" s="72">
        <v>0</v>
      </c>
      <c r="R182" s="72">
        <v>0</v>
      </c>
    </row>
    <row r="183" spans="1:18" ht="87.75" customHeight="1">
      <c r="A183" s="52" t="s">
        <v>183</v>
      </c>
      <c r="B183" s="71">
        <v>159</v>
      </c>
      <c r="C183" s="68">
        <v>2478</v>
      </c>
      <c r="D183" s="72">
        <v>5638.4</v>
      </c>
      <c r="E183" s="72">
        <v>3236</v>
      </c>
      <c r="F183" s="72">
        <v>6623.5</v>
      </c>
      <c r="G183" s="72">
        <v>6663.9</v>
      </c>
      <c r="H183" s="72">
        <v>6666.7</v>
      </c>
      <c r="I183" s="72">
        <v>7214.8</v>
      </c>
      <c r="J183" s="72">
        <v>2275.4</v>
      </c>
      <c r="K183" s="72">
        <v>1305.8800000000001</v>
      </c>
      <c r="L183" s="72">
        <v>2672.91</v>
      </c>
      <c r="M183" s="72">
        <v>2689.23</v>
      </c>
      <c r="N183" s="72">
        <v>2690.37</v>
      </c>
      <c r="O183" s="72">
        <v>2911.53</v>
      </c>
      <c r="P183" s="68">
        <v>186</v>
      </c>
      <c r="Q183" s="72">
        <v>559</v>
      </c>
      <c r="R183" s="72">
        <v>3005.11</v>
      </c>
    </row>
    <row r="184" spans="1:18" s="45" customFormat="1" ht="25.5" customHeight="1">
      <c r="A184" s="52" t="s">
        <v>184</v>
      </c>
      <c r="B184" s="71">
        <v>160</v>
      </c>
      <c r="C184" s="68">
        <v>3720</v>
      </c>
      <c r="D184" s="72">
        <v>0</v>
      </c>
      <c r="E184" s="72">
        <v>0</v>
      </c>
      <c r="F184" s="72">
        <v>0</v>
      </c>
      <c r="G184" s="72">
        <v>0</v>
      </c>
      <c r="H184" s="72">
        <v>0</v>
      </c>
      <c r="I184" s="72">
        <v>0</v>
      </c>
      <c r="J184" s="72">
        <v>0</v>
      </c>
      <c r="K184" s="72">
        <v>0</v>
      </c>
      <c r="L184" s="72">
        <v>0</v>
      </c>
      <c r="M184" s="72">
        <v>0</v>
      </c>
      <c r="N184" s="72">
        <v>0</v>
      </c>
      <c r="O184" s="72">
        <v>0</v>
      </c>
      <c r="P184" s="68">
        <v>311</v>
      </c>
      <c r="Q184" s="72">
        <v>0</v>
      </c>
      <c r="R184" s="72">
        <v>0</v>
      </c>
    </row>
    <row r="185" spans="1:18" s="45" customFormat="1" ht="12" customHeight="1">
      <c r="A185" s="52" t="s">
        <v>185</v>
      </c>
      <c r="B185" s="71">
        <v>1601</v>
      </c>
      <c r="C185" s="68">
        <v>3686</v>
      </c>
      <c r="D185" s="72">
        <v>0</v>
      </c>
      <c r="E185" s="72">
        <v>0</v>
      </c>
      <c r="F185" s="72">
        <v>0</v>
      </c>
      <c r="G185" s="72">
        <v>0</v>
      </c>
      <c r="H185" s="72">
        <v>0</v>
      </c>
      <c r="I185" s="72">
        <v>0</v>
      </c>
      <c r="J185" s="72">
        <v>0</v>
      </c>
      <c r="K185" s="72">
        <v>0</v>
      </c>
      <c r="L185" s="72">
        <v>0</v>
      </c>
      <c r="M185" s="72">
        <v>0</v>
      </c>
      <c r="N185" s="72">
        <v>0</v>
      </c>
      <c r="O185" s="72">
        <v>0</v>
      </c>
      <c r="P185" s="68">
        <v>311</v>
      </c>
      <c r="Q185" s="72">
        <v>0</v>
      </c>
      <c r="R185" s="72">
        <v>0</v>
      </c>
    </row>
    <row r="186" spans="1:18" ht="33.75" customHeight="1">
      <c r="A186" s="52" t="s">
        <v>186</v>
      </c>
      <c r="B186" s="71">
        <v>165</v>
      </c>
      <c r="C186" s="68">
        <v>841</v>
      </c>
      <c r="D186" s="72">
        <v>2613</v>
      </c>
      <c r="E186" s="72">
        <v>1559.7</v>
      </c>
      <c r="F186" s="72">
        <v>2672.5</v>
      </c>
      <c r="G186" s="72">
        <v>2683</v>
      </c>
      <c r="H186" s="72">
        <v>2683</v>
      </c>
      <c r="I186" s="72">
        <v>3056</v>
      </c>
      <c r="J186" s="72">
        <v>3107.05</v>
      </c>
      <c r="K186" s="72">
        <v>1854.54</v>
      </c>
      <c r="L186" s="72">
        <v>3177.76</v>
      </c>
      <c r="M186" s="72">
        <v>3190.28</v>
      </c>
      <c r="N186" s="72">
        <v>3190.28</v>
      </c>
      <c r="O186" s="72">
        <v>3633.72</v>
      </c>
      <c r="P186" s="68">
        <v>11</v>
      </c>
      <c r="Q186" s="72">
        <v>35.6</v>
      </c>
      <c r="R186" s="72">
        <v>3234.39</v>
      </c>
    </row>
    <row r="187" spans="1:18" ht="11.25" customHeight="1">
      <c r="A187" s="26" t="s">
        <v>187</v>
      </c>
      <c r="B187" s="31">
        <v>166</v>
      </c>
      <c r="C187" s="68">
        <v>2810</v>
      </c>
      <c r="D187" s="72">
        <v>8203.7999999999993</v>
      </c>
      <c r="E187" s="72">
        <v>5379.1</v>
      </c>
      <c r="F187" s="72">
        <v>8550</v>
      </c>
      <c r="G187" s="72">
        <v>8587.5</v>
      </c>
      <c r="H187" s="72">
        <v>8589.9</v>
      </c>
      <c r="I187" s="72">
        <v>9150.9</v>
      </c>
      <c r="J187" s="72">
        <v>2919.51</v>
      </c>
      <c r="K187" s="72">
        <v>1914.27</v>
      </c>
      <c r="L187" s="72">
        <v>3042.69</v>
      </c>
      <c r="M187" s="72">
        <v>3056.04</v>
      </c>
      <c r="N187" s="72">
        <v>3056.89</v>
      </c>
      <c r="O187" s="72">
        <v>3256.56</v>
      </c>
      <c r="P187" s="68">
        <v>104</v>
      </c>
      <c r="Q187" s="72">
        <v>348.8</v>
      </c>
      <c r="R187" s="72">
        <v>3354.04</v>
      </c>
    </row>
    <row r="188" spans="1:18" ht="56.25" customHeight="1">
      <c r="A188" s="73" t="s">
        <v>188</v>
      </c>
      <c r="B188" s="75">
        <v>1661</v>
      </c>
      <c r="C188" s="68">
        <v>2353</v>
      </c>
      <c r="D188" s="72">
        <v>14267.9</v>
      </c>
      <c r="E188" s="72">
        <v>11178.6</v>
      </c>
      <c r="F188" s="72">
        <v>14268</v>
      </c>
      <c r="G188" s="72">
        <v>14268</v>
      </c>
      <c r="H188" s="72">
        <v>14268</v>
      </c>
      <c r="I188" s="72">
        <v>14433.1</v>
      </c>
      <c r="J188" s="72">
        <v>6063.7</v>
      </c>
      <c r="K188" s="72">
        <v>4750.79</v>
      </c>
      <c r="L188" s="72">
        <v>6063.75</v>
      </c>
      <c r="M188" s="72">
        <v>6063.75</v>
      </c>
      <c r="N188" s="72">
        <v>6063.75</v>
      </c>
      <c r="O188" s="72">
        <v>6133.91</v>
      </c>
      <c r="P188" s="68">
        <v>427</v>
      </c>
      <c r="Q188" s="72">
        <v>3157.5</v>
      </c>
      <c r="R188" s="72">
        <v>7394.51</v>
      </c>
    </row>
    <row r="189" spans="1:18" ht="11.25" customHeight="1">
      <c r="A189" s="124" t="s">
        <v>397</v>
      </c>
      <c r="B189" s="125"/>
      <c r="C189" s="125"/>
      <c r="D189" s="125"/>
      <c r="E189" s="125"/>
      <c r="F189" s="125"/>
      <c r="G189" s="125"/>
      <c r="H189" s="125"/>
      <c r="I189" s="125"/>
      <c r="J189" s="125"/>
      <c r="K189" s="125"/>
      <c r="L189" s="125"/>
      <c r="M189" s="125"/>
      <c r="N189" s="125"/>
      <c r="O189" s="125"/>
      <c r="P189" s="51"/>
      <c r="Q189" s="51"/>
      <c r="R189" s="51"/>
    </row>
    <row r="190" spans="1:18" ht="22.5" customHeight="1">
      <c r="A190" s="52" t="s">
        <v>189</v>
      </c>
      <c r="B190" s="71">
        <v>167</v>
      </c>
      <c r="C190" s="68">
        <v>3169</v>
      </c>
      <c r="D190" s="72">
        <v>110.9</v>
      </c>
      <c r="E190" s="72">
        <v>57.7</v>
      </c>
      <c r="F190" s="72">
        <v>6628.3</v>
      </c>
      <c r="G190" s="72">
        <v>6690.1</v>
      </c>
      <c r="H190" s="72">
        <v>6690.1</v>
      </c>
      <c r="I190" s="72">
        <v>6868.4</v>
      </c>
      <c r="J190" s="72">
        <v>34.979999999999997</v>
      </c>
      <c r="K190" s="72">
        <v>18.22</v>
      </c>
      <c r="L190" s="72">
        <v>2091.62</v>
      </c>
      <c r="M190" s="72">
        <v>2111.12</v>
      </c>
      <c r="N190" s="72">
        <v>2111.12</v>
      </c>
      <c r="O190" s="72">
        <v>2167.37</v>
      </c>
      <c r="P190" s="68">
        <v>0</v>
      </c>
      <c r="Q190" s="72">
        <v>0</v>
      </c>
      <c r="R190" s="72">
        <v>0</v>
      </c>
    </row>
    <row r="191" spans="1:18" ht="33.75" customHeight="1">
      <c r="A191" s="52" t="s">
        <v>190</v>
      </c>
      <c r="B191" s="71">
        <v>168</v>
      </c>
      <c r="C191" s="68">
        <v>10</v>
      </c>
      <c r="D191" s="72">
        <v>1.8</v>
      </c>
      <c r="E191" s="72">
        <v>1.4</v>
      </c>
      <c r="F191" s="72">
        <v>21</v>
      </c>
      <c r="G191" s="72">
        <v>21</v>
      </c>
      <c r="H191" s="72">
        <v>21</v>
      </c>
      <c r="I191" s="72">
        <v>21</v>
      </c>
      <c r="J191" s="72">
        <v>177.6</v>
      </c>
      <c r="K191" s="72">
        <v>135</v>
      </c>
      <c r="L191" s="72">
        <v>2093</v>
      </c>
      <c r="M191" s="72">
        <v>2093</v>
      </c>
      <c r="N191" s="72">
        <v>2093</v>
      </c>
      <c r="O191" s="72">
        <v>2096.5</v>
      </c>
      <c r="P191" s="68">
        <v>0</v>
      </c>
      <c r="Q191" s="72">
        <v>0</v>
      </c>
      <c r="R191" s="72">
        <v>0</v>
      </c>
    </row>
    <row r="192" spans="1:18" ht="22.5" customHeight="1">
      <c r="A192" s="53" t="s">
        <v>146</v>
      </c>
      <c r="B192" s="71">
        <v>169</v>
      </c>
      <c r="C192" s="68">
        <v>0</v>
      </c>
      <c r="D192" s="72">
        <v>0</v>
      </c>
      <c r="E192" s="72">
        <v>0</v>
      </c>
      <c r="F192" s="72">
        <v>0</v>
      </c>
      <c r="G192" s="72">
        <v>0</v>
      </c>
      <c r="H192" s="72">
        <v>0</v>
      </c>
      <c r="I192" s="72">
        <v>0</v>
      </c>
      <c r="J192" s="72">
        <v>0</v>
      </c>
      <c r="K192" s="72">
        <v>0</v>
      </c>
      <c r="L192" s="72">
        <v>0</v>
      </c>
      <c r="M192" s="72">
        <v>0</v>
      </c>
      <c r="N192" s="72">
        <v>0</v>
      </c>
      <c r="O192" s="72">
        <v>0</v>
      </c>
      <c r="P192" s="68">
        <v>0</v>
      </c>
      <c r="Q192" s="72">
        <v>0</v>
      </c>
      <c r="R192" s="72">
        <v>0</v>
      </c>
    </row>
    <row r="193" spans="1:18" ht="11.25" customHeight="1">
      <c r="A193" s="54" t="s">
        <v>88</v>
      </c>
      <c r="B193" s="71">
        <v>170</v>
      </c>
      <c r="C193" s="68">
        <v>5</v>
      </c>
      <c r="D193" s="72">
        <v>1</v>
      </c>
      <c r="E193" s="72">
        <v>0.8</v>
      </c>
      <c r="F193" s="72">
        <v>10.5</v>
      </c>
      <c r="G193" s="72">
        <v>10.5</v>
      </c>
      <c r="H193" s="72">
        <v>10.5</v>
      </c>
      <c r="I193" s="72">
        <v>10.5</v>
      </c>
      <c r="J193" s="72">
        <v>200.4</v>
      </c>
      <c r="K193" s="72">
        <v>150</v>
      </c>
      <c r="L193" s="72">
        <v>2093</v>
      </c>
      <c r="M193" s="72">
        <v>2093</v>
      </c>
      <c r="N193" s="72">
        <v>2093</v>
      </c>
      <c r="O193" s="72">
        <v>2094.4</v>
      </c>
      <c r="P193" s="68">
        <v>0</v>
      </c>
      <c r="Q193" s="72">
        <v>0</v>
      </c>
      <c r="R193" s="72">
        <v>0</v>
      </c>
    </row>
    <row r="194" spans="1:18" ht="11.25" customHeight="1">
      <c r="A194" s="54" t="s">
        <v>89</v>
      </c>
      <c r="B194" s="71">
        <v>171</v>
      </c>
      <c r="C194" s="68">
        <v>5</v>
      </c>
      <c r="D194" s="72">
        <v>0.8</v>
      </c>
      <c r="E194" s="72">
        <v>0.6</v>
      </c>
      <c r="F194" s="72">
        <v>10.5</v>
      </c>
      <c r="G194" s="72">
        <v>10.5</v>
      </c>
      <c r="H194" s="72">
        <v>10.5</v>
      </c>
      <c r="I194" s="72">
        <v>10.5</v>
      </c>
      <c r="J194" s="72">
        <v>154.80000000000001</v>
      </c>
      <c r="K194" s="72">
        <v>120</v>
      </c>
      <c r="L194" s="72">
        <v>2093</v>
      </c>
      <c r="M194" s="72">
        <v>2093</v>
      </c>
      <c r="N194" s="72">
        <v>2093</v>
      </c>
      <c r="O194" s="72">
        <v>2098.6</v>
      </c>
      <c r="P194" s="68">
        <v>0</v>
      </c>
      <c r="Q194" s="72">
        <v>0</v>
      </c>
      <c r="R194" s="72">
        <v>0</v>
      </c>
    </row>
    <row r="195" spans="1:18" ht="22.5" customHeight="1">
      <c r="A195" s="52" t="s">
        <v>191</v>
      </c>
      <c r="B195" s="71">
        <v>1711</v>
      </c>
      <c r="C195" s="68">
        <v>0</v>
      </c>
      <c r="D195" s="72">
        <v>0</v>
      </c>
      <c r="E195" s="72">
        <v>0</v>
      </c>
      <c r="F195" s="72">
        <v>0</v>
      </c>
      <c r="G195" s="72">
        <v>0</v>
      </c>
      <c r="H195" s="72">
        <v>0</v>
      </c>
      <c r="I195" s="72">
        <v>0</v>
      </c>
      <c r="J195" s="72">
        <v>0</v>
      </c>
      <c r="K195" s="72">
        <v>0</v>
      </c>
      <c r="L195" s="72">
        <v>0</v>
      </c>
      <c r="M195" s="72">
        <v>0</v>
      </c>
      <c r="N195" s="72">
        <v>0</v>
      </c>
      <c r="O195" s="72">
        <v>0</v>
      </c>
      <c r="P195" s="68">
        <v>0</v>
      </c>
      <c r="Q195" s="72">
        <v>0</v>
      </c>
      <c r="R195" s="72">
        <v>0</v>
      </c>
    </row>
    <row r="196" spans="1:18" ht="11.25" customHeight="1">
      <c r="A196" s="52" t="s">
        <v>192</v>
      </c>
      <c r="B196" s="71">
        <v>172</v>
      </c>
      <c r="C196" s="68">
        <v>8</v>
      </c>
      <c r="D196" s="72">
        <v>1.5</v>
      </c>
      <c r="E196" s="72">
        <v>1.2</v>
      </c>
      <c r="F196" s="72">
        <v>16.7</v>
      </c>
      <c r="G196" s="72">
        <v>16.7</v>
      </c>
      <c r="H196" s="72">
        <v>16.7</v>
      </c>
      <c r="I196" s="72">
        <v>16.8</v>
      </c>
      <c r="J196" s="72">
        <v>184.5</v>
      </c>
      <c r="K196" s="72">
        <v>150</v>
      </c>
      <c r="L196" s="72">
        <v>2093</v>
      </c>
      <c r="M196" s="72">
        <v>2093</v>
      </c>
      <c r="N196" s="72">
        <v>2093</v>
      </c>
      <c r="O196" s="72">
        <v>2096.5</v>
      </c>
      <c r="P196" s="68">
        <v>0</v>
      </c>
      <c r="Q196" s="72">
        <v>0</v>
      </c>
      <c r="R196" s="72">
        <v>0</v>
      </c>
    </row>
    <row r="197" spans="1:18" ht="55.5" customHeight="1">
      <c r="A197" s="52" t="s">
        <v>193</v>
      </c>
      <c r="B197" s="71">
        <v>173</v>
      </c>
      <c r="C197" s="68">
        <v>0</v>
      </c>
      <c r="D197" s="72">
        <v>0</v>
      </c>
      <c r="E197" s="72">
        <v>0</v>
      </c>
      <c r="F197" s="72">
        <v>0</v>
      </c>
      <c r="G197" s="72">
        <v>0</v>
      </c>
      <c r="H197" s="72">
        <v>0</v>
      </c>
      <c r="I197" s="72">
        <v>0</v>
      </c>
      <c r="J197" s="72">
        <v>0</v>
      </c>
      <c r="K197" s="72">
        <v>0</v>
      </c>
      <c r="L197" s="72">
        <v>0</v>
      </c>
      <c r="M197" s="72">
        <v>0</v>
      </c>
      <c r="N197" s="72">
        <v>0</v>
      </c>
      <c r="O197" s="72">
        <v>0</v>
      </c>
      <c r="P197" s="68">
        <v>0</v>
      </c>
      <c r="Q197" s="72">
        <v>0</v>
      </c>
      <c r="R197" s="72">
        <v>0</v>
      </c>
    </row>
    <row r="198" spans="1:18" ht="22.5" customHeight="1">
      <c r="A198" s="52" t="s">
        <v>194</v>
      </c>
      <c r="B198" s="71">
        <v>174</v>
      </c>
      <c r="C198" s="68">
        <v>0</v>
      </c>
      <c r="D198" s="72">
        <v>0</v>
      </c>
      <c r="E198" s="72">
        <v>0</v>
      </c>
      <c r="F198" s="72">
        <v>0</v>
      </c>
      <c r="G198" s="72">
        <v>0</v>
      </c>
      <c r="H198" s="72">
        <v>0</v>
      </c>
      <c r="I198" s="72">
        <v>0</v>
      </c>
      <c r="J198" s="72">
        <v>0</v>
      </c>
      <c r="K198" s="72">
        <v>0</v>
      </c>
      <c r="L198" s="72">
        <v>0</v>
      </c>
      <c r="M198" s="72">
        <v>0</v>
      </c>
      <c r="N198" s="72">
        <v>0</v>
      </c>
      <c r="O198" s="72">
        <v>0</v>
      </c>
      <c r="P198" s="68">
        <v>0</v>
      </c>
      <c r="Q198" s="72">
        <v>0</v>
      </c>
      <c r="R198" s="72">
        <v>0</v>
      </c>
    </row>
    <row r="199" spans="1:18" ht="11.25" customHeight="1">
      <c r="A199" s="52" t="s">
        <v>153</v>
      </c>
      <c r="B199" s="71">
        <v>175</v>
      </c>
      <c r="C199" s="68">
        <v>0</v>
      </c>
      <c r="D199" s="72">
        <v>0</v>
      </c>
      <c r="E199" s="72">
        <v>0</v>
      </c>
      <c r="F199" s="72">
        <v>0</v>
      </c>
      <c r="G199" s="72">
        <v>0</v>
      </c>
      <c r="H199" s="72">
        <v>0</v>
      </c>
      <c r="I199" s="72">
        <v>0</v>
      </c>
      <c r="J199" s="72">
        <v>0</v>
      </c>
      <c r="K199" s="72">
        <v>0</v>
      </c>
      <c r="L199" s="72">
        <v>0</v>
      </c>
      <c r="M199" s="72">
        <v>0</v>
      </c>
      <c r="N199" s="72">
        <v>0</v>
      </c>
      <c r="O199" s="72">
        <v>0</v>
      </c>
      <c r="P199" s="68">
        <v>0</v>
      </c>
      <c r="Q199" s="72">
        <v>0</v>
      </c>
      <c r="R199" s="72">
        <v>0</v>
      </c>
    </row>
    <row r="200" spans="1:18" ht="11.25" customHeight="1">
      <c r="A200" s="52" t="s">
        <v>195</v>
      </c>
      <c r="B200" s="71">
        <v>176</v>
      </c>
      <c r="C200" s="68">
        <v>0</v>
      </c>
      <c r="D200" s="72">
        <v>0</v>
      </c>
      <c r="E200" s="72">
        <v>0</v>
      </c>
      <c r="F200" s="72">
        <v>0</v>
      </c>
      <c r="G200" s="72">
        <v>0</v>
      </c>
      <c r="H200" s="72">
        <v>0</v>
      </c>
      <c r="I200" s="72">
        <v>0</v>
      </c>
      <c r="J200" s="72">
        <v>0</v>
      </c>
      <c r="K200" s="72">
        <v>0</v>
      </c>
      <c r="L200" s="72">
        <v>0</v>
      </c>
      <c r="M200" s="72">
        <v>0</v>
      </c>
      <c r="N200" s="72">
        <v>0</v>
      </c>
      <c r="O200" s="72">
        <v>0</v>
      </c>
      <c r="P200" s="68">
        <v>0</v>
      </c>
      <c r="Q200" s="72">
        <v>0</v>
      </c>
      <c r="R200" s="72">
        <v>0</v>
      </c>
    </row>
    <row r="201" spans="1:18" ht="22.5" customHeight="1">
      <c r="A201" s="52" t="s">
        <v>196</v>
      </c>
      <c r="B201" s="71">
        <v>177</v>
      </c>
      <c r="C201" s="68">
        <v>0</v>
      </c>
      <c r="D201" s="72">
        <v>0</v>
      </c>
      <c r="E201" s="72">
        <v>0</v>
      </c>
      <c r="F201" s="72">
        <v>0</v>
      </c>
      <c r="G201" s="72">
        <v>0</v>
      </c>
      <c r="H201" s="72">
        <v>0</v>
      </c>
      <c r="I201" s="72">
        <v>0</v>
      </c>
      <c r="J201" s="72">
        <v>0</v>
      </c>
      <c r="K201" s="72">
        <v>0</v>
      </c>
      <c r="L201" s="72">
        <v>0</v>
      </c>
      <c r="M201" s="72">
        <v>0</v>
      </c>
      <c r="N201" s="72">
        <v>0</v>
      </c>
      <c r="O201" s="72">
        <v>0</v>
      </c>
      <c r="P201" s="68">
        <v>0</v>
      </c>
      <c r="Q201" s="72">
        <v>0</v>
      </c>
      <c r="R201" s="72">
        <v>0</v>
      </c>
    </row>
    <row r="202" spans="1:18" ht="25.5" customHeight="1">
      <c r="A202" s="52" t="s">
        <v>197</v>
      </c>
      <c r="B202" s="71">
        <v>178</v>
      </c>
      <c r="C202" s="68">
        <v>3159</v>
      </c>
      <c r="D202" s="72">
        <v>109.1</v>
      </c>
      <c r="E202" s="72">
        <v>56.3</v>
      </c>
      <c r="F202" s="72">
        <v>6607.3</v>
      </c>
      <c r="G202" s="72">
        <v>6669.1</v>
      </c>
      <c r="H202" s="72">
        <v>6669.1</v>
      </c>
      <c r="I202" s="72">
        <v>6847.4</v>
      </c>
      <c r="J202" s="72">
        <v>34.53</v>
      </c>
      <c r="K202" s="72">
        <v>17.850000000000001</v>
      </c>
      <c r="L202" s="72">
        <v>2091.61</v>
      </c>
      <c r="M202" s="72">
        <v>2111.1799999999998</v>
      </c>
      <c r="N202" s="72">
        <v>2111.1799999999998</v>
      </c>
      <c r="O202" s="72">
        <v>2167.59</v>
      </c>
      <c r="P202" s="68">
        <v>0</v>
      </c>
      <c r="Q202" s="72">
        <v>0</v>
      </c>
      <c r="R202" s="72">
        <v>0</v>
      </c>
    </row>
    <row r="203" spans="1:18" ht="22.5" customHeight="1">
      <c r="A203" s="52" t="s">
        <v>198</v>
      </c>
      <c r="B203" s="71">
        <v>179</v>
      </c>
      <c r="C203" s="68">
        <v>2174</v>
      </c>
      <c r="D203" s="72">
        <v>58.4</v>
      </c>
      <c r="E203" s="72">
        <v>39.9</v>
      </c>
      <c r="F203" s="72">
        <v>4544.6000000000004</v>
      </c>
      <c r="G203" s="72">
        <v>4590.5</v>
      </c>
      <c r="H203" s="72">
        <v>4590.5</v>
      </c>
      <c r="I203" s="72">
        <v>4645.8</v>
      </c>
      <c r="J203" s="72">
        <v>26.85</v>
      </c>
      <c r="K203" s="72">
        <v>18.32</v>
      </c>
      <c r="L203" s="72">
        <v>2090.5</v>
      </c>
      <c r="M203" s="72">
        <v>2111.58</v>
      </c>
      <c r="N203" s="72">
        <v>2111.58</v>
      </c>
      <c r="O203" s="72">
        <v>2137.02</v>
      </c>
      <c r="P203" s="68">
        <v>0</v>
      </c>
      <c r="Q203" s="72">
        <v>0</v>
      </c>
      <c r="R203" s="72">
        <v>0</v>
      </c>
    </row>
    <row r="204" spans="1:18" ht="22.5" customHeight="1">
      <c r="A204" s="53" t="s">
        <v>146</v>
      </c>
      <c r="B204" s="71">
        <v>180</v>
      </c>
      <c r="C204" s="68">
        <v>41</v>
      </c>
      <c r="D204" s="72">
        <v>2.2000000000000002</v>
      </c>
      <c r="E204" s="72">
        <v>1.8</v>
      </c>
      <c r="F204" s="72">
        <v>85.8</v>
      </c>
      <c r="G204" s="72">
        <v>85.8</v>
      </c>
      <c r="H204" s="72">
        <v>85.8</v>
      </c>
      <c r="I204" s="72">
        <v>86.7</v>
      </c>
      <c r="J204" s="72">
        <v>53.64</v>
      </c>
      <c r="K204" s="72">
        <v>44.22</v>
      </c>
      <c r="L204" s="72">
        <v>2093</v>
      </c>
      <c r="M204" s="72">
        <v>2093</v>
      </c>
      <c r="N204" s="72">
        <v>2093</v>
      </c>
      <c r="O204" s="72">
        <v>2113.73</v>
      </c>
      <c r="P204" s="68">
        <v>0</v>
      </c>
      <c r="Q204" s="72">
        <v>0</v>
      </c>
      <c r="R204" s="72">
        <v>0</v>
      </c>
    </row>
    <row r="205" spans="1:18" ht="11.25" customHeight="1">
      <c r="A205" s="54" t="s">
        <v>88</v>
      </c>
      <c r="B205" s="71">
        <v>181</v>
      </c>
      <c r="C205" s="68">
        <v>1299</v>
      </c>
      <c r="D205" s="72">
        <v>42.2</v>
      </c>
      <c r="E205" s="72">
        <v>28.8</v>
      </c>
      <c r="F205" s="72">
        <v>2716.1</v>
      </c>
      <c r="G205" s="72">
        <v>2748.4</v>
      </c>
      <c r="H205" s="72">
        <v>2748.4</v>
      </c>
      <c r="I205" s="72">
        <v>2796.8</v>
      </c>
      <c r="J205" s="72">
        <v>32.47</v>
      </c>
      <c r="K205" s="72">
        <v>22.1</v>
      </c>
      <c r="L205" s="72">
        <v>2091.0500000000002</v>
      </c>
      <c r="M205" s="72">
        <v>2115.8000000000002</v>
      </c>
      <c r="N205" s="72">
        <v>2115.8000000000002</v>
      </c>
      <c r="O205" s="72">
        <v>2153.16</v>
      </c>
      <c r="P205" s="68">
        <v>0</v>
      </c>
      <c r="Q205" s="72">
        <v>0</v>
      </c>
      <c r="R205" s="72">
        <v>0</v>
      </c>
    </row>
    <row r="206" spans="1:18" ht="11.25" customHeight="1">
      <c r="A206" s="54" t="s">
        <v>89</v>
      </c>
      <c r="B206" s="71">
        <v>182</v>
      </c>
      <c r="C206" s="68">
        <v>834</v>
      </c>
      <c r="D206" s="72">
        <v>14</v>
      </c>
      <c r="E206" s="72">
        <v>9.3000000000000007</v>
      </c>
      <c r="F206" s="72">
        <v>1742.7</v>
      </c>
      <c r="G206" s="72">
        <v>1756.3</v>
      </c>
      <c r="H206" s="72">
        <v>1756.3</v>
      </c>
      <c r="I206" s="72">
        <v>1762.3</v>
      </c>
      <c r="J206" s="72">
        <v>16.77</v>
      </c>
      <c r="K206" s="72">
        <v>11.17</v>
      </c>
      <c r="L206" s="72">
        <v>2089.52</v>
      </c>
      <c r="M206" s="72">
        <v>2105.9299999999998</v>
      </c>
      <c r="N206" s="72">
        <v>2105.9299999999998</v>
      </c>
      <c r="O206" s="72">
        <v>2113.02</v>
      </c>
      <c r="P206" s="68">
        <v>0</v>
      </c>
      <c r="Q206" s="72">
        <v>0</v>
      </c>
      <c r="R206" s="72">
        <v>0</v>
      </c>
    </row>
    <row r="207" spans="1:18" ht="11.25" customHeight="1">
      <c r="A207" s="54" t="s">
        <v>199</v>
      </c>
      <c r="B207" s="71">
        <v>183</v>
      </c>
      <c r="C207" s="68">
        <v>3</v>
      </c>
      <c r="D207" s="72">
        <v>0.1</v>
      </c>
      <c r="E207" s="72">
        <v>0</v>
      </c>
      <c r="F207" s="72">
        <v>6.3</v>
      </c>
      <c r="G207" s="72">
        <v>6.3</v>
      </c>
      <c r="H207" s="72">
        <v>6.3</v>
      </c>
      <c r="I207" s="72">
        <v>6.3</v>
      </c>
      <c r="J207" s="72">
        <v>19.559999999999999</v>
      </c>
      <c r="K207" s="72">
        <v>14.74</v>
      </c>
      <c r="L207" s="72">
        <v>2093</v>
      </c>
      <c r="M207" s="72">
        <v>2093</v>
      </c>
      <c r="N207" s="72">
        <v>2093</v>
      </c>
      <c r="O207" s="72">
        <v>2097.67</v>
      </c>
      <c r="P207" s="68">
        <v>0</v>
      </c>
      <c r="Q207" s="72">
        <v>0</v>
      </c>
      <c r="R207" s="72">
        <v>0</v>
      </c>
    </row>
    <row r="208" spans="1:18" ht="22.5" customHeight="1">
      <c r="A208" s="54" t="s">
        <v>200</v>
      </c>
      <c r="B208" s="71">
        <v>184</v>
      </c>
      <c r="C208" s="68">
        <v>835</v>
      </c>
      <c r="D208" s="72">
        <v>27.2</v>
      </c>
      <c r="E208" s="72">
        <v>14.9</v>
      </c>
      <c r="F208" s="72">
        <v>1746.5</v>
      </c>
      <c r="G208" s="72">
        <v>1749.9</v>
      </c>
      <c r="H208" s="72">
        <v>1749.9</v>
      </c>
      <c r="I208" s="72">
        <v>1795</v>
      </c>
      <c r="J208" s="72">
        <v>32.58</v>
      </c>
      <c r="K208" s="72">
        <v>17.88</v>
      </c>
      <c r="L208" s="72">
        <v>2091.5700000000002</v>
      </c>
      <c r="M208" s="72">
        <v>2095.71</v>
      </c>
      <c r="N208" s="72">
        <v>2095.71</v>
      </c>
      <c r="O208" s="72">
        <v>2149.75</v>
      </c>
      <c r="P208" s="68">
        <v>0</v>
      </c>
      <c r="Q208" s="72">
        <v>0</v>
      </c>
      <c r="R208" s="72">
        <v>0</v>
      </c>
    </row>
    <row r="209" spans="1:18" ht="22.5" customHeight="1">
      <c r="A209" s="78" t="s">
        <v>146</v>
      </c>
      <c r="B209" s="71">
        <v>185</v>
      </c>
      <c r="C209" s="68">
        <v>55</v>
      </c>
      <c r="D209" s="72">
        <v>4.8</v>
      </c>
      <c r="E209" s="72">
        <v>2</v>
      </c>
      <c r="F209" s="72">
        <v>115.1</v>
      </c>
      <c r="G209" s="72">
        <v>115.1</v>
      </c>
      <c r="H209" s="72">
        <v>115.1</v>
      </c>
      <c r="I209" s="72">
        <v>120.2</v>
      </c>
      <c r="J209" s="72">
        <v>87.66</v>
      </c>
      <c r="K209" s="72">
        <v>36.979999999999997</v>
      </c>
      <c r="L209" s="72">
        <v>2093</v>
      </c>
      <c r="M209" s="72">
        <v>2093</v>
      </c>
      <c r="N209" s="72">
        <v>2093</v>
      </c>
      <c r="O209" s="72">
        <v>2186.1999999999998</v>
      </c>
      <c r="P209" s="68">
        <v>0</v>
      </c>
      <c r="Q209" s="72">
        <v>0</v>
      </c>
      <c r="R209" s="72">
        <v>0</v>
      </c>
    </row>
    <row r="210" spans="1:18" ht="11.25" customHeight="1">
      <c r="A210" s="69" t="s">
        <v>88</v>
      </c>
      <c r="B210" s="71">
        <v>186</v>
      </c>
      <c r="C210" s="68">
        <v>379</v>
      </c>
      <c r="D210" s="72">
        <v>16</v>
      </c>
      <c r="E210" s="72">
        <v>8.3000000000000007</v>
      </c>
      <c r="F210" s="72">
        <v>792.1</v>
      </c>
      <c r="G210" s="72">
        <v>795.5</v>
      </c>
      <c r="H210" s="72">
        <v>795.5</v>
      </c>
      <c r="I210" s="72">
        <v>829.3</v>
      </c>
      <c r="J210" s="72">
        <v>42.2</v>
      </c>
      <c r="K210" s="72">
        <v>21.94</v>
      </c>
      <c r="L210" s="72">
        <v>2089.86</v>
      </c>
      <c r="M210" s="72">
        <v>2098.9699999999998</v>
      </c>
      <c r="N210" s="72">
        <v>2098.9699999999998</v>
      </c>
      <c r="O210" s="72">
        <v>2188.0700000000002</v>
      </c>
      <c r="P210" s="68">
        <v>0</v>
      </c>
      <c r="Q210" s="72">
        <v>0</v>
      </c>
      <c r="R210" s="72">
        <v>0</v>
      </c>
    </row>
    <row r="211" spans="1:18" ht="11.25" customHeight="1">
      <c r="A211" s="69" t="s">
        <v>89</v>
      </c>
      <c r="B211" s="71">
        <v>187</v>
      </c>
      <c r="C211" s="68">
        <v>401</v>
      </c>
      <c r="D211" s="72">
        <v>6.4</v>
      </c>
      <c r="E211" s="72">
        <v>4.5999999999999996</v>
      </c>
      <c r="F211" s="72">
        <v>839.3</v>
      </c>
      <c r="G211" s="72">
        <v>839.3</v>
      </c>
      <c r="H211" s="72">
        <v>839.3</v>
      </c>
      <c r="I211" s="72">
        <v>845.5</v>
      </c>
      <c r="J211" s="72">
        <v>15.93</v>
      </c>
      <c r="K211" s="72">
        <v>11.42</v>
      </c>
      <c r="L211" s="72">
        <v>2093</v>
      </c>
      <c r="M211" s="72">
        <v>2093</v>
      </c>
      <c r="N211" s="72">
        <v>2093</v>
      </c>
      <c r="O211" s="72">
        <v>2108.52</v>
      </c>
      <c r="P211" s="68">
        <v>0</v>
      </c>
      <c r="Q211" s="72">
        <v>0</v>
      </c>
      <c r="R211" s="72">
        <v>0</v>
      </c>
    </row>
    <row r="212" spans="1:18" ht="33.75" customHeight="1">
      <c r="A212" s="52" t="s">
        <v>201</v>
      </c>
      <c r="B212" s="71">
        <v>188</v>
      </c>
      <c r="C212" s="68">
        <v>528</v>
      </c>
      <c r="D212" s="72">
        <v>15.7</v>
      </c>
      <c r="E212" s="72">
        <v>12.1</v>
      </c>
      <c r="F212" s="72">
        <v>1105.0999999999999</v>
      </c>
      <c r="G212" s="72">
        <v>1105.0999999999999</v>
      </c>
      <c r="H212" s="72">
        <v>1105.0999999999999</v>
      </c>
      <c r="I212" s="72">
        <v>1108.4000000000001</v>
      </c>
      <c r="J212" s="72">
        <v>29.65</v>
      </c>
      <c r="K212" s="72">
        <v>22.99</v>
      </c>
      <c r="L212" s="72">
        <v>2093</v>
      </c>
      <c r="M212" s="72">
        <v>2093</v>
      </c>
      <c r="N212" s="72">
        <v>2093</v>
      </c>
      <c r="O212" s="72">
        <v>2099.3200000000002</v>
      </c>
      <c r="P212" s="68">
        <v>0</v>
      </c>
      <c r="Q212" s="72">
        <v>0</v>
      </c>
      <c r="R212" s="72">
        <v>0</v>
      </c>
    </row>
    <row r="213" spans="1:18" ht="11.25" customHeight="1">
      <c r="A213" s="52" t="s">
        <v>202</v>
      </c>
      <c r="B213" s="71">
        <v>189</v>
      </c>
      <c r="C213" s="68">
        <v>816</v>
      </c>
      <c r="D213" s="72">
        <v>23.8</v>
      </c>
      <c r="E213" s="72">
        <v>18.8</v>
      </c>
      <c r="F213" s="72">
        <v>1707.9</v>
      </c>
      <c r="G213" s="72">
        <v>1707.9</v>
      </c>
      <c r="H213" s="72">
        <v>1707.9</v>
      </c>
      <c r="I213" s="72">
        <v>1712.9</v>
      </c>
      <c r="J213" s="72">
        <v>29.22</v>
      </c>
      <c r="K213" s="72">
        <v>23.1</v>
      </c>
      <c r="L213" s="72">
        <v>2093</v>
      </c>
      <c r="M213" s="72">
        <v>2093</v>
      </c>
      <c r="N213" s="72">
        <v>2093</v>
      </c>
      <c r="O213" s="72">
        <v>2099.09</v>
      </c>
      <c r="P213" s="68">
        <v>0</v>
      </c>
      <c r="Q213" s="72">
        <v>0</v>
      </c>
      <c r="R213" s="72">
        <v>0</v>
      </c>
    </row>
    <row r="214" spans="1:18" ht="33.75" customHeight="1">
      <c r="A214" s="52" t="s">
        <v>203</v>
      </c>
      <c r="B214" s="71">
        <v>190</v>
      </c>
      <c r="C214" s="68">
        <v>145</v>
      </c>
      <c r="D214" s="72">
        <v>23.2</v>
      </c>
      <c r="E214" s="72">
        <v>1.5</v>
      </c>
      <c r="F214" s="72">
        <v>305.7</v>
      </c>
      <c r="G214" s="72">
        <v>318.2</v>
      </c>
      <c r="H214" s="72">
        <v>318.2</v>
      </c>
      <c r="I214" s="72">
        <v>394.9</v>
      </c>
      <c r="J214" s="72">
        <v>160.29</v>
      </c>
      <c r="K214" s="72">
        <v>10.6</v>
      </c>
      <c r="L214" s="72">
        <v>2108.52</v>
      </c>
      <c r="M214" s="72">
        <v>2194.7800000000002</v>
      </c>
      <c r="N214" s="72">
        <v>2194.7800000000002</v>
      </c>
      <c r="O214" s="72">
        <v>2723.42</v>
      </c>
      <c r="P214" s="68">
        <v>0</v>
      </c>
      <c r="Q214" s="72">
        <v>0</v>
      </c>
      <c r="R214" s="72">
        <v>0</v>
      </c>
    </row>
    <row r="215" spans="1:18" ht="33.75" customHeight="1">
      <c r="A215" s="52" t="s">
        <v>204</v>
      </c>
      <c r="B215" s="71">
        <v>191</v>
      </c>
      <c r="C215" s="68">
        <v>16</v>
      </c>
      <c r="D215" s="72">
        <v>0.9</v>
      </c>
      <c r="E215" s="72">
        <v>0.1</v>
      </c>
      <c r="F215" s="72">
        <v>33.5</v>
      </c>
      <c r="G215" s="72">
        <v>33.5</v>
      </c>
      <c r="H215" s="72">
        <v>33.5</v>
      </c>
      <c r="I215" s="72">
        <v>40.4</v>
      </c>
      <c r="J215" s="72">
        <v>53.75</v>
      </c>
      <c r="K215" s="72">
        <v>6.91</v>
      </c>
      <c r="L215" s="72">
        <v>2093</v>
      </c>
      <c r="M215" s="72">
        <v>2093</v>
      </c>
      <c r="N215" s="72">
        <v>2093</v>
      </c>
      <c r="O215" s="72">
        <v>2524.25</v>
      </c>
      <c r="P215" s="68">
        <v>0</v>
      </c>
      <c r="Q215" s="72">
        <v>0</v>
      </c>
      <c r="R215" s="72">
        <v>0</v>
      </c>
    </row>
    <row r="216" spans="1:18" ht="24.75" customHeight="1">
      <c r="A216" s="52" t="s">
        <v>205</v>
      </c>
      <c r="B216" s="71">
        <v>192</v>
      </c>
      <c r="C216" s="68">
        <v>1</v>
      </c>
      <c r="D216" s="72">
        <v>0.1</v>
      </c>
      <c r="E216" s="72">
        <v>0</v>
      </c>
      <c r="F216" s="72">
        <v>2.1</v>
      </c>
      <c r="G216" s="72">
        <v>2.1</v>
      </c>
      <c r="H216" s="72">
        <v>2.1</v>
      </c>
      <c r="I216" s="72">
        <v>2.7</v>
      </c>
      <c r="J216" s="72">
        <v>132.78</v>
      </c>
      <c r="K216" s="72">
        <v>44.22</v>
      </c>
      <c r="L216" s="72">
        <v>2093</v>
      </c>
      <c r="M216" s="72">
        <v>2093</v>
      </c>
      <c r="N216" s="72">
        <v>2093</v>
      </c>
      <c r="O216" s="72">
        <v>2663</v>
      </c>
      <c r="P216" s="68">
        <v>0</v>
      </c>
      <c r="Q216" s="72">
        <v>0</v>
      </c>
      <c r="R216" s="72">
        <v>0</v>
      </c>
    </row>
    <row r="217" spans="1:18" ht="11.25" customHeight="1">
      <c r="A217" s="52" t="s">
        <v>206</v>
      </c>
      <c r="B217" s="71">
        <v>193</v>
      </c>
      <c r="C217" s="68">
        <v>1</v>
      </c>
      <c r="D217" s="72">
        <v>0.1</v>
      </c>
      <c r="E217" s="72">
        <v>0</v>
      </c>
      <c r="F217" s="72">
        <v>2.1</v>
      </c>
      <c r="G217" s="72">
        <v>2.1</v>
      </c>
      <c r="H217" s="72">
        <v>2.1</v>
      </c>
      <c r="I217" s="72">
        <v>2.7</v>
      </c>
      <c r="J217" s="72">
        <v>77.489999999999995</v>
      </c>
      <c r="K217" s="72">
        <v>11.06</v>
      </c>
      <c r="L217" s="72">
        <v>2093</v>
      </c>
      <c r="M217" s="72">
        <v>2093</v>
      </c>
      <c r="N217" s="72">
        <v>2093</v>
      </c>
      <c r="O217" s="72">
        <v>2663</v>
      </c>
      <c r="P217" s="68">
        <v>0</v>
      </c>
      <c r="Q217" s="72">
        <v>0</v>
      </c>
      <c r="R217" s="72">
        <v>0</v>
      </c>
    </row>
    <row r="218" spans="1:18" ht="22.5" customHeight="1">
      <c r="A218" s="52" t="s">
        <v>207</v>
      </c>
      <c r="B218" s="71">
        <v>194</v>
      </c>
      <c r="C218" s="68">
        <v>2249</v>
      </c>
      <c r="D218" s="72">
        <v>89.5</v>
      </c>
      <c r="E218" s="72">
        <v>40.799999999999997</v>
      </c>
      <c r="F218" s="72">
        <v>4703.8</v>
      </c>
      <c r="G218" s="72">
        <v>4758.7</v>
      </c>
      <c r="H218" s="72">
        <v>4758.7</v>
      </c>
      <c r="I218" s="72">
        <v>4921.3</v>
      </c>
      <c r="J218" s="72">
        <v>39.81</v>
      </c>
      <c r="K218" s="72">
        <v>18.14</v>
      </c>
      <c r="L218" s="72">
        <v>2091.4899999999998</v>
      </c>
      <c r="M218" s="72">
        <v>2115.9299999999998</v>
      </c>
      <c r="N218" s="72">
        <v>2115.9299999999998</v>
      </c>
      <c r="O218" s="72">
        <v>2188.2199999999998</v>
      </c>
      <c r="P218" s="68">
        <v>0</v>
      </c>
      <c r="Q218" s="72">
        <v>0</v>
      </c>
      <c r="R218" s="72">
        <v>0</v>
      </c>
    </row>
    <row r="219" spans="1:18" ht="11.25" customHeight="1">
      <c r="A219" s="124" t="s">
        <v>398</v>
      </c>
      <c r="B219" s="125"/>
      <c r="C219" s="125"/>
      <c r="D219" s="125"/>
      <c r="E219" s="125"/>
      <c r="F219" s="125"/>
      <c r="G219" s="125"/>
      <c r="H219" s="125"/>
      <c r="I219" s="125"/>
      <c r="J219" s="125"/>
      <c r="K219" s="125"/>
      <c r="L219" s="125"/>
      <c r="M219" s="125"/>
      <c r="N219" s="125"/>
      <c r="O219" s="125"/>
      <c r="P219" s="51"/>
      <c r="Q219" s="51"/>
      <c r="R219" s="51"/>
    </row>
    <row r="220" spans="1:18" ht="43.5" customHeight="1">
      <c r="A220" s="52" t="s">
        <v>208</v>
      </c>
      <c r="B220" s="71">
        <v>195</v>
      </c>
      <c r="C220" s="68">
        <v>1659</v>
      </c>
      <c r="D220" s="72">
        <v>10462.200000000001</v>
      </c>
      <c r="E220" s="72">
        <v>8170.7</v>
      </c>
      <c r="F220" s="72">
        <v>10462.200000000001</v>
      </c>
      <c r="G220" s="72">
        <v>12241.4</v>
      </c>
      <c r="H220" s="72">
        <v>12241.4</v>
      </c>
      <c r="I220" s="72">
        <v>12525.1</v>
      </c>
      <c r="J220" s="72">
        <v>6306.41</v>
      </c>
      <c r="K220" s="72">
        <v>4925.08</v>
      </c>
      <c r="L220" s="72">
        <v>6306.41</v>
      </c>
      <c r="M220" s="72">
        <v>7378.79</v>
      </c>
      <c r="N220" s="72">
        <v>7378.79</v>
      </c>
      <c r="O220" s="72">
        <v>7549.77</v>
      </c>
      <c r="P220" s="68">
        <v>3</v>
      </c>
      <c r="Q220" s="72">
        <v>19.2</v>
      </c>
      <c r="R220" s="72">
        <v>6418.53</v>
      </c>
    </row>
    <row r="221" spans="1:18" ht="45" customHeight="1">
      <c r="A221" s="52" t="s">
        <v>209</v>
      </c>
      <c r="B221" s="71">
        <v>196</v>
      </c>
      <c r="C221" s="68">
        <v>1155</v>
      </c>
      <c r="D221" s="72">
        <v>7660.8</v>
      </c>
      <c r="E221" s="72">
        <v>5848</v>
      </c>
      <c r="F221" s="72">
        <v>7660.8</v>
      </c>
      <c r="G221" s="72">
        <v>9432.2000000000007</v>
      </c>
      <c r="H221" s="72">
        <v>9432.2000000000007</v>
      </c>
      <c r="I221" s="72">
        <v>9497.5</v>
      </c>
      <c r="J221" s="72">
        <v>6632.83</v>
      </c>
      <c r="K221" s="72">
        <v>5063.24</v>
      </c>
      <c r="L221" s="72">
        <v>6632.83</v>
      </c>
      <c r="M221" s="72">
        <v>8166.42</v>
      </c>
      <c r="N221" s="72">
        <v>8166.42</v>
      </c>
      <c r="O221" s="72">
        <v>8222.91</v>
      </c>
      <c r="P221" s="68">
        <v>3</v>
      </c>
      <c r="Q221" s="72">
        <v>19.2</v>
      </c>
      <c r="R221" s="72">
        <v>6418.53</v>
      </c>
    </row>
    <row r="222" spans="1:18" ht="22.5" customHeight="1">
      <c r="A222" s="53" t="s">
        <v>87</v>
      </c>
      <c r="B222" s="71">
        <v>197</v>
      </c>
      <c r="C222" s="68">
        <v>57</v>
      </c>
      <c r="D222" s="72">
        <v>470.5</v>
      </c>
      <c r="E222" s="72">
        <v>333.4</v>
      </c>
      <c r="F222" s="72">
        <v>470.5</v>
      </c>
      <c r="G222" s="72">
        <v>568.70000000000005</v>
      </c>
      <c r="H222" s="72">
        <v>568.70000000000005</v>
      </c>
      <c r="I222" s="72">
        <v>574.29999999999995</v>
      </c>
      <c r="J222" s="72">
        <v>8254.9599999999991</v>
      </c>
      <c r="K222" s="72">
        <v>5849.38</v>
      </c>
      <c r="L222" s="72">
        <v>8254.9599999999991</v>
      </c>
      <c r="M222" s="72">
        <v>9977.19</v>
      </c>
      <c r="N222" s="72">
        <v>9977.19</v>
      </c>
      <c r="O222" s="72">
        <v>10075.709999999999</v>
      </c>
      <c r="P222" s="68">
        <v>0</v>
      </c>
      <c r="Q222" s="72">
        <v>0</v>
      </c>
      <c r="R222" s="72">
        <v>0</v>
      </c>
    </row>
    <row r="223" spans="1:18" ht="11.25" customHeight="1">
      <c r="A223" s="54" t="s">
        <v>88</v>
      </c>
      <c r="B223" s="71">
        <v>198</v>
      </c>
      <c r="C223" s="68">
        <v>572</v>
      </c>
      <c r="D223" s="72">
        <v>4025.6</v>
      </c>
      <c r="E223" s="72">
        <v>3029.8</v>
      </c>
      <c r="F223" s="72">
        <v>4025.6</v>
      </c>
      <c r="G223" s="72">
        <v>5278.9</v>
      </c>
      <c r="H223" s="72">
        <v>5278.9</v>
      </c>
      <c r="I223" s="72">
        <v>5314.5</v>
      </c>
      <c r="J223" s="72">
        <v>7037.83</v>
      </c>
      <c r="K223" s="72">
        <v>5296.82</v>
      </c>
      <c r="L223" s="72">
        <v>7037.83</v>
      </c>
      <c r="M223" s="72">
        <v>9228.81</v>
      </c>
      <c r="N223" s="72">
        <v>9228.81</v>
      </c>
      <c r="O223" s="72">
        <v>9291.0499999999993</v>
      </c>
      <c r="P223" s="68">
        <v>0</v>
      </c>
      <c r="Q223" s="72">
        <v>0</v>
      </c>
      <c r="R223" s="72">
        <v>0</v>
      </c>
    </row>
    <row r="224" spans="1:18" ht="11.25" customHeight="1">
      <c r="A224" s="54" t="s">
        <v>89</v>
      </c>
      <c r="B224" s="71">
        <v>199</v>
      </c>
      <c r="C224" s="68">
        <v>526</v>
      </c>
      <c r="D224" s="72">
        <v>3164.7</v>
      </c>
      <c r="E224" s="72">
        <v>2484.8000000000002</v>
      </c>
      <c r="F224" s="72">
        <v>3164.7</v>
      </c>
      <c r="G224" s="72">
        <v>3584.6</v>
      </c>
      <c r="H224" s="72">
        <v>3584.6</v>
      </c>
      <c r="I224" s="72">
        <v>3608.7</v>
      </c>
      <c r="J224" s="72">
        <v>6016.63</v>
      </c>
      <c r="K224" s="72">
        <v>4724.04</v>
      </c>
      <c r="L224" s="72">
        <v>6016.63</v>
      </c>
      <c r="M224" s="72">
        <v>6814.9</v>
      </c>
      <c r="N224" s="72">
        <v>6814.9</v>
      </c>
      <c r="O224" s="72">
        <v>6860.57</v>
      </c>
      <c r="P224" s="68">
        <v>3</v>
      </c>
      <c r="Q224" s="72">
        <v>19.2</v>
      </c>
      <c r="R224" s="72">
        <v>6418.53</v>
      </c>
    </row>
    <row r="225" spans="1:18" ht="35.25" customHeight="1">
      <c r="A225" s="52" t="s">
        <v>210</v>
      </c>
      <c r="B225" s="71">
        <v>200</v>
      </c>
      <c r="C225" s="68">
        <v>710</v>
      </c>
      <c r="D225" s="72">
        <v>5440.8</v>
      </c>
      <c r="E225" s="72">
        <v>3839</v>
      </c>
      <c r="F225" s="72">
        <v>5440.8</v>
      </c>
      <c r="G225" s="72">
        <v>7192.1</v>
      </c>
      <c r="H225" s="72">
        <v>7192.1</v>
      </c>
      <c r="I225" s="72">
        <v>7231.2</v>
      </c>
      <c r="J225" s="72">
        <v>7663.32</v>
      </c>
      <c r="K225" s="72">
        <v>5407.1</v>
      </c>
      <c r="L225" s="72">
        <v>7663.32</v>
      </c>
      <c r="M225" s="72">
        <v>10129.77</v>
      </c>
      <c r="N225" s="72">
        <v>10129.77</v>
      </c>
      <c r="O225" s="72">
        <v>10184.700000000001</v>
      </c>
      <c r="P225" s="68">
        <v>1</v>
      </c>
      <c r="Q225" s="72">
        <v>7.5</v>
      </c>
      <c r="R225" s="72">
        <v>7534.8</v>
      </c>
    </row>
    <row r="226" spans="1:18" ht="22.5" customHeight="1">
      <c r="A226" s="53" t="s">
        <v>87</v>
      </c>
      <c r="B226" s="71">
        <v>201</v>
      </c>
      <c r="C226" s="68">
        <v>27</v>
      </c>
      <c r="D226" s="72">
        <v>315.39999999999998</v>
      </c>
      <c r="E226" s="72">
        <v>192.3</v>
      </c>
      <c r="F226" s="72">
        <v>315.39999999999998</v>
      </c>
      <c r="G226" s="72">
        <v>401.8</v>
      </c>
      <c r="H226" s="72">
        <v>401.8</v>
      </c>
      <c r="I226" s="72">
        <v>404</v>
      </c>
      <c r="J226" s="72">
        <v>11680.24</v>
      </c>
      <c r="K226" s="72">
        <v>7122.94</v>
      </c>
      <c r="L226" s="72">
        <v>11680.24</v>
      </c>
      <c r="M226" s="72">
        <v>14883.19</v>
      </c>
      <c r="N226" s="72">
        <v>14883.19</v>
      </c>
      <c r="O226" s="72">
        <v>14964.3</v>
      </c>
      <c r="P226" s="68">
        <v>0</v>
      </c>
      <c r="Q226" s="72">
        <v>0</v>
      </c>
      <c r="R226" s="72">
        <v>0</v>
      </c>
    </row>
    <row r="227" spans="1:18" ht="22.5" customHeight="1">
      <c r="A227" s="69" t="s">
        <v>211</v>
      </c>
      <c r="B227" s="71">
        <v>202</v>
      </c>
      <c r="C227" s="68">
        <v>12</v>
      </c>
      <c r="D227" s="72">
        <v>91.9</v>
      </c>
      <c r="E227" s="72">
        <v>55.8</v>
      </c>
      <c r="F227" s="72">
        <v>91.9</v>
      </c>
      <c r="G227" s="72">
        <v>156.4</v>
      </c>
      <c r="H227" s="72">
        <v>156.4</v>
      </c>
      <c r="I227" s="72">
        <v>157.5</v>
      </c>
      <c r="J227" s="72">
        <v>7656.48</v>
      </c>
      <c r="K227" s="72">
        <v>4648.21</v>
      </c>
      <c r="L227" s="72">
        <v>7656.48</v>
      </c>
      <c r="M227" s="72">
        <v>13031.19</v>
      </c>
      <c r="N227" s="72">
        <v>13031.19</v>
      </c>
      <c r="O227" s="72">
        <v>13126.19</v>
      </c>
      <c r="P227" s="68">
        <v>0</v>
      </c>
      <c r="Q227" s="72">
        <v>0</v>
      </c>
      <c r="R227" s="72">
        <v>0</v>
      </c>
    </row>
    <row r="228" spans="1:18" ht="11.25" customHeight="1">
      <c r="A228" s="54" t="s">
        <v>88</v>
      </c>
      <c r="B228" s="71">
        <v>203</v>
      </c>
      <c r="C228" s="68">
        <v>363</v>
      </c>
      <c r="D228" s="72">
        <v>2943.1</v>
      </c>
      <c r="E228" s="72">
        <v>2046.6</v>
      </c>
      <c r="F228" s="72">
        <v>2943.1</v>
      </c>
      <c r="G228" s="72">
        <v>4195.3</v>
      </c>
      <c r="H228" s="72">
        <v>4195.3</v>
      </c>
      <c r="I228" s="72">
        <v>4213.6000000000004</v>
      </c>
      <c r="J228" s="72">
        <v>8108.16</v>
      </c>
      <c r="K228" s="72">
        <v>5638.01</v>
      </c>
      <c r="L228" s="72">
        <v>8108.16</v>
      </c>
      <c r="M228" s="72">
        <v>11557.35</v>
      </c>
      <c r="N228" s="72">
        <v>11557.35</v>
      </c>
      <c r="O228" s="72">
        <v>11607.32</v>
      </c>
      <c r="P228" s="68">
        <v>0</v>
      </c>
      <c r="Q228" s="72">
        <v>0</v>
      </c>
      <c r="R228" s="72">
        <v>0</v>
      </c>
    </row>
    <row r="229" spans="1:18" ht="22.5" customHeight="1">
      <c r="A229" s="69" t="s">
        <v>211</v>
      </c>
      <c r="B229" s="71">
        <v>204</v>
      </c>
      <c r="C229" s="68">
        <v>228</v>
      </c>
      <c r="D229" s="72">
        <v>1493.3</v>
      </c>
      <c r="E229" s="72">
        <v>1064.5</v>
      </c>
      <c r="F229" s="72">
        <v>1493.3</v>
      </c>
      <c r="G229" s="72">
        <v>2513.4</v>
      </c>
      <c r="H229" s="72">
        <v>2513.4</v>
      </c>
      <c r="I229" s="72">
        <v>2524.8000000000002</v>
      </c>
      <c r="J229" s="72">
        <v>6549.73</v>
      </c>
      <c r="K229" s="72">
        <v>4668.6499999999996</v>
      </c>
      <c r="L229" s="72">
        <v>6549.73</v>
      </c>
      <c r="M229" s="72">
        <v>11023.75</v>
      </c>
      <c r="N229" s="72">
        <v>11023.75</v>
      </c>
      <c r="O229" s="72">
        <v>11073.71</v>
      </c>
      <c r="P229" s="68">
        <v>0</v>
      </c>
      <c r="Q229" s="72">
        <v>0</v>
      </c>
      <c r="R229" s="72">
        <v>0</v>
      </c>
    </row>
    <row r="230" spans="1:18" ht="11.25" customHeight="1">
      <c r="A230" s="54" t="s">
        <v>89</v>
      </c>
      <c r="B230" s="71">
        <v>205</v>
      </c>
      <c r="C230" s="68">
        <v>320</v>
      </c>
      <c r="D230" s="72">
        <v>2182.3000000000002</v>
      </c>
      <c r="E230" s="72">
        <v>1600.1</v>
      </c>
      <c r="F230" s="72">
        <v>2182.3000000000002</v>
      </c>
      <c r="G230" s="72">
        <v>2595</v>
      </c>
      <c r="H230" s="72">
        <v>2595</v>
      </c>
      <c r="I230" s="72">
        <v>2613.6</v>
      </c>
      <c r="J230" s="72">
        <v>6819.78</v>
      </c>
      <c r="K230" s="72">
        <v>5000.3900000000003</v>
      </c>
      <c r="L230" s="72">
        <v>6819.78</v>
      </c>
      <c r="M230" s="72">
        <v>8109.28</v>
      </c>
      <c r="N230" s="72">
        <v>8109.28</v>
      </c>
      <c r="O230" s="72">
        <v>8167.65</v>
      </c>
      <c r="P230" s="68">
        <v>1</v>
      </c>
      <c r="Q230" s="72">
        <v>7.5</v>
      </c>
      <c r="R230" s="72">
        <v>7534.8</v>
      </c>
    </row>
    <row r="231" spans="1:18" ht="22.5" customHeight="1">
      <c r="A231" s="69" t="s">
        <v>211</v>
      </c>
      <c r="B231" s="71">
        <v>206</v>
      </c>
      <c r="C231" s="68">
        <v>249</v>
      </c>
      <c r="D231" s="72">
        <v>1478.5</v>
      </c>
      <c r="E231" s="72">
        <v>1114.5999999999999</v>
      </c>
      <c r="F231" s="72">
        <v>1478.5</v>
      </c>
      <c r="G231" s="72">
        <v>1870.1</v>
      </c>
      <c r="H231" s="72">
        <v>1870.1</v>
      </c>
      <c r="I231" s="72">
        <v>1885.3</v>
      </c>
      <c r="J231" s="72">
        <v>5937.74</v>
      </c>
      <c r="K231" s="72">
        <v>4476.38</v>
      </c>
      <c r="L231" s="72">
        <v>5937.74</v>
      </c>
      <c r="M231" s="72">
        <v>7510.56</v>
      </c>
      <c r="N231" s="72">
        <v>7510.56</v>
      </c>
      <c r="O231" s="72">
        <v>7571.3</v>
      </c>
      <c r="P231" s="68">
        <v>1</v>
      </c>
      <c r="Q231" s="72">
        <v>7.5</v>
      </c>
      <c r="R231" s="72">
        <v>7534.8</v>
      </c>
    </row>
    <row r="232" spans="1:18" ht="42" customHeight="1">
      <c r="A232" s="52" t="s">
        <v>212</v>
      </c>
      <c r="B232" s="71">
        <v>207</v>
      </c>
      <c r="C232" s="68">
        <v>445</v>
      </c>
      <c r="D232" s="72">
        <v>2220</v>
      </c>
      <c r="E232" s="72">
        <v>2009</v>
      </c>
      <c r="F232" s="72">
        <v>2220</v>
      </c>
      <c r="G232" s="72">
        <v>2240.1</v>
      </c>
      <c r="H232" s="72">
        <v>2240.1</v>
      </c>
      <c r="I232" s="72">
        <v>2266.3000000000002</v>
      </c>
      <c r="J232" s="72">
        <v>4988.67</v>
      </c>
      <c r="K232" s="72">
        <v>4514.6000000000004</v>
      </c>
      <c r="L232" s="72">
        <v>4988.67</v>
      </c>
      <c r="M232" s="72">
        <v>5033.8900000000003</v>
      </c>
      <c r="N232" s="72">
        <v>5033.8900000000003</v>
      </c>
      <c r="O232" s="72">
        <v>5092.8500000000004</v>
      </c>
      <c r="P232" s="68">
        <v>2</v>
      </c>
      <c r="Q232" s="72">
        <v>11.7</v>
      </c>
      <c r="R232" s="72">
        <v>5860.4</v>
      </c>
    </row>
    <row r="233" spans="1:18" ht="22.5" customHeight="1">
      <c r="A233" s="53" t="s">
        <v>87</v>
      </c>
      <c r="B233" s="71">
        <v>208</v>
      </c>
      <c r="C233" s="68">
        <v>30</v>
      </c>
      <c r="D233" s="72">
        <v>155.19999999999999</v>
      </c>
      <c r="E233" s="72">
        <v>141.1</v>
      </c>
      <c r="F233" s="72">
        <v>155.19999999999999</v>
      </c>
      <c r="G233" s="72">
        <v>166.9</v>
      </c>
      <c r="H233" s="72">
        <v>166.9</v>
      </c>
      <c r="I233" s="72">
        <v>170.3</v>
      </c>
      <c r="J233" s="72">
        <v>5172.2</v>
      </c>
      <c r="K233" s="72">
        <v>4703.16</v>
      </c>
      <c r="L233" s="72">
        <v>5172.2</v>
      </c>
      <c r="M233" s="72">
        <v>5561.79</v>
      </c>
      <c r="N233" s="72">
        <v>5561.79</v>
      </c>
      <c r="O233" s="72">
        <v>5675.99</v>
      </c>
      <c r="P233" s="68">
        <v>0</v>
      </c>
      <c r="Q233" s="72">
        <v>0</v>
      </c>
      <c r="R233" s="72">
        <v>0</v>
      </c>
    </row>
    <row r="234" spans="1:18" ht="22.5" customHeight="1">
      <c r="A234" s="69" t="s">
        <v>211</v>
      </c>
      <c r="B234" s="71">
        <v>209</v>
      </c>
      <c r="C234" s="68">
        <v>29</v>
      </c>
      <c r="D234" s="72">
        <v>148.9</v>
      </c>
      <c r="E234" s="72">
        <v>134.9</v>
      </c>
      <c r="F234" s="72">
        <v>148.9</v>
      </c>
      <c r="G234" s="72">
        <v>160.6</v>
      </c>
      <c r="H234" s="72">
        <v>160.6</v>
      </c>
      <c r="I234" s="72">
        <v>163.6</v>
      </c>
      <c r="J234" s="72">
        <v>5136.13</v>
      </c>
      <c r="K234" s="72">
        <v>4652.6400000000003</v>
      </c>
      <c r="L234" s="72">
        <v>5136.13</v>
      </c>
      <c r="M234" s="72">
        <v>5539.14</v>
      </c>
      <c r="N234" s="72">
        <v>5539.14</v>
      </c>
      <c r="O234" s="72">
        <v>5641.56</v>
      </c>
      <c r="P234" s="68">
        <v>0</v>
      </c>
      <c r="Q234" s="72">
        <v>0</v>
      </c>
      <c r="R234" s="72">
        <v>0</v>
      </c>
    </row>
    <row r="235" spans="1:18" ht="11.25" customHeight="1">
      <c r="A235" s="54" t="s">
        <v>88</v>
      </c>
      <c r="B235" s="71">
        <v>210</v>
      </c>
      <c r="C235" s="68">
        <v>208</v>
      </c>
      <c r="D235" s="72">
        <v>1076.0999999999999</v>
      </c>
      <c r="E235" s="72">
        <v>978.8</v>
      </c>
      <c r="F235" s="72">
        <v>1076.0999999999999</v>
      </c>
      <c r="G235" s="72">
        <v>1076.0999999999999</v>
      </c>
      <c r="H235" s="72">
        <v>1076.0999999999999</v>
      </c>
      <c r="I235" s="72">
        <v>1093.5</v>
      </c>
      <c r="J235" s="72">
        <v>5173.45</v>
      </c>
      <c r="K235" s="72">
        <v>4705.71</v>
      </c>
      <c r="L235" s="72">
        <v>5173.45</v>
      </c>
      <c r="M235" s="72">
        <v>5173.45</v>
      </c>
      <c r="N235" s="72">
        <v>5173.45</v>
      </c>
      <c r="O235" s="72">
        <v>5257.15</v>
      </c>
      <c r="P235" s="68">
        <v>0</v>
      </c>
      <c r="Q235" s="72">
        <v>0</v>
      </c>
      <c r="R235" s="72">
        <v>0</v>
      </c>
    </row>
    <row r="236" spans="1:18" ht="22.5" customHeight="1">
      <c r="A236" s="69" t="s">
        <v>211</v>
      </c>
      <c r="B236" s="71">
        <v>211</v>
      </c>
      <c r="C236" s="68">
        <v>181</v>
      </c>
      <c r="D236" s="72">
        <v>888.1</v>
      </c>
      <c r="E236" s="72">
        <v>801.4</v>
      </c>
      <c r="F236" s="72">
        <v>888.1</v>
      </c>
      <c r="G236" s="72">
        <v>888.1</v>
      </c>
      <c r="H236" s="72">
        <v>888.1</v>
      </c>
      <c r="I236" s="72">
        <v>899.7</v>
      </c>
      <c r="J236" s="72">
        <v>4906.4399999999996</v>
      </c>
      <c r="K236" s="72">
        <v>4427.57</v>
      </c>
      <c r="L236" s="72">
        <v>4906.4399999999996</v>
      </c>
      <c r="M236" s="72">
        <v>4906.4399999999996</v>
      </c>
      <c r="N236" s="72">
        <v>4906.4399999999996</v>
      </c>
      <c r="O236" s="72">
        <v>4970.8599999999997</v>
      </c>
      <c r="P236" s="68">
        <v>0</v>
      </c>
      <c r="Q236" s="72">
        <v>0</v>
      </c>
      <c r="R236" s="72">
        <v>0</v>
      </c>
    </row>
    <row r="237" spans="1:18" ht="11.25" customHeight="1">
      <c r="A237" s="54" t="s">
        <v>89</v>
      </c>
      <c r="B237" s="71">
        <v>212</v>
      </c>
      <c r="C237" s="68">
        <v>207</v>
      </c>
      <c r="D237" s="72">
        <v>988.7</v>
      </c>
      <c r="E237" s="72">
        <v>889.1</v>
      </c>
      <c r="F237" s="72">
        <v>988.7</v>
      </c>
      <c r="G237" s="72">
        <v>997.1</v>
      </c>
      <c r="H237" s="72">
        <v>997.1</v>
      </c>
      <c r="I237" s="72">
        <v>1002.5</v>
      </c>
      <c r="J237" s="72">
        <v>4776.3999999999996</v>
      </c>
      <c r="K237" s="72">
        <v>4295.24</v>
      </c>
      <c r="L237" s="72">
        <v>4776.3999999999996</v>
      </c>
      <c r="M237" s="72">
        <v>4817.1499999999996</v>
      </c>
      <c r="N237" s="72">
        <v>4817.1499999999996</v>
      </c>
      <c r="O237" s="72">
        <v>4843.24</v>
      </c>
      <c r="P237" s="68">
        <v>2</v>
      </c>
      <c r="Q237" s="72">
        <v>11.7</v>
      </c>
      <c r="R237" s="72">
        <v>5860.4</v>
      </c>
    </row>
    <row r="238" spans="1:18" ht="22.5" customHeight="1">
      <c r="A238" s="69" t="s">
        <v>211</v>
      </c>
      <c r="B238" s="71">
        <v>213</v>
      </c>
      <c r="C238" s="68">
        <v>198</v>
      </c>
      <c r="D238" s="72">
        <v>927.3</v>
      </c>
      <c r="E238" s="72">
        <v>837.2</v>
      </c>
      <c r="F238" s="72">
        <v>927.3</v>
      </c>
      <c r="G238" s="72">
        <v>935.7</v>
      </c>
      <c r="H238" s="72">
        <v>935.7</v>
      </c>
      <c r="I238" s="72">
        <v>941.1</v>
      </c>
      <c r="J238" s="72">
        <v>4683.2</v>
      </c>
      <c r="K238" s="72">
        <v>4228.29</v>
      </c>
      <c r="L238" s="72">
        <v>4683.2</v>
      </c>
      <c r="M238" s="72">
        <v>4725.8</v>
      </c>
      <c r="N238" s="72">
        <v>4725.8</v>
      </c>
      <c r="O238" s="72">
        <v>4753.07</v>
      </c>
      <c r="P238" s="68">
        <v>2</v>
      </c>
      <c r="Q238" s="72">
        <v>11.7</v>
      </c>
      <c r="R238" s="72">
        <v>5860.4</v>
      </c>
    </row>
    <row r="239" spans="1:18" ht="24.75" customHeight="1">
      <c r="A239" s="52" t="s">
        <v>213</v>
      </c>
      <c r="B239" s="71">
        <v>214</v>
      </c>
      <c r="C239" s="68">
        <v>140</v>
      </c>
      <c r="D239" s="72">
        <v>1181.3</v>
      </c>
      <c r="E239" s="72">
        <v>832.4</v>
      </c>
      <c r="F239" s="72">
        <v>1181.3</v>
      </c>
      <c r="G239" s="72">
        <v>1447.1</v>
      </c>
      <c r="H239" s="72">
        <v>1447.1</v>
      </c>
      <c r="I239" s="72">
        <v>1455.6</v>
      </c>
      <c r="J239" s="72">
        <v>8437.59</v>
      </c>
      <c r="K239" s="72">
        <v>5945.55</v>
      </c>
      <c r="L239" s="72">
        <v>8437.59</v>
      </c>
      <c r="M239" s="72">
        <v>10336.709999999999</v>
      </c>
      <c r="N239" s="72">
        <v>10336.709999999999</v>
      </c>
      <c r="O239" s="72">
        <v>10397.11</v>
      </c>
      <c r="P239" s="68">
        <v>0</v>
      </c>
      <c r="Q239" s="72">
        <v>0</v>
      </c>
      <c r="R239" s="72">
        <v>0</v>
      </c>
    </row>
    <row r="240" spans="1:18" ht="55.5" customHeight="1">
      <c r="A240" s="52" t="s">
        <v>214</v>
      </c>
      <c r="B240" s="71">
        <v>215</v>
      </c>
      <c r="C240" s="68">
        <v>897</v>
      </c>
      <c r="D240" s="72">
        <v>5028</v>
      </c>
      <c r="E240" s="72">
        <v>4008.4</v>
      </c>
      <c r="F240" s="72">
        <v>5028</v>
      </c>
      <c r="G240" s="72">
        <v>6524.3</v>
      </c>
      <c r="H240" s="72">
        <v>6524.3</v>
      </c>
      <c r="I240" s="72">
        <v>6572</v>
      </c>
      <c r="J240" s="72">
        <v>5605.35</v>
      </c>
      <c r="K240" s="72">
        <v>4468.6400000000003</v>
      </c>
      <c r="L240" s="72">
        <v>5605.35</v>
      </c>
      <c r="M240" s="72">
        <v>7273.5</v>
      </c>
      <c r="N240" s="72">
        <v>7273.5</v>
      </c>
      <c r="O240" s="72">
        <v>7326.66</v>
      </c>
      <c r="P240" s="68">
        <v>3</v>
      </c>
      <c r="Q240" s="72">
        <v>19.2</v>
      </c>
      <c r="R240" s="72">
        <v>6418.53</v>
      </c>
    </row>
    <row r="241" spans="1:18" ht="22.5" customHeight="1">
      <c r="A241" s="54" t="s">
        <v>215</v>
      </c>
      <c r="B241" s="71">
        <v>216</v>
      </c>
      <c r="C241" s="68">
        <v>0</v>
      </c>
      <c r="D241" s="72">
        <v>0</v>
      </c>
      <c r="E241" s="72">
        <v>0</v>
      </c>
      <c r="F241" s="72">
        <v>0</v>
      </c>
      <c r="G241" s="72">
        <v>0</v>
      </c>
      <c r="H241" s="72">
        <v>0</v>
      </c>
      <c r="I241" s="72">
        <v>0</v>
      </c>
      <c r="J241" s="72">
        <v>0</v>
      </c>
      <c r="K241" s="72">
        <v>0</v>
      </c>
      <c r="L241" s="72">
        <v>0</v>
      </c>
      <c r="M241" s="72">
        <v>0</v>
      </c>
      <c r="N241" s="72">
        <v>0</v>
      </c>
      <c r="O241" s="72">
        <v>0</v>
      </c>
      <c r="P241" s="68">
        <v>0</v>
      </c>
      <c r="Q241" s="72">
        <v>0</v>
      </c>
      <c r="R241" s="72">
        <v>0</v>
      </c>
    </row>
    <row r="242" spans="1:18" ht="11.25" customHeight="1">
      <c r="A242" s="52" t="s">
        <v>216</v>
      </c>
      <c r="B242" s="71">
        <v>217</v>
      </c>
      <c r="C242" s="68">
        <v>692</v>
      </c>
      <c r="D242" s="72">
        <v>4350.3</v>
      </c>
      <c r="E242" s="72">
        <v>3325.5</v>
      </c>
      <c r="F242" s="72">
        <v>4350.3</v>
      </c>
      <c r="G242" s="72">
        <v>5305.7</v>
      </c>
      <c r="H242" s="72">
        <v>5305.7</v>
      </c>
      <c r="I242" s="72">
        <v>5347.6</v>
      </c>
      <c r="J242" s="72">
        <v>6286.52</v>
      </c>
      <c r="K242" s="72">
        <v>4805.57</v>
      </c>
      <c r="L242" s="72">
        <v>6286.52</v>
      </c>
      <c r="M242" s="72">
        <v>7667.25</v>
      </c>
      <c r="N242" s="72">
        <v>7667.25</v>
      </c>
      <c r="O242" s="72">
        <v>7727.78</v>
      </c>
      <c r="P242" s="68">
        <v>2</v>
      </c>
      <c r="Q242" s="72">
        <v>11.7</v>
      </c>
      <c r="R242" s="72">
        <v>5860.4</v>
      </c>
    </row>
    <row r="243" spans="1:18" ht="22.5" customHeight="1">
      <c r="A243" s="52" t="s">
        <v>217</v>
      </c>
      <c r="B243" s="71">
        <v>218</v>
      </c>
      <c r="C243" s="68">
        <v>371</v>
      </c>
      <c r="D243" s="72">
        <v>2517.4</v>
      </c>
      <c r="E243" s="72">
        <v>1882.6</v>
      </c>
      <c r="F243" s="72">
        <v>2517.4</v>
      </c>
      <c r="G243" s="72">
        <v>3406.3</v>
      </c>
      <c r="H243" s="72">
        <v>3406.3</v>
      </c>
      <c r="I243" s="72">
        <v>3419.3</v>
      </c>
      <c r="J243" s="72">
        <v>6785.31</v>
      </c>
      <c r="K243" s="72">
        <v>5074.37</v>
      </c>
      <c r="L243" s="72">
        <v>6785.31</v>
      </c>
      <c r="M243" s="72">
        <v>9181.4</v>
      </c>
      <c r="N243" s="72">
        <v>9181.4</v>
      </c>
      <c r="O243" s="72">
        <v>9216.5300000000007</v>
      </c>
      <c r="P243" s="68">
        <v>0</v>
      </c>
      <c r="Q243" s="72">
        <v>0</v>
      </c>
      <c r="R243" s="72">
        <v>0</v>
      </c>
    </row>
    <row r="244" spans="1:18" ht="90" customHeight="1">
      <c r="A244" s="52" t="s">
        <v>218</v>
      </c>
      <c r="B244" s="71">
        <v>219</v>
      </c>
      <c r="C244" s="68">
        <v>1</v>
      </c>
      <c r="D244" s="72">
        <v>11.6</v>
      </c>
      <c r="E244" s="72">
        <v>4.4000000000000004</v>
      </c>
      <c r="F244" s="72">
        <v>11.6</v>
      </c>
      <c r="G244" s="72">
        <v>11.6</v>
      </c>
      <c r="H244" s="72">
        <v>11.6</v>
      </c>
      <c r="I244" s="72">
        <v>11.6</v>
      </c>
      <c r="J244" s="72">
        <v>11554.2</v>
      </c>
      <c r="K244" s="72">
        <v>4396</v>
      </c>
      <c r="L244" s="72">
        <v>11554.2</v>
      </c>
      <c r="M244" s="72">
        <v>11554.2</v>
      </c>
      <c r="N244" s="72">
        <v>11554.2</v>
      </c>
      <c r="O244" s="72">
        <v>11554.2</v>
      </c>
      <c r="P244" s="68">
        <v>0</v>
      </c>
      <c r="Q244" s="72">
        <v>0</v>
      </c>
      <c r="R244" s="72">
        <v>0</v>
      </c>
    </row>
    <row r="245" spans="1:18" ht="22.5" customHeight="1">
      <c r="A245" s="54" t="s">
        <v>219</v>
      </c>
      <c r="B245" s="71">
        <v>220</v>
      </c>
      <c r="C245" s="68">
        <v>5</v>
      </c>
      <c r="D245" s="72">
        <v>0</v>
      </c>
      <c r="E245" s="72">
        <v>0</v>
      </c>
      <c r="F245" s="72">
        <v>0</v>
      </c>
      <c r="G245" s="72">
        <v>0</v>
      </c>
      <c r="H245" s="72">
        <v>0</v>
      </c>
      <c r="I245" s="72">
        <v>0</v>
      </c>
      <c r="J245" s="72">
        <v>0</v>
      </c>
      <c r="K245" s="72">
        <v>0</v>
      </c>
      <c r="L245" s="72">
        <v>0</v>
      </c>
      <c r="M245" s="72">
        <v>0</v>
      </c>
      <c r="N245" s="72">
        <v>0</v>
      </c>
      <c r="O245" s="72">
        <v>0</v>
      </c>
      <c r="P245" s="68">
        <v>0</v>
      </c>
      <c r="Q245" s="72">
        <v>0</v>
      </c>
      <c r="R245" s="72">
        <v>0</v>
      </c>
    </row>
    <row r="246" spans="1:18" ht="11.25" customHeight="1">
      <c r="A246" s="54" t="s">
        <v>185</v>
      </c>
      <c r="B246" s="71">
        <v>2201</v>
      </c>
      <c r="C246" s="68">
        <v>5</v>
      </c>
      <c r="D246" s="72">
        <v>0</v>
      </c>
      <c r="E246" s="72">
        <v>0</v>
      </c>
      <c r="F246" s="72">
        <v>0</v>
      </c>
      <c r="G246" s="72">
        <v>0</v>
      </c>
      <c r="H246" s="72">
        <v>0</v>
      </c>
      <c r="I246" s="72">
        <v>0</v>
      </c>
      <c r="J246" s="72">
        <v>0</v>
      </c>
      <c r="K246" s="72">
        <v>0</v>
      </c>
      <c r="L246" s="72">
        <v>0</v>
      </c>
      <c r="M246" s="72">
        <v>0</v>
      </c>
      <c r="N246" s="72">
        <v>0</v>
      </c>
      <c r="O246" s="72">
        <v>0</v>
      </c>
      <c r="P246" s="68">
        <v>0</v>
      </c>
      <c r="Q246" s="72">
        <v>0</v>
      </c>
      <c r="R246" s="72">
        <v>0</v>
      </c>
    </row>
    <row r="247" spans="1:18" ht="34.5" customHeight="1">
      <c r="A247" s="52" t="s">
        <v>220</v>
      </c>
      <c r="B247" s="71">
        <v>225</v>
      </c>
      <c r="C247" s="68">
        <v>31</v>
      </c>
      <c r="D247" s="72">
        <v>159.5</v>
      </c>
      <c r="E247" s="72">
        <v>144.9</v>
      </c>
      <c r="F247" s="72">
        <v>159.5</v>
      </c>
      <c r="G247" s="72">
        <v>166.2</v>
      </c>
      <c r="H247" s="72">
        <v>166.2</v>
      </c>
      <c r="I247" s="72">
        <v>169.6</v>
      </c>
      <c r="J247" s="72">
        <v>5145.8500000000004</v>
      </c>
      <c r="K247" s="72">
        <v>4673.03</v>
      </c>
      <c r="L247" s="72">
        <v>5145.8500000000004</v>
      </c>
      <c r="M247" s="72">
        <v>5362.45</v>
      </c>
      <c r="N247" s="72">
        <v>5362.45</v>
      </c>
      <c r="O247" s="72">
        <v>5471.35</v>
      </c>
      <c r="P247" s="68">
        <v>0</v>
      </c>
      <c r="Q247" s="72">
        <v>0</v>
      </c>
      <c r="R247" s="72">
        <v>0</v>
      </c>
    </row>
    <row r="248" spans="1:18" ht="22.5" customHeight="1">
      <c r="A248" s="78" t="s">
        <v>87</v>
      </c>
      <c r="B248" s="71">
        <v>226</v>
      </c>
      <c r="C248" s="68">
        <v>27</v>
      </c>
      <c r="D248" s="72">
        <v>138.69999999999999</v>
      </c>
      <c r="E248" s="72">
        <v>127.3</v>
      </c>
      <c r="F248" s="72">
        <v>138.69999999999999</v>
      </c>
      <c r="G248" s="72">
        <v>145.4</v>
      </c>
      <c r="H248" s="72">
        <v>145.4</v>
      </c>
      <c r="I248" s="72">
        <v>148.19999999999999</v>
      </c>
      <c r="J248" s="72">
        <v>5136.7700000000004</v>
      </c>
      <c r="K248" s="72">
        <v>4714.07</v>
      </c>
      <c r="L248" s="72">
        <v>5136.7700000000004</v>
      </c>
      <c r="M248" s="72">
        <v>5385.47</v>
      </c>
      <c r="N248" s="72">
        <v>5385.47</v>
      </c>
      <c r="O248" s="72">
        <v>5489.39</v>
      </c>
      <c r="P248" s="68">
        <v>0</v>
      </c>
      <c r="Q248" s="72">
        <v>0</v>
      </c>
      <c r="R248" s="72">
        <v>0</v>
      </c>
    </row>
    <row r="249" spans="1:18" ht="11.25" customHeight="1">
      <c r="A249" s="69" t="s">
        <v>88</v>
      </c>
      <c r="B249" s="71">
        <v>227</v>
      </c>
      <c r="C249" s="68">
        <v>4</v>
      </c>
      <c r="D249" s="72">
        <v>20.8</v>
      </c>
      <c r="E249" s="72">
        <v>17.600000000000001</v>
      </c>
      <c r="F249" s="72">
        <v>20.8</v>
      </c>
      <c r="G249" s="72">
        <v>20.8</v>
      </c>
      <c r="H249" s="72">
        <v>20.8</v>
      </c>
      <c r="I249" s="72">
        <v>21.4</v>
      </c>
      <c r="J249" s="72">
        <v>5207.08</v>
      </c>
      <c r="K249" s="72">
        <v>4396</v>
      </c>
      <c r="L249" s="72">
        <v>5207.08</v>
      </c>
      <c r="M249" s="72">
        <v>5207.08</v>
      </c>
      <c r="N249" s="72">
        <v>5207.08</v>
      </c>
      <c r="O249" s="72">
        <v>5349.58</v>
      </c>
      <c r="P249" s="68">
        <v>0</v>
      </c>
      <c r="Q249" s="72">
        <v>0</v>
      </c>
      <c r="R249" s="72">
        <v>0</v>
      </c>
    </row>
    <row r="250" spans="1:18" ht="11.25" customHeight="1">
      <c r="A250" s="69" t="s">
        <v>89</v>
      </c>
      <c r="B250" s="71">
        <v>228</v>
      </c>
      <c r="C250" s="68">
        <v>0</v>
      </c>
      <c r="D250" s="72">
        <v>0</v>
      </c>
      <c r="E250" s="72">
        <v>0</v>
      </c>
      <c r="F250" s="72">
        <v>0</v>
      </c>
      <c r="G250" s="72">
        <v>0</v>
      </c>
      <c r="H250" s="72">
        <v>0</v>
      </c>
      <c r="I250" s="72">
        <v>0</v>
      </c>
      <c r="J250" s="72">
        <v>0</v>
      </c>
      <c r="K250" s="72">
        <v>0</v>
      </c>
      <c r="L250" s="72">
        <v>0</v>
      </c>
      <c r="M250" s="72">
        <v>0</v>
      </c>
      <c r="N250" s="72">
        <v>0</v>
      </c>
      <c r="O250" s="72">
        <v>0</v>
      </c>
      <c r="P250" s="68">
        <v>0</v>
      </c>
      <c r="Q250" s="72">
        <v>0</v>
      </c>
      <c r="R250" s="72">
        <v>0</v>
      </c>
    </row>
    <row r="251" spans="1:18" ht="66.75" customHeight="1">
      <c r="A251" s="52" t="s">
        <v>221</v>
      </c>
      <c r="B251" s="71">
        <v>2281</v>
      </c>
      <c r="C251" s="68">
        <v>58</v>
      </c>
      <c r="D251" s="72">
        <v>442.8</v>
      </c>
      <c r="E251" s="72">
        <v>275.39999999999998</v>
      </c>
      <c r="F251" s="72">
        <v>442.8</v>
      </c>
      <c r="G251" s="72">
        <v>482</v>
      </c>
      <c r="H251" s="72">
        <v>482</v>
      </c>
      <c r="I251" s="72">
        <v>483.2</v>
      </c>
      <c r="J251" s="72">
        <v>7634.64</v>
      </c>
      <c r="K251" s="72">
        <v>4748.72</v>
      </c>
      <c r="L251" s="72">
        <v>7634.64</v>
      </c>
      <c r="M251" s="72">
        <v>8309.86</v>
      </c>
      <c r="N251" s="72">
        <v>8309.86</v>
      </c>
      <c r="O251" s="72">
        <v>8331.76</v>
      </c>
      <c r="P251" s="68">
        <v>0</v>
      </c>
      <c r="Q251" s="72">
        <v>0</v>
      </c>
      <c r="R251" s="72">
        <v>0</v>
      </c>
    </row>
    <row r="252" spans="1:18" ht="19.5" customHeight="1">
      <c r="A252" s="52" t="s">
        <v>222</v>
      </c>
      <c r="B252" s="71">
        <v>2282</v>
      </c>
      <c r="C252" s="68">
        <v>95</v>
      </c>
      <c r="D252" s="72">
        <v>0</v>
      </c>
      <c r="E252" s="72">
        <v>0</v>
      </c>
      <c r="F252" s="72">
        <v>0</v>
      </c>
      <c r="G252" s="72">
        <v>0</v>
      </c>
      <c r="H252" s="72">
        <v>0</v>
      </c>
      <c r="I252" s="72">
        <v>0</v>
      </c>
      <c r="J252" s="72">
        <v>0</v>
      </c>
      <c r="K252" s="72">
        <v>0</v>
      </c>
      <c r="L252" s="72">
        <v>0</v>
      </c>
      <c r="M252" s="72">
        <v>0</v>
      </c>
      <c r="N252" s="72">
        <v>0</v>
      </c>
      <c r="O252" s="72">
        <v>0</v>
      </c>
      <c r="P252" s="68">
        <v>0</v>
      </c>
      <c r="Q252" s="72">
        <v>0</v>
      </c>
      <c r="R252" s="72">
        <v>0</v>
      </c>
    </row>
    <row r="253" spans="1:18" ht="12.75" customHeight="1">
      <c r="A253" s="52" t="s">
        <v>185</v>
      </c>
      <c r="B253" s="71">
        <v>2283</v>
      </c>
      <c r="C253" s="68">
        <v>95</v>
      </c>
      <c r="D253" s="72">
        <v>0</v>
      </c>
      <c r="E253" s="72">
        <v>0</v>
      </c>
      <c r="F253" s="72">
        <v>0</v>
      </c>
      <c r="G253" s="72">
        <v>0</v>
      </c>
      <c r="H253" s="72">
        <v>0</v>
      </c>
      <c r="I253" s="72">
        <v>0</v>
      </c>
      <c r="J253" s="72">
        <v>0</v>
      </c>
      <c r="K253" s="72">
        <v>0</v>
      </c>
      <c r="L253" s="72">
        <v>0</v>
      </c>
      <c r="M253" s="72">
        <v>0</v>
      </c>
      <c r="N253" s="72">
        <v>0</v>
      </c>
      <c r="O253" s="72">
        <v>0</v>
      </c>
      <c r="P253" s="68">
        <v>0</v>
      </c>
      <c r="Q253" s="72">
        <v>0</v>
      </c>
      <c r="R253" s="72">
        <v>0</v>
      </c>
    </row>
    <row r="254" spans="1:18" ht="33" customHeight="1">
      <c r="A254" s="52" t="s">
        <v>223</v>
      </c>
      <c r="B254" s="71">
        <v>229</v>
      </c>
      <c r="C254" s="68">
        <v>504</v>
      </c>
      <c r="D254" s="72">
        <v>2801.4</v>
      </c>
      <c r="E254" s="72">
        <v>2322.6999999999998</v>
      </c>
      <c r="F254" s="72">
        <v>2801.4</v>
      </c>
      <c r="G254" s="72">
        <v>2809.2</v>
      </c>
      <c r="H254" s="72">
        <v>2809.2</v>
      </c>
      <c r="I254" s="72">
        <v>3027.6</v>
      </c>
      <c r="J254" s="72">
        <v>5558.36</v>
      </c>
      <c r="K254" s="72">
        <v>4608.46</v>
      </c>
      <c r="L254" s="72">
        <v>5558.36</v>
      </c>
      <c r="M254" s="72">
        <v>5573.79</v>
      </c>
      <c r="N254" s="72">
        <v>5573.79</v>
      </c>
      <c r="O254" s="72">
        <v>6007.17</v>
      </c>
      <c r="P254" s="68">
        <v>0</v>
      </c>
      <c r="Q254" s="72">
        <v>0</v>
      </c>
      <c r="R254" s="72">
        <v>0</v>
      </c>
    </row>
    <row r="255" spans="1:18" ht="22.5" customHeight="1">
      <c r="A255" s="52" t="s">
        <v>152</v>
      </c>
      <c r="B255" s="71">
        <v>230</v>
      </c>
      <c r="C255" s="68">
        <v>477</v>
      </c>
      <c r="D255" s="72">
        <v>2672.3</v>
      </c>
      <c r="E255" s="72">
        <v>2207.9</v>
      </c>
      <c r="F255" s="72">
        <v>2672.3</v>
      </c>
      <c r="G255" s="72">
        <v>2680.1</v>
      </c>
      <c r="H255" s="72">
        <v>2680.1</v>
      </c>
      <c r="I255" s="72">
        <v>2882.7</v>
      </c>
      <c r="J255" s="72">
        <v>5602.43</v>
      </c>
      <c r="K255" s="72">
        <v>4628.6899999999996</v>
      </c>
      <c r="L255" s="72">
        <v>5602.43</v>
      </c>
      <c r="M255" s="72">
        <v>5618.74</v>
      </c>
      <c r="N255" s="72">
        <v>5618.74</v>
      </c>
      <c r="O255" s="72">
        <v>6043.53</v>
      </c>
      <c r="P255" s="68">
        <v>0</v>
      </c>
      <c r="Q255" s="72">
        <v>0</v>
      </c>
      <c r="R255" s="72">
        <v>0</v>
      </c>
    </row>
    <row r="256" spans="1:18" ht="11.25" customHeight="1">
      <c r="A256" s="52" t="s">
        <v>153</v>
      </c>
      <c r="B256" s="71">
        <v>231</v>
      </c>
      <c r="C256" s="68">
        <v>24</v>
      </c>
      <c r="D256" s="72">
        <v>113.2</v>
      </c>
      <c r="E256" s="72">
        <v>100.5</v>
      </c>
      <c r="F256" s="72">
        <v>113.2</v>
      </c>
      <c r="G256" s="72">
        <v>113.2</v>
      </c>
      <c r="H256" s="72">
        <v>113.2</v>
      </c>
      <c r="I256" s="72">
        <v>122.8</v>
      </c>
      <c r="J256" s="72">
        <v>4715.32</v>
      </c>
      <c r="K256" s="72">
        <v>4186</v>
      </c>
      <c r="L256" s="72">
        <v>4715.32</v>
      </c>
      <c r="M256" s="72">
        <v>4715.32</v>
      </c>
      <c r="N256" s="72">
        <v>4715.32</v>
      </c>
      <c r="O256" s="72">
        <v>5115.87</v>
      </c>
      <c r="P256" s="68">
        <v>0</v>
      </c>
      <c r="Q256" s="72">
        <v>0</v>
      </c>
      <c r="R256" s="72">
        <v>0</v>
      </c>
    </row>
    <row r="257" spans="1:18" ht="11.25" customHeight="1">
      <c r="A257" s="52" t="s">
        <v>154</v>
      </c>
      <c r="B257" s="71">
        <v>232</v>
      </c>
      <c r="C257" s="68">
        <v>3</v>
      </c>
      <c r="D257" s="72">
        <v>15.9</v>
      </c>
      <c r="E257" s="72">
        <v>14.3</v>
      </c>
      <c r="F257" s="72">
        <v>15.9</v>
      </c>
      <c r="G257" s="72">
        <v>15.9</v>
      </c>
      <c r="H257" s="72">
        <v>15.9</v>
      </c>
      <c r="I257" s="72">
        <v>22.1</v>
      </c>
      <c r="J257" s="72">
        <v>5294.4</v>
      </c>
      <c r="K257" s="72">
        <v>4771.1499999999996</v>
      </c>
      <c r="L257" s="72">
        <v>5294.4</v>
      </c>
      <c r="M257" s="72">
        <v>5294.4</v>
      </c>
      <c r="N257" s="72">
        <v>5294.4</v>
      </c>
      <c r="O257" s="72">
        <v>7354.9</v>
      </c>
      <c r="P257" s="68">
        <v>0</v>
      </c>
      <c r="Q257" s="72">
        <v>0</v>
      </c>
      <c r="R257" s="72">
        <v>0</v>
      </c>
    </row>
    <row r="258" spans="1:18" ht="32.25" customHeight="1">
      <c r="A258" s="52" t="s">
        <v>224</v>
      </c>
      <c r="B258" s="71">
        <v>233</v>
      </c>
      <c r="C258" s="68">
        <v>314</v>
      </c>
      <c r="D258" s="72">
        <v>1699.8</v>
      </c>
      <c r="E258" s="72">
        <v>1369.6</v>
      </c>
      <c r="F258" s="72">
        <v>1699.8</v>
      </c>
      <c r="G258" s="72">
        <v>1699.8</v>
      </c>
      <c r="H258" s="72">
        <v>1699.8</v>
      </c>
      <c r="I258" s="72">
        <v>1833.6</v>
      </c>
      <c r="J258" s="72">
        <v>5413.52</v>
      </c>
      <c r="K258" s="72">
        <v>4361.8599999999997</v>
      </c>
      <c r="L258" s="72">
        <v>5413.52</v>
      </c>
      <c r="M258" s="72">
        <v>5413.52</v>
      </c>
      <c r="N258" s="72">
        <v>5413.52</v>
      </c>
      <c r="O258" s="72">
        <v>5839.48</v>
      </c>
      <c r="P258" s="68">
        <v>0</v>
      </c>
      <c r="Q258" s="72">
        <v>0</v>
      </c>
      <c r="R258" s="72">
        <v>0</v>
      </c>
    </row>
    <row r="259" spans="1:18" ht="11.25" customHeight="1">
      <c r="A259" s="52" t="s">
        <v>225</v>
      </c>
      <c r="B259" s="71">
        <v>234</v>
      </c>
      <c r="C259" s="68">
        <v>0</v>
      </c>
      <c r="D259" s="72">
        <v>0</v>
      </c>
      <c r="E259" s="72">
        <v>0</v>
      </c>
      <c r="F259" s="72">
        <v>0</v>
      </c>
      <c r="G259" s="72">
        <v>0</v>
      </c>
      <c r="H259" s="72">
        <v>0</v>
      </c>
      <c r="I259" s="72">
        <v>0</v>
      </c>
      <c r="J259" s="72">
        <v>0</v>
      </c>
      <c r="K259" s="72">
        <v>0</v>
      </c>
      <c r="L259" s="72">
        <v>0</v>
      </c>
      <c r="M259" s="72">
        <v>0</v>
      </c>
      <c r="N259" s="72">
        <v>0</v>
      </c>
      <c r="O259" s="72">
        <v>0</v>
      </c>
      <c r="P259" s="68">
        <v>0</v>
      </c>
      <c r="Q259" s="72">
        <v>0</v>
      </c>
      <c r="R259" s="72">
        <v>0</v>
      </c>
    </row>
    <row r="260" spans="1:18" ht="56.25" customHeight="1">
      <c r="A260" s="52" t="s">
        <v>226</v>
      </c>
      <c r="B260" s="71">
        <v>235</v>
      </c>
      <c r="C260" s="68">
        <v>21</v>
      </c>
      <c r="D260" s="72">
        <v>87.9</v>
      </c>
      <c r="E260" s="72">
        <v>87.9</v>
      </c>
      <c r="F260" s="72">
        <v>87.9</v>
      </c>
      <c r="G260" s="72">
        <v>87.9</v>
      </c>
      <c r="H260" s="72">
        <v>87.9</v>
      </c>
      <c r="I260" s="72">
        <v>87.9</v>
      </c>
      <c r="J260" s="72">
        <v>4186</v>
      </c>
      <c r="K260" s="72">
        <v>4186</v>
      </c>
      <c r="L260" s="72">
        <v>4186</v>
      </c>
      <c r="M260" s="72">
        <v>4186</v>
      </c>
      <c r="N260" s="72">
        <v>4186</v>
      </c>
      <c r="O260" s="72">
        <v>4186</v>
      </c>
      <c r="P260" s="68">
        <v>0</v>
      </c>
      <c r="Q260" s="72">
        <v>0</v>
      </c>
      <c r="R260" s="72">
        <v>0</v>
      </c>
    </row>
    <row r="261" spans="1:18" ht="11.25" customHeight="1">
      <c r="A261" s="124" t="s">
        <v>399</v>
      </c>
      <c r="B261" s="125"/>
      <c r="C261" s="125"/>
      <c r="D261" s="125"/>
      <c r="E261" s="125"/>
      <c r="F261" s="125"/>
      <c r="G261" s="125"/>
      <c r="H261" s="125"/>
      <c r="I261" s="125"/>
      <c r="J261" s="125"/>
      <c r="K261" s="125"/>
      <c r="L261" s="125"/>
      <c r="M261" s="125"/>
      <c r="N261" s="125"/>
      <c r="O261" s="125"/>
      <c r="P261" s="51"/>
      <c r="Q261" s="51"/>
      <c r="R261" s="51"/>
    </row>
    <row r="262" spans="1:18" ht="11.25" customHeight="1">
      <c r="A262" s="52" t="s">
        <v>227</v>
      </c>
      <c r="B262" s="71">
        <v>236</v>
      </c>
      <c r="C262" s="68">
        <v>659</v>
      </c>
      <c r="D262" s="72">
        <v>4869.7</v>
      </c>
      <c r="E262" s="72">
        <v>4295.8999999999996</v>
      </c>
      <c r="F262" s="72">
        <v>4881.8999999999996</v>
      </c>
      <c r="G262" s="72">
        <v>4881.8999999999996</v>
      </c>
      <c r="H262" s="72">
        <v>4881.8999999999996</v>
      </c>
      <c r="I262" s="72">
        <v>5022</v>
      </c>
      <c r="J262" s="72">
        <v>7389.51</v>
      </c>
      <c r="K262" s="72">
        <v>6518.78</v>
      </c>
      <c r="L262" s="72">
        <v>7407.98</v>
      </c>
      <c r="M262" s="72">
        <v>7407.98</v>
      </c>
      <c r="N262" s="72">
        <v>7407.98</v>
      </c>
      <c r="O262" s="72">
        <v>7620.69</v>
      </c>
      <c r="P262" s="68">
        <v>25</v>
      </c>
      <c r="Q262" s="72">
        <v>236.2</v>
      </c>
      <c r="R262" s="72">
        <v>9446.75</v>
      </c>
    </row>
    <row r="263" spans="1:18" ht="22.5" customHeight="1">
      <c r="A263" s="52" t="s">
        <v>228</v>
      </c>
      <c r="B263" s="71">
        <v>237</v>
      </c>
      <c r="C263" s="68">
        <v>563</v>
      </c>
      <c r="D263" s="72">
        <v>4291.7</v>
      </c>
      <c r="E263" s="72">
        <v>3774.9</v>
      </c>
      <c r="F263" s="72">
        <v>4303.7</v>
      </c>
      <c r="G263" s="72">
        <v>4303.7</v>
      </c>
      <c r="H263" s="72">
        <v>4303.7</v>
      </c>
      <c r="I263" s="72">
        <v>4403.3</v>
      </c>
      <c r="J263" s="72">
        <v>7622.94</v>
      </c>
      <c r="K263" s="72">
        <v>6705.02</v>
      </c>
      <c r="L263" s="72">
        <v>7644.09</v>
      </c>
      <c r="M263" s="72">
        <v>7644.09</v>
      </c>
      <c r="N263" s="72">
        <v>7644.09</v>
      </c>
      <c r="O263" s="72">
        <v>7821.13</v>
      </c>
      <c r="P263" s="68">
        <v>25</v>
      </c>
      <c r="Q263" s="72">
        <v>236.2</v>
      </c>
      <c r="R263" s="72">
        <v>9446.75</v>
      </c>
    </row>
    <row r="264" spans="1:18" ht="22.5" customHeight="1">
      <c r="A264" s="52" t="s">
        <v>229</v>
      </c>
      <c r="B264" s="71">
        <v>238</v>
      </c>
      <c r="C264" s="68">
        <v>41</v>
      </c>
      <c r="D264" s="72">
        <v>257.89999999999998</v>
      </c>
      <c r="E264" s="72">
        <v>225.7</v>
      </c>
      <c r="F264" s="72">
        <v>258.10000000000002</v>
      </c>
      <c r="G264" s="72">
        <v>258.10000000000002</v>
      </c>
      <c r="H264" s="72">
        <v>258.10000000000002</v>
      </c>
      <c r="I264" s="72">
        <v>268.7</v>
      </c>
      <c r="J264" s="72">
        <v>6289.87</v>
      </c>
      <c r="K264" s="72">
        <v>5503.38</v>
      </c>
      <c r="L264" s="72">
        <v>6296.31</v>
      </c>
      <c r="M264" s="72">
        <v>6296.31</v>
      </c>
      <c r="N264" s="72">
        <v>6296.31</v>
      </c>
      <c r="O264" s="72">
        <v>6554.44</v>
      </c>
      <c r="P264" s="68">
        <v>0</v>
      </c>
      <c r="Q264" s="72">
        <v>0</v>
      </c>
      <c r="R264" s="72">
        <v>0</v>
      </c>
    </row>
    <row r="265" spans="1:18" ht="22.5" customHeight="1">
      <c r="A265" s="53" t="s">
        <v>87</v>
      </c>
      <c r="B265" s="71">
        <v>239</v>
      </c>
      <c r="C265" s="68">
        <v>1</v>
      </c>
      <c r="D265" s="72">
        <v>4.4000000000000004</v>
      </c>
      <c r="E265" s="72">
        <v>4.0999999999999996</v>
      </c>
      <c r="F265" s="72">
        <v>4.4000000000000004</v>
      </c>
      <c r="G265" s="72">
        <v>4.4000000000000004</v>
      </c>
      <c r="H265" s="72">
        <v>4.4000000000000004</v>
      </c>
      <c r="I265" s="72">
        <v>5.0999999999999996</v>
      </c>
      <c r="J265" s="72">
        <v>4410.92</v>
      </c>
      <c r="K265" s="72">
        <v>4055.11</v>
      </c>
      <c r="L265" s="72">
        <v>4410.92</v>
      </c>
      <c r="M265" s="72">
        <v>4410.92</v>
      </c>
      <c r="N265" s="72">
        <v>4410.92</v>
      </c>
      <c r="O265" s="72">
        <v>5107.53</v>
      </c>
      <c r="P265" s="68">
        <v>0</v>
      </c>
      <c r="Q265" s="72">
        <v>0</v>
      </c>
      <c r="R265" s="72">
        <v>0</v>
      </c>
    </row>
    <row r="266" spans="1:18" ht="11.25" customHeight="1">
      <c r="A266" s="54" t="s">
        <v>88</v>
      </c>
      <c r="B266" s="71">
        <v>240</v>
      </c>
      <c r="C266" s="68">
        <v>40</v>
      </c>
      <c r="D266" s="72">
        <v>253.5</v>
      </c>
      <c r="E266" s="72">
        <v>221.6</v>
      </c>
      <c r="F266" s="72">
        <v>253.7</v>
      </c>
      <c r="G266" s="72">
        <v>253.7</v>
      </c>
      <c r="H266" s="72">
        <v>253.7</v>
      </c>
      <c r="I266" s="72">
        <v>263.60000000000002</v>
      </c>
      <c r="J266" s="72">
        <v>6336.85</v>
      </c>
      <c r="K266" s="72">
        <v>5539.59</v>
      </c>
      <c r="L266" s="72">
        <v>6343.44</v>
      </c>
      <c r="M266" s="72">
        <v>6343.44</v>
      </c>
      <c r="N266" s="72">
        <v>6343.44</v>
      </c>
      <c r="O266" s="72">
        <v>6590.61</v>
      </c>
      <c r="P266" s="68">
        <v>0</v>
      </c>
      <c r="Q266" s="72">
        <v>0</v>
      </c>
      <c r="R266" s="72">
        <v>0</v>
      </c>
    </row>
    <row r="267" spans="1:18" ht="11.25" customHeight="1">
      <c r="A267" s="54" t="s">
        <v>89</v>
      </c>
      <c r="B267" s="71">
        <v>2401</v>
      </c>
      <c r="C267" s="68">
        <v>0</v>
      </c>
      <c r="D267" s="72">
        <v>0</v>
      </c>
      <c r="E267" s="72">
        <v>0</v>
      </c>
      <c r="F267" s="72">
        <v>0</v>
      </c>
      <c r="G267" s="72">
        <v>0</v>
      </c>
      <c r="H267" s="72">
        <v>0</v>
      </c>
      <c r="I267" s="72">
        <v>0</v>
      </c>
      <c r="J267" s="72">
        <v>0</v>
      </c>
      <c r="K267" s="72">
        <v>0</v>
      </c>
      <c r="L267" s="72">
        <v>0</v>
      </c>
      <c r="M267" s="72">
        <v>0</v>
      </c>
      <c r="N267" s="72">
        <v>0</v>
      </c>
      <c r="O267" s="72">
        <v>0</v>
      </c>
      <c r="P267" s="68">
        <v>0</v>
      </c>
      <c r="Q267" s="72">
        <v>0</v>
      </c>
      <c r="R267" s="72">
        <v>0</v>
      </c>
    </row>
    <row r="268" spans="1:18" ht="35.25" customHeight="1">
      <c r="A268" s="52" t="s">
        <v>230</v>
      </c>
      <c r="B268" s="71">
        <v>241</v>
      </c>
      <c r="C268" s="68">
        <v>41</v>
      </c>
      <c r="D268" s="72">
        <v>257.89999999999998</v>
      </c>
      <c r="E268" s="72">
        <v>225.7</v>
      </c>
      <c r="F268" s="72">
        <v>258.10000000000002</v>
      </c>
      <c r="G268" s="72">
        <v>258.10000000000002</v>
      </c>
      <c r="H268" s="72">
        <v>258.10000000000002</v>
      </c>
      <c r="I268" s="72">
        <v>268.7</v>
      </c>
      <c r="J268" s="72">
        <v>6289.87</v>
      </c>
      <c r="K268" s="72">
        <v>5503.38</v>
      </c>
      <c r="L268" s="72">
        <v>6296.31</v>
      </c>
      <c r="M268" s="72">
        <v>6296.31</v>
      </c>
      <c r="N268" s="72">
        <v>6296.31</v>
      </c>
      <c r="O268" s="72">
        <v>6554.44</v>
      </c>
      <c r="P268" s="68">
        <v>0</v>
      </c>
      <c r="Q268" s="72">
        <v>0</v>
      </c>
      <c r="R268" s="72">
        <v>0</v>
      </c>
    </row>
    <row r="269" spans="1:18" ht="11.25" customHeight="1">
      <c r="A269" s="52" t="s">
        <v>231</v>
      </c>
      <c r="B269" s="71">
        <v>242</v>
      </c>
      <c r="C269" s="68">
        <v>0</v>
      </c>
      <c r="D269" s="72">
        <v>0</v>
      </c>
      <c r="E269" s="72">
        <v>0</v>
      </c>
      <c r="F269" s="72">
        <v>0</v>
      </c>
      <c r="G269" s="72">
        <v>0</v>
      </c>
      <c r="H269" s="72">
        <v>0</v>
      </c>
      <c r="I269" s="72">
        <v>0</v>
      </c>
      <c r="J269" s="72">
        <v>0</v>
      </c>
      <c r="K269" s="72">
        <v>0</v>
      </c>
      <c r="L269" s="72">
        <v>0</v>
      </c>
      <c r="M269" s="72">
        <v>0</v>
      </c>
      <c r="N269" s="72">
        <v>0</v>
      </c>
      <c r="O269" s="72">
        <v>0</v>
      </c>
      <c r="P269" s="68">
        <v>0</v>
      </c>
      <c r="Q269" s="72">
        <v>0</v>
      </c>
      <c r="R269" s="72">
        <v>0</v>
      </c>
    </row>
    <row r="270" spans="1:18" ht="11.25" customHeight="1">
      <c r="A270" s="52" t="s">
        <v>232</v>
      </c>
      <c r="B270" s="71">
        <v>243</v>
      </c>
      <c r="C270" s="68">
        <v>55</v>
      </c>
      <c r="D270" s="72">
        <v>320.10000000000002</v>
      </c>
      <c r="E270" s="72">
        <v>295.3</v>
      </c>
      <c r="F270" s="72">
        <v>320.10000000000002</v>
      </c>
      <c r="G270" s="72">
        <v>320.10000000000002</v>
      </c>
      <c r="H270" s="72">
        <v>320.10000000000002</v>
      </c>
      <c r="I270" s="72">
        <v>350</v>
      </c>
      <c r="J270" s="72">
        <v>5819.73</v>
      </c>
      <c r="K270" s="72">
        <v>5369.37</v>
      </c>
      <c r="L270" s="72">
        <v>5819.73</v>
      </c>
      <c r="M270" s="72">
        <v>5819.73</v>
      </c>
      <c r="N270" s="72">
        <v>5819.73</v>
      </c>
      <c r="O270" s="72">
        <v>6363.85</v>
      </c>
      <c r="P270" s="68">
        <v>0</v>
      </c>
      <c r="Q270" s="72">
        <v>0</v>
      </c>
      <c r="R270" s="72">
        <v>0</v>
      </c>
    </row>
    <row r="271" spans="1:18" ht="11.25" customHeight="1">
      <c r="A271" s="124" t="s">
        <v>400</v>
      </c>
      <c r="B271" s="125"/>
      <c r="C271" s="125"/>
      <c r="D271" s="125"/>
      <c r="E271" s="125"/>
      <c r="F271" s="125"/>
      <c r="G271" s="125"/>
      <c r="H271" s="125"/>
      <c r="I271" s="125"/>
      <c r="J271" s="125"/>
      <c r="K271" s="125"/>
      <c r="L271" s="125"/>
      <c r="M271" s="125"/>
      <c r="N271" s="125"/>
      <c r="O271" s="125"/>
      <c r="P271" s="51"/>
      <c r="Q271" s="51"/>
      <c r="R271" s="51"/>
    </row>
    <row r="272" spans="1:18" ht="11.25" customHeight="1">
      <c r="A272" s="52" t="s">
        <v>233</v>
      </c>
      <c r="B272" s="71">
        <v>244</v>
      </c>
      <c r="C272" s="68">
        <v>7</v>
      </c>
      <c r="D272" s="72">
        <v>117.4</v>
      </c>
      <c r="E272" s="72">
        <v>106.7</v>
      </c>
      <c r="F272" s="72">
        <v>117.4</v>
      </c>
      <c r="G272" s="72">
        <v>117.4</v>
      </c>
      <c r="H272" s="72">
        <v>117.4</v>
      </c>
      <c r="I272" s="72">
        <v>117.4</v>
      </c>
      <c r="J272" s="72">
        <v>16766.21</v>
      </c>
      <c r="K272" s="72">
        <v>15239.46</v>
      </c>
      <c r="L272" s="72">
        <v>16766.21</v>
      </c>
      <c r="M272" s="72">
        <v>16766.21</v>
      </c>
      <c r="N272" s="72">
        <v>16766.21</v>
      </c>
      <c r="O272" s="72">
        <v>16766.21</v>
      </c>
      <c r="P272" s="68">
        <v>0</v>
      </c>
      <c r="Q272" s="72">
        <v>0</v>
      </c>
      <c r="R272" s="72">
        <v>0</v>
      </c>
    </row>
    <row r="273" spans="1:18" ht="11.25" customHeight="1">
      <c r="A273" s="52" t="s">
        <v>234</v>
      </c>
      <c r="B273" s="71">
        <v>245</v>
      </c>
      <c r="C273" s="68">
        <v>7</v>
      </c>
      <c r="D273" s="72">
        <v>117.4</v>
      </c>
      <c r="E273" s="72">
        <v>106.7</v>
      </c>
      <c r="F273" s="72">
        <v>117.4</v>
      </c>
      <c r="G273" s="72">
        <v>117.4</v>
      </c>
      <c r="H273" s="72">
        <v>117.4</v>
      </c>
      <c r="I273" s="72">
        <v>117.4</v>
      </c>
      <c r="J273" s="72">
        <v>16766.21</v>
      </c>
      <c r="K273" s="72">
        <v>15239.46</v>
      </c>
      <c r="L273" s="72">
        <v>16766.21</v>
      </c>
      <c r="M273" s="72">
        <v>16766.21</v>
      </c>
      <c r="N273" s="72">
        <v>16766.21</v>
      </c>
      <c r="O273" s="72">
        <v>16766.21</v>
      </c>
      <c r="P273" s="68">
        <v>0</v>
      </c>
      <c r="Q273" s="72">
        <v>0</v>
      </c>
      <c r="R273" s="72">
        <v>0</v>
      </c>
    </row>
    <row r="274" spans="1:18" ht="11.25" customHeight="1">
      <c r="A274" s="52" t="s">
        <v>235</v>
      </c>
      <c r="B274" s="71">
        <v>246</v>
      </c>
      <c r="C274" s="68">
        <v>0</v>
      </c>
      <c r="D274" s="72">
        <v>0</v>
      </c>
      <c r="E274" s="72">
        <v>0</v>
      </c>
      <c r="F274" s="72">
        <v>0</v>
      </c>
      <c r="G274" s="72">
        <v>0</v>
      </c>
      <c r="H274" s="72">
        <v>0</v>
      </c>
      <c r="I274" s="72">
        <v>0</v>
      </c>
      <c r="J274" s="72">
        <v>0</v>
      </c>
      <c r="K274" s="72">
        <v>0</v>
      </c>
      <c r="L274" s="72">
        <v>0</v>
      </c>
      <c r="M274" s="72">
        <v>0</v>
      </c>
      <c r="N274" s="72">
        <v>0</v>
      </c>
      <c r="O274" s="72">
        <v>0</v>
      </c>
      <c r="P274" s="68">
        <v>0</v>
      </c>
      <c r="Q274" s="72">
        <v>0</v>
      </c>
      <c r="R274" s="72">
        <v>0</v>
      </c>
    </row>
    <row r="275" spans="1:18" ht="22.5" customHeight="1">
      <c r="A275" s="78" t="s">
        <v>87</v>
      </c>
      <c r="B275" s="71">
        <v>247</v>
      </c>
      <c r="C275" s="68">
        <v>0</v>
      </c>
      <c r="D275" s="72">
        <v>0</v>
      </c>
      <c r="E275" s="72">
        <v>0</v>
      </c>
      <c r="F275" s="72">
        <v>0</v>
      </c>
      <c r="G275" s="72">
        <v>0</v>
      </c>
      <c r="H275" s="72">
        <v>0</v>
      </c>
      <c r="I275" s="72">
        <v>0</v>
      </c>
      <c r="J275" s="72">
        <v>0</v>
      </c>
      <c r="K275" s="72">
        <v>0</v>
      </c>
      <c r="L275" s="72">
        <v>0</v>
      </c>
      <c r="M275" s="72">
        <v>0</v>
      </c>
      <c r="N275" s="72">
        <v>0</v>
      </c>
      <c r="O275" s="72">
        <v>0</v>
      </c>
      <c r="P275" s="68">
        <v>0</v>
      </c>
      <c r="Q275" s="72">
        <v>0</v>
      </c>
      <c r="R275" s="72">
        <v>0</v>
      </c>
    </row>
    <row r="276" spans="1:18" ht="11.25" customHeight="1">
      <c r="A276" s="69" t="s">
        <v>88</v>
      </c>
      <c r="B276" s="71">
        <v>248</v>
      </c>
      <c r="C276" s="68">
        <v>0</v>
      </c>
      <c r="D276" s="72">
        <v>0</v>
      </c>
      <c r="E276" s="72">
        <v>0</v>
      </c>
      <c r="F276" s="72">
        <v>0</v>
      </c>
      <c r="G276" s="72">
        <v>0</v>
      </c>
      <c r="H276" s="72">
        <v>0</v>
      </c>
      <c r="I276" s="72">
        <v>0</v>
      </c>
      <c r="J276" s="72">
        <v>0</v>
      </c>
      <c r="K276" s="72">
        <v>0</v>
      </c>
      <c r="L276" s="72">
        <v>0</v>
      </c>
      <c r="M276" s="72">
        <v>0</v>
      </c>
      <c r="N276" s="72">
        <v>0</v>
      </c>
      <c r="O276" s="72">
        <v>0</v>
      </c>
      <c r="P276" s="68">
        <v>0</v>
      </c>
      <c r="Q276" s="72">
        <v>0</v>
      </c>
      <c r="R276" s="72">
        <v>0</v>
      </c>
    </row>
    <row r="277" spans="1:18" ht="33.75" customHeight="1">
      <c r="A277" s="52" t="s">
        <v>236</v>
      </c>
      <c r="B277" s="71">
        <v>249</v>
      </c>
      <c r="C277" s="68">
        <v>0</v>
      </c>
      <c r="D277" s="72">
        <v>0</v>
      </c>
      <c r="E277" s="72">
        <v>0</v>
      </c>
      <c r="F277" s="72">
        <v>0</v>
      </c>
      <c r="G277" s="72">
        <v>0</v>
      </c>
      <c r="H277" s="72">
        <v>0</v>
      </c>
      <c r="I277" s="72">
        <v>0</v>
      </c>
      <c r="J277" s="72">
        <v>0</v>
      </c>
      <c r="K277" s="72">
        <v>0</v>
      </c>
      <c r="L277" s="72">
        <v>0</v>
      </c>
      <c r="M277" s="72">
        <v>0</v>
      </c>
      <c r="N277" s="72">
        <v>0</v>
      </c>
      <c r="O277" s="72">
        <v>0</v>
      </c>
      <c r="P277" s="68">
        <v>0</v>
      </c>
      <c r="Q277" s="72">
        <v>0</v>
      </c>
      <c r="R277" s="72">
        <v>0</v>
      </c>
    </row>
    <row r="278" spans="1:18" ht="11.25" customHeight="1">
      <c r="A278" s="52" t="s">
        <v>231</v>
      </c>
      <c r="B278" s="71">
        <v>250</v>
      </c>
      <c r="C278" s="68">
        <v>0</v>
      </c>
      <c r="D278" s="72">
        <v>0</v>
      </c>
      <c r="E278" s="72">
        <v>0</v>
      </c>
      <c r="F278" s="72">
        <v>0</v>
      </c>
      <c r="G278" s="72">
        <v>0</v>
      </c>
      <c r="H278" s="72">
        <v>0</v>
      </c>
      <c r="I278" s="72">
        <v>0</v>
      </c>
      <c r="J278" s="72">
        <v>0</v>
      </c>
      <c r="K278" s="72">
        <v>0</v>
      </c>
      <c r="L278" s="72">
        <v>0</v>
      </c>
      <c r="M278" s="72">
        <v>0</v>
      </c>
      <c r="N278" s="72">
        <v>0</v>
      </c>
      <c r="O278" s="72">
        <v>0</v>
      </c>
      <c r="P278" s="68">
        <v>0</v>
      </c>
      <c r="Q278" s="72">
        <v>0</v>
      </c>
      <c r="R278" s="72">
        <v>0</v>
      </c>
    </row>
    <row r="279" spans="1:18" ht="11.25" customHeight="1">
      <c r="A279" s="52" t="s">
        <v>232</v>
      </c>
      <c r="B279" s="71">
        <v>251</v>
      </c>
      <c r="C279" s="68">
        <v>0</v>
      </c>
      <c r="D279" s="72">
        <v>0</v>
      </c>
      <c r="E279" s="72">
        <v>0</v>
      </c>
      <c r="F279" s="72">
        <v>0</v>
      </c>
      <c r="G279" s="72">
        <v>0</v>
      </c>
      <c r="H279" s="72">
        <v>0</v>
      </c>
      <c r="I279" s="72">
        <v>0</v>
      </c>
      <c r="J279" s="72">
        <v>0</v>
      </c>
      <c r="K279" s="72">
        <v>0</v>
      </c>
      <c r="L279" s="72">
        <v>0</v>
      </c>
      <c r="M279" s="72">
        <v>0</v>
      </c>
      <c r="N279" s="72">
        <v>0</v>
      </c>
      <c r="O279" s="72">
        <v>0</v>
      </c>
      <c r="P279" s="68">
        <v>0</v>
      </c>
      <c r="Q279" s="72">
        <v>0</v>
      </c>
      <c r="R279" s="72">
        <v>0</v>
      </c>
    </row>
    <row r="280" spans="1:18" ht="11.25" customHeight="1">
      <c r="A280" s="124" t="s">
        <v>401</v>
      </c>
      <c r="B280" s="125"/>
      <c r="C280" s="125"/>
      <c r="D280" s="125"/>
      <c r="E280" s="125"/>
      <c r="F280" s="125"/>
      <c r="G280" s="125"/>
      <c r="H280" s="125"/>
      <c r="I280" s="125"/>
      <c r="J280" s="125"/>
      <c r="K280" s="125"/>
      <c r="L280" s="125"/>
      <c r="M280" s="125"/>
      <c r="N280" s="125"/>
      <c r="O280" s="125"/>
      <c r="P280" s="51"/>
      <c r="Q280" s="51"/>
      <c r="R280" s="51"/>
    </row>
    <row r="281" spans="1:18" ht="11.25" customHeight="1">
      <c r="A281" s="52" t="s">
        <v>237</v>
      </c>
      <c r="B281" s="71">
        <v>252</v>
      </c>
      <c r="C281" s="68">
        <v>3</v>
      </c>
      <c r="D281" s="72">
        <v>11.8</v>
      </c>
      <c r="E281" s="72">
        <v>11</v>
      </c>
      <c r="F281" s="72">
        <v>11.8</v>
      </c>
      <c r="G281" s="72">
        <v>11.8</v>
      </c>
      <c r="H281" s="72">
        <v>11.8</v>
      </c>
      <c r="I281" s="72">
        <v>13.3</v>
      </c>
      <c r="J281" s="72">
        <v>3918.52</v>
      </c>
      <c r="K281" s="72">
        <v>3654.8</v>
      </c>
      <c r="L281" s="72">
        <v>3918.52</v>
      </c>
      <c r="M281" s="72">
        <v>3918.52</v>
      </c>
      <c r="N281" s="72">
        <v>3918.52</v>
      </c>
      <c r="O281" s="72">
        <v>4446.99</v>
      </c>
      <c r="P281" s="68">
        <v>0</v>
      </c>
      <c r="Q281" s="72">
        <v>0</v>
      </c>
      <c r="R281" s="72">
        <v>0</v>
      </c>
    </row>
    <row r="282" spans="1:18" ht="11.25" customHeight="1">
      <c r="A282" s="124" t="s">
        <v>402</v>
      </c>
      <c r="B282" s="125"/>
      <c r="C282" s="125"/>
      <c r="D282" s="125"/>
      <c r="E282" s="125"/>
      <c r="F282" s="125"/>
      <c r="G282" s="125"/>
      <c r="H282" s="125"/>
      <c r="I282" s="125"/>
      <c r="J282" s="125"/>
      <c r="K282" s="125"/>
      <c r="L282" s="125"/>
      <c r="M282" s="125"/>
      <c r="N282" s="125"/>
      <c r="O282" s="125"/>
      <c r="P282" s="51"/>
      <c r="Q282" s="51"/>
      <c r="R282" s="51"/>
    </row>
    <row r="283" spans="1:18" ht="11.25" customHeight="1">
      <c r="A283" s="52" t="s">
        <v>237</v>
      </c>
      <c r="B283" s="71">
        <v>253</v>
      </c>
      <c r="C283" s="68">
        <v>0</v>
      </c>
      <c r="D283" s="72">
        <v>0</v>
      </c>
      <c r="E283" s="72">
        <v>0</v>
      </c>
      <c r="F283" s="72">
        <v>0</v>
      </c>
      <c r="G283" s="72">
        <v>0</v>
      </c>
      <c r="H283" s="72">
        <v>0</v>
      </c>
      <c r="I283" s="72">
        <v>0</v>
      </c>
      <c r="J283" s="72">
        <v>0</v>
      </c>
      <c r="K283" s="72">
        <v>0</v>
      </c>
      <c r="L283" s="72">
        <v>0</v>
      </c>
      <c r="M283" s="72">
        <v>0</v>
      </c>
      <c r="N283" s="72">
        <v>0</v>
      </c>
      <c r="O283" s="72">
        <v>0</v>
      </c>
      <c r="P283" s="68">
        <v>0</v>
      </c>
      <c r="Q283" s="72">
        <v>0</v>
      </c>
      <c r="R283" s="72">
        <v>0</v>
      </c>
    </row>
    <row r="284" spans="1:18" ht="11.25" customHeight="1">
      <c r="A284" s="124" t="s">
        <v>403</v>
      </c>
      <c r="B284" s="125"/>
      <c r="C284" s="125"/>
      <c r="D284" s="125"/>
      <c r="E284" s="125"/>
      <c r="F284" s="125"/>
      <c r="G284" s="125"/>
      <c r="H284" s="125"/>
      <c r="I284" s="125"/>
      <c r="J284" s="125"/>
      <c r="K284" s="125"/>
      <c r="L284" s="125"/>
      <c r="M284" s="125"/>
      <c r="N284" s="125"/>
      <c r="O284" s="125"/>
      <c r="P284" s="51"/>
      <c r="Q284" s="51"/>
      <c r="R284" s="51"/>
    </row>
    <row r="285" spans="1:18" ht="11.25" customHeight="1">
      <c r="A285" s="52" t="s">
        <v>238</v>
      </c>
      <c r="B285" s="71">
        <v>254</v>
      </c>
      <c r="C285" s="68">
        <v>3</v>
      </c>
      <c r="D285" s="72">
        <v>33.700000000000003</v>
      </c>
      <c r="E285" s="72">
        <v>31.3</v>
      </c>
      <c r="F285" s="72">
        <v>33.700000000000003</v>
      </c>
      <c r="G285" s="72">
        <v>33.700000000000003</v>
      </c>
      <c r="H285" s="72">
        <v>33.700000000000003</v>
      </c>
      <c r="I285" s="72">
        <v>34</v>
      </c>
      <c r="J285" s="72">
        <v>11221.58</v>
      </c>
      <c r="K285" s="72">
        <v>10421.370000000001</v>
      </c>
      <c r="L285" s="72">
        <v>11221.58</v>
      </c>
      <c r="M285" s="72">
        <v>11221.58</v>
      </c>
      <c r="N285" s="72">
        <v>11221.58</v>
      </c>
      <c r="O285" s="72">
        <v>11320.27</v>
      </c>
      <c r="P285" s="68">
        <v>0</v>
      </c>
      <c r="Q285" s="72">
        <v>0</v>
      </c>
      <c r="R285" s="72">
        <v>0</v>
      </c>
    </row>
    <row r="286" spans="1:18" ht="22.5" customHeight="1">
      <c r="A286" s="52" t="s">
        <v>239</v>
      </c>
      <c r="B286" s="71">
        <v>255</v>
      </c>
      <c r="C286" s="68">
        <v>2</v>
      </c>
      <c r="D286" s="72">
        <v>29.2</v>
      </c>
      <c r="E286" s="72">
        <v>27</v>
      </c>
      <c r="F286" s="72">
        <v>29.2</v>
      </c>
      <c r="G286" s="72">
        <v>29.2</v>
      </c>
      <c r="H286" s="72">
        <v>29.2</v>
      </c>
      <c r="I286" s="72">
        <v>29.2</v>
      </c>
      <c r="J286" s="72">
        <v>14577</v>
      </c>
      <c r="K286" s="72">
        <v>13470.87</v>
      </c>
      <c r="L286" s="72">
        <v>14577</v>
      </c>
      <c r="M286" s="72">
        <v>14577</v>
      </c>
      <c r="N286" s="72">
        <v>14577</v>
      </c>
      <c r="O286" s="72">
        <v>14577</v>
      </c>
      <c r="P286" s="68">
        <v>0</v>
      </c>
      <c r="Q286" s="72">
        <v>0</v>
      </c>
      <c r="R286" s="72">
        <v>0</v>
      </c>
    </row>
    <row r="287" spans="1:18" ht="10.5" customHeight="1">
      <c r="A287" s="52" t="s">
        <v>240</v>
      </c>
      <c r="B287" s="71">
        <v>256</v>
      </c>
      <c r="C287" s="68">
        <v>0</v>
      </c>
      <c r="D287" s="72">
        <v>0</v>
      </c>
      <c r="E287" s="72">
        <v>0</v>
      </c>
      <c r="F287" s="72">
        <v>0</v>
      </c>
      <c r="G287" s="72">
        <v>0</v>
      </c>
      <c r="H287" s="72">
        <v>0</v>
      </c>
      <c r="I287" s="72">
        <v>0</v>
      </c>
      <c r="J287" s="72">
        <v>0</v>
      </c>
      <c r="K287" s="72">
        <v>0</v>
      </c>
      <c r="L287" s="72">
        <v>0</v>
      </c>
      <c r="M287" s="72">
        <v>0</v>
      </c>
      <c r="N287" s="72">
        <v>0</v>
      </c>
      <c r="O287" s="72">
        <v>0</v>
      </c>
      <c r="P287" s="68">
        <v>0</v>
      </c>
      <c r="Q287" s="72">
        <v>0</v>
      </c>
      <c r="R287" s="72">
        <v>0</v>
      </c>
    </row>
    <row r="288" spans="1:18" ht="22.5" customHeight="1">
      <c r="A288" s="78" t="s">
        <v>87</v>
      </c>
      <c r="B288" s="71">
        <v>257</v>
      </c>
      <c r="C288" s="68">
        <v>0</v>
      </c>
      <c r="D288" s="72">
        <v>0</v>
      </c>
      <c r="E288" s="72">
        <v>0</v>
      </c>
      <c r="F288" s="72">
        <v>0</v>
      </c>
      <c r="G288" s="72">
        <v>0</v>
      </c>
      <c r="H288" s="72">
        <v>0</v>
      </c>
      <c r="I288" s="72">
        <v>0</v>
      </c>
      <c r="J288" s="72">
        <v>0</v>
      </c>
      <c r="K288" s="72">
        <v>0</v>
      </c>
      <c r="L288" s="72">
        <v>0</v>
      </c>
      <c r="M288" s="72">
        <v>0</v>
      </c>
      <c r="N288" s="72">
        <v>0</v>
      </c>
      <c r="O288" s="72">
        <v>0</v>
      </c>
      <c r="P288" s="68">
        <v>0</v>
      </c>
      <c r="Q288" s="72">
        <v>0</v>
      </c>
      <c r="R288" s="72">
        <v>0</v>
      </c>
    </row>
    <row r="289" spans="1:18" ht="11.25" customHeight="1">
      <c r="A289" s="69" t="s">
        <v>88</v>
      </c>
      <c r="B289" s="71">
        <v>258</v>
      </c>
      <c r="C289" s="68">
        <v>0</v>
      </c>
      <c r="D289" s="72">
        <v>0</v>
      </c>
      <c r="E289" s="72">
        <v>0</v>
      </c>
      <c r="F289" s="72">
        <v>0</v>
      </c>
      <c r="G289" s="72">
        <v>0</v>
      </c>
      <c r="H289" s="72">
        <v>0</v>
      </c>
      <c r="I289" s="72">
        <v>0</v>
      </c>
      <c r="J289" s="72">
        <v>0</v>
      </c>
      <c r="K289" s="72">
        <v>0</v>
      </c>
      <c r="L289" s="72">
        <v>0</v>
      </c>
      <c r="M289" s="72">
        <v>0</v>
      </c>
      <c r="N289" s="72">
        <v>0</v>
      </c>
      <c r="O289" s="72">
        <v>0</v>
      </c>
      <c r="P289" s="68">
        <v>0</v>
      </c>
      <c r="Q289" s="72">
        <v>0</v>
      </c>
      <c r="R289" s="72">
        <v>0</v>
      </c>
    </row>
    <row r="290" spans="1:18" ht="33.75" customHeight="1">
      <c r="A290" s="52" t="s">
        <v>241</v>
      </c>
      <c r="B290" s="71">
        <v>259</v>
      </c>
      <c r="C290" s="68">
        <v>0</v>
      </c>
      <c r="D290" s="72">
        <v>0</v>
      </c>
      <c r="E290" s="72">
        <v>0</v>
      </c>
      <c r="F290" s="72">
        <v>0</v>
      </c>
      <c r="G290" s="72">
        <v>0</v>
      </c>
      <c r="H290" s="72">
        <v>0</v>
      </c>
      <c r="I290" s="72">
        <v>0</v>
      </c>
      <c r="J290" s="72">
        <v>0</v>
      </c>
      <c r="K290" s="72">
        <v>0</v>
      </c>
      <c r="L290" s="72">
        <v>0</v>
      </c>
      <c r="M290" s="72">
        <v>0</v>
      </c>
      <c r="N290" s="72">
        <v>0</v>
      </c>
      <c r="O290" s="72">
        <v>0</v>
      </c>
      <c r="P290" s="68">
        <v>0</v>
      </c>
      <c r="Q290" s="72">
        <v>0</v>
      </c>
      <c r="R290" s="72">
        <v>0</v>
      </c>
    </row>
    <row r="291" spans="1:18" ht="11.25" customHeight="1">
      <c r="A291" s="52" t="s">
        <v>231</v>
      </c>
      <c r="B291" s="71">
        <v>260</v>
      </c>
      <c r="C291" s="68">
        <v>0</v>
      </c>
      <c r="D291" s="72">
        <v>0</v>
      </c>
      <c r="E291" s="72">
        <v>0</v>
      </c>
      <c r="F291" s="72">
        <v>0</v>
      </c>
      <c r="G291" s="72">
        <v>0</v>
      </c>
      <c r="H291" s="72">
        <v>0</v>
      </c>
      <c r="I291" s="72">
        <v>0</v>
      </c>
      <c r="J291" s="72">
        <v>0</v>
      </c>
      <c r="K291" s="72">
        <v>0</v>
      </c>
      <c r="L291" s="72">
        <v>0</v>
      </c>
      <c r="M291" s="72">
        <v>0</v>
      </c>
      <c r="N291" s="72">
        <v>0</v>
      </c>
      <c r="O291" s="72">
        <v>0</v>
      </c>
      <c r="P291" s="68">
        <v>0</v>
      </c>
      <c r="Q291" s="72">
        <v>0</v>
      </c>
      <c r="R291" s="72">
        <v>0</v>
      </c>
    </row>
    <row r="292" spans="1:18" ht="11.25" customHeight="1">
      <c r="A292" s="52" t="s">
        <v>232</v>
      </c>
      <c r="B292" s="71">
        <v>261</v>
      </c>
      <c r="C292" s="68">
        <v>1</v>
      </c>
      <c r="D292" s="72">
        <v>4.5</v>
      </c>
      <c r="E292" s="72">
        <v>4.3</v>
      </c>
      <c r="F292" s="72">
        <v>4.5</v>
      </c>
      <c r="G292" s="72">
        <v>4.5</v>
      </c>
      <c r="H292" s="72">
        <v>4.5</v>
      </c>
      <c r="I292" s="72">
        <v>4.8</v>
      </c>
      <c r="J292" s="72">
        <v>4510.7299999999996</v>
      </c>
      <c r="K292" s="72">
        <v>4322.3599999999997</v>
      </c>
      <c r="L292" s="72">
        <v>4510.7299999999996</v>
      </c>
      <c r="M292" s="72">
        <v>4510.7299999999996</v>
      </c>
      <c r="N292" s="72">
        <v>4510.7299999999996</v>
      </c>
      <c r="O292" s="72">
        <v>4806.82</v>
      </c>
      <c r="P292" s="68">
        <v>0</v>
      </c>
      <c r="Q292" s="72">
        <v>0</v>
      </c>
      <c r="R292" s="72">
        <v>0</v>
      </c>
    </row>
    <row r="293" spans="1:18" ht="11.25" customHeight="1">
      <c r="A293" s="124" t="s">
        <v>404</v>
      </c>
      <c r="B293" s="125"/>
      <c r="C293" s="125"/>
      <c r="D293" s="125"/>
      <c r="E293" s="125"/>
      <c r="F293" s="125"/>
      <c r="G293" s="125"/>
      <c r="H293" s="125"/>
      <c r="I293" s="125"/>
      <c r="J293" s="125"/>
      <c r="K293" s="125"/>
      <c r="L293" s="125"/>
      <c r="M293" s="125"/>
      <c r="N293" s="125"/>
      <c r="O293" s="125"/>
      <c r="P293" s="51"/>
      <c r="Q293" s="51"/>
      <c r="R293" s="51"/>
    </row>
    <row r="294" spans="1:18" ht="11.25" customHeight="1">
      <c r="A294" s="52" t="s">
        <v>242</v>
      </c>
      <c r="B294" s="71">
        <v>262</v>
      </c>
      <c r="C294" s="68">
        <v>10</v>
      </c>
      <c r="D294" s="72">
        <v>47.8</v>
      </c>
      <c r="E294" s="72">
        <v>41.3</v>
      </c>
      <c r="F294" s="72">
        <v>47.9</v>
      </c>
      <c r="G294" s="72">
        <v>47.9</v>
      </c>
      <c r="H294" s="72">
        <v>47.9</v>
      </c>
      <c r="I294" s="72">
        <v>52.4</v>
      </c>
      <c r="J294" s="72">
        <v>4780.03</v>
      </c>
      <c r="K294" s="72">
        <v>4127.96</v>
      </c>
      <c r="L294" s="72">
        <v>4788.9799999999996</v>
      </c>
      <c r="M294" s="72">
        <v>4788.9799999999996</v>
      </c>
      <c r="N294" s="72">
        <v>4788.9799999999996</v>
      </c>
      <c r="O294" s="72">
        <v>5243.54</v>
      </c>
      <c r="P294" s="68">
        <v>0</v>
      </c>
      <c r="Q294" s="72">
        <v>0</v>
      </c>
      <c r="R294" s="72">
        <v>0</v>
      </c>
    </row>
    <row r="295" spans="1:18" ht="22.5" customHeight="1">
      <c r="A295" s="52" t="s">
        <v>239</v>
      </c>
      <c r="B295" s="71">
        <v>263</v>
      </c>
      <c r="C295" s="68">
        <v>9</v>
      </c>
      <c r="D295" s="72">
        <v>44.2</v>
      </c>
      <c r="E295" s="72">
        <v>37.9</v>
      </c>
      <c r="F295" s="72">
        <v>44.3</v>
      </c>
      <c r="G295" s="72">
        <v>44.3</v>
      </c>
      <c r="H295" s="72">
        <v>44.3</v>
      </c>
      <c r="I295" s="72">
        <v>48.3</v>
      </c>
      <c r="J295" s="72">
        <v>4908.3500000000004</v>
      </c>
      <c r="K295" s="72">
        <v>4204.76</v>
      </c>
      <c r="L295" s="72">
        <v>4918.29</v>
      </c>
      <c r="M295" s="72">
        <v>4918.29</v>
      </c>
      <c r="N295" s="72">
        <v>4918.29</v>
      </c>
      <c r="O295" s="72">
        <v>5369.9</v>
      </c>
      <c r="P295" s="68">
        <v>0</v>
      </c>
      <c r="Q295" s="72">
        <v>0</v>
      </c>
      <c r="R295" s="72">
        <v>0</v>
      </c>
    </row>
    <row r="296" spans="1:18" ht="11.25" customHeight="1">
      <c r="A296" s="52" t="s">
        <v>243</v>
      </c>
      <c r="B296" s="71">
        <v>264</v>
      </c>
      <c r="C296" s="68">
        <v>0</v>
      </c>
      <c r="D296" s="72">
        <v>0</v>
      </c>
      <c r="E296" s="72">
        <v>0</v>
      </c>
      <c r="F296" s="72">
        <v>0</v>
      </c>
      <c r="G296" s="72">
        <v>0</v>
      </c>
      <c r="H296" s="72">
        <v>0</v>
      </c>
      <c r="I296" s="72">
        <v>0</v>
      </c>
      <c r="J296" s="72">
        <v>0</v>
      </c>
      <c r="K296" s="72">
        <v>0</v>
      </c>
      <c r="L296" s="72">
        <v>0</v>
      </c>
      <c r="M296" s="72">
        <v>0</v>
      </c>
      <c r="N296" s="72">
        <v>0</v>
      </c>
      <c r="O296" s="72">
        <v>0</v>
      </c>
      <c r="P296" s="68">
        <v>0</v>
      </c>
      <c r="Q296" s="72">
        <v>0</v>
      </c>
      <c r="R296" s="72">
        <v>0</v>
      </c>
    </row>
    <row r="297" spans="1:18" ht="22.5" customHeight="1">
      <c r="A297" s="78" t="s">
        <v>87</v>
      </c>
      <c r="B297" s="71">
        <v>265</v>
      </c>
      <c r="C297" s="68">
        <v>0</v>
      </c>
      <c r="D297" s="72">
        <v>0</v>
      </c>
      <c r="E297" s="72">
        <v>0</v>
      </c>
      <c r="F297" s="72">
        <v>0</v>
      </c>
      <c r="G297" s="72">
        <v>0</v>
      </c>
      <c r="H297" s="72">
        <v>0</v>
      </c>
      <c r="I297" s="72">
        <v>0</v>
      </c>
      <c r="J297" s="72">
        <v>0</v>
      </c>
      <c r="K297" s="72">
        <v>0</v>
      </c>
      <c r="L297" s="72">
        <v>0</v>
      </c>
      <c r="M297" s="72">
        <v>0</v>
      </c>
      <c r="N297" s="72">
        <v>0</v>
      </c>
      <c r="O297" s="72">
        <v>0</v>
      </c>
      <c r="P297" s="68">
        <v>0</v>
      </c>
      <c r="Q297" s="72">
        <v>0</v>
      </c>
      <c r="R297" s="72">
        <v>0</v>
      </c>
    </row>
    <row r="298" spans="1:18" ht="11.25" customHeight="1">
      <c r="A298" s="69" t="s">
        <v>88</v>
      </c>
      <c r="B298" s="71">
        <v>266</v>
      </c>
      <c r="C298" s="68">
        <v>0</v>
      </c>
      <c r="D298" s="72">
        <v>0</v>
      </c>
      <c r="E298" s="72">
        <v>0</v>
      </c>
      <c r="F298" s="72">
        <v>0</v>
      </c>
      <c r="G298" s="72">
        <v>0</v>
      </c>
      <c r="H298" s="72">
        <v>0</v>
      </c>
      <c r="I298" s="72">
        <v>0</v>
      </c>
      <c r="J298" s="72">
        <v>0</v>
      </c>
      <c r="K298" s="72">
        <v>0</v>
      </c>
      <c r="L298" s="72">
        <v>0</v>
      </c>
      <c r="M298" s="72">
        <v>0</v>
      </c>
      <c r="N298" s="72">
        <v>0</v>
      </c>
      <c r="O298" s="72">
        <v>0</v>
      </c>
      <c r="P298" s="68">
        <v>0</v>
      </c>
      <c r="Q298" s="72">
        <v>0</v>
      </c>
      <c r="R298" s="72">
        <v>0</v>
      </c>
    </row>
    <row r="299" spans="1:18" ht="33.75" customHeight="1">
      <c r="A299" s="52" t="s">
        <v>244</v>
      </c>
      <c r="B299" s="71">
        <v>267</v>
      </c>
      <c r="C299" s="68">
        <v>0</v>
      </c>
      <c r="D299" s="72">
        <v>0</v>
      </c>
      <c r="E299" s="72">
        <v>0</v>
      </c>
      <c r="F299" s="72">
        <v>0</v>
      </c>
      <c r="G299" s="72">
        <v>0</v>
      </c>
      <c r="H299" s="72">
        <v>0</v>
      </c>
      <c r="I299" s="72">
        <v>0</v>
      </c>
      <c r="J299" s="72">
        <v>0</v>
      </c>
      <c r="K299" s="72">
        <v>0</v>
      </c>
      <c r="L299" s="72">
        <v>0</v>
      </c>
      <c r="M299" s="72">
        <v>0</v>
      </c>
      <c r="N299" s="72">
        <v>0</v>
      </c>
      <c r="O299" s="72">
        <v>0</v>
      </c>
      <c r="P299" s="68">
        <v>0</v>
      </c>
      <c r="Q299" s="72">
        <v>0</v>
      </c>
      <c r="R299" s="72">
        <v>0</v>
      </c>
    </row>
    <row r="300" spans="1:18" ht="11.25" customHeight="1">
      <c r="A300" s="52" t="s">
        <v>231</v>
      </c>
      <c r="B300" s="71">
        <v>268</v>
      </c>
      <c r="C300" s="68">
        <v>0</v>
      </c>
      <c r="D300" s="72">
        <v>0</v>
      </c>
      <c r="E300" s="72">
        <v>0</v>
      </c>
      <c r="F300" s="72">
        <v>0</v>
      </c>
      <c r="G300" s="72">
        <v>0</v>
      </c>
      <c r="H300" s="72">
        <v>0</v>
      </c>
      <c r="I300" s="72">
        <v>0</v>
      </c>
      <c r="J300" s="72">
        <v>0</v>
      </c>
      <c r="K300" s="72">
        <v>0</v>
      </c>
      <c r="L300" s="72">
        <v>0</v>
      </c>
      <c r="M300" s="72">
        <v>0</v>
      </c>
      <c r="N300" s="72">
        <v>0</v>
      </c>
      <c r="O300" s="72">
        <v>0</v>
      </c>
      <c r="P300" s="68">
        <v>0</v>
      </c>
      <c r="Q300" s="72">
        <v>0</v>
      </c>
      <c r="R300" s="72">
        <v>0</v>
      </c>
    </row>
    <row r="301" spans="1:18" ht="11.25" customHeight="1">
      <c r="A301" s="52" t="s">
        <v>232</v>
      </c>
      <c r="B301" s="71">
        <v>269</v>
      </c>
      <c r="C301" s="68">
        <v>1</v>
      </c>
      <c r="D301" s="72">
        <v>3.6</v>
      </c>
      <c r="E301" s="72">
        <v>3.4</v>
      </c>
      <c r="F301" s="72">
        <v>3.6</v>
      </c>
      <c r="G301" s="72">
        <v>3.6</v>
      </c>
      <c r="H301" s="72">
        <v>3.6</v>
      </c>
      <c r="I301" s="72">
        <v>4.0999999999999996</v>
      </c>
      <c r="J301" s="72">
        <v>3625.13</v>
      </c>
      <c r="K301" s="72">
        <v>3436.76</v>
      </c>
      <c r="L301" s="72">
        <v>3625.13</v>
      </c>
      <c r="M301" s="72">
        <v>3625.13</v>
      </c>
      <c r="N301" s="72">
        <v>3625.13</v>
      </c>
      <c r="O301" s="72">
        <v>4106.3900000000003</v>
      </c>
      <c r="P301" s="68">
        <v>0</v>
      </c>
      <c r="Q301" s="72">
        <v>0</v>
      </c>
      <c r="R301" s="72">
        <v>0</v>
      </c>
    </row>
    <row r="302" spans="1:18" ht="11.25" customHeight="1">
      <c r="A302" s="124" t="s">
        <v>405</v>
      </c>
      <c r="B302" s="125"/>
      <c r="C302" s="125"/>
      <c r="D302" s="125"/>
      <c r="E302" s="125"/>
      <c r="F302" s="125"/>
      <c r="G302" s="125"/>
      <c r="H302" s="125"/>
      <c r="I302" s="125"/>
      <c r="J302" s="125"/>
      <c r="K302" s="125"/>
      <c r="L302" s="125"/>
      <c r="M302" s="125"/>
      <c r="N302" s="125"/>
      <c r="O302" s="125"/>
      <c r="P302" s="51"/>
      <c r="Q302" s="51"/>
      <c r="R302" s="51"/>
    </row>
    <row r="303" spans="1:18" ht="11.25" customHeight="1">
      <c r="A303" s="52" t="s">
        <v>245</v>
      </c>
      <c r="B303" s="71">
        <v>270</v>
      </c>
      <c r="C303" s="68">
        <v>99</v>
      </c>
      <c r="D303" s="72">
        <v>387.5</v>
      </c>
      <c r="E303" s="72">
        <v>315.2</v>
      </c>
      <c r="F303" s="72">
        <v>388.6</v>
      </c>
      <c r="G303" s="72">
        <v>388.6</v>
      </c>
      <c r="H303" s="72">
        <v>388.6</v>
      </c>
      <c r="I303" s="72">
        <v>432.8</v>
      </c>
      <c r="J303" s="72">
        <v>3913.72</v>
      </c>
      <c r="K303" s="72">
        <v>3184.25</v>
      </c>
      <c r="L303" s="72">
        <v>3924.91</v>
      </c>
      <c r="M303" s="72">
        <v>3924.91</v>
      </c>
      <c r="N303" s="72">
        <v>3924.91</v>
      </c>
      <c r="O303" s="72">
        <v>4371.46</v>
      </c>
      <c r="P303" s="68">
        <v>0</v>
      </c>
      <c r="Q303" s="72">
        <v>0</v>
      </c>
      <c r="R303" s="72">
        <v>0</v>
      </c>
    </row>
    <row r="304" spans="1:18" ht="22.5" customHeight="1">
      <c r="A304" s="52" t="s">
        <v>239</v>
      </c>
      <c r="B304" s="71">
        <v>271</v>
      </c>
      <c r="C304" s="68">
        <v>81</v>
      </c>
      <c r="D304" s="72">
        <v>335.1</v>
      </c>
      <c r="E304" s="72">
        <v>271</v>
      </c>
      <c r="F304" s="72">
        <v>336.1</v>
      </c>
      <c r="G304" s="72">
        <v>336.1</v>
      </c>
      <c r="H304" s="72">
        <v>336.1</v>
      </c>
      <c r="I304" s="72">
        <v>373.8</v>
      </c>
      <c r="J304" s="72">
        <v>4137.1400000000003</v>
      </c>
      <c r="K304" s="72">
        <v>3345.57</v>
      </c>
      <c r="L304" s="72">
        <v>4148.75</v>
      </c>
      <c r="M304" s="72">
        <v>4148.75</v>
      </c>
      <c r="N304" s="72">
        <v>4148.75</v>
      </c>
      <c r="O304" s="72">
        <v>4614.46</v>
      </c>
      <c r="P304" s="68">
        <v>0</v>
      </c>
      <c r="Q304" s="72">
        <v>0</v>
      </c>
      <c r="R304" s="72">
        <v>0</v>
      </c>
    </row>
    <row r="305" spans="1:16345">
      <c r="A305" s="52" t="s">
        <v>246</v>
      </c>
      <c r="B305" s="71">
        <v>272</v>
      </c>
      <c r="C305" s="68">
        <v>11</v>
      </c>
      <c r="D305" s="72">
        <v>32.200000000000003</v>
      </c>
      <c r="E305" s="72">
        <v>26.7</v>
      </c>
      <c r="F305" s="72">
        <v>32.299999999999997</v>
      </c>
      <c r="G305" s="72">
        <v>32.299999999999997</v>
      </c>
      <c r="H305" s="72">
        <v>32.299999999999997</v>
      </c>
      <c r="I305" s="72">
        <v>35.9</v>
      </c>
      <c r="J305" s="72">
        <v>2924.35</v>
      </c>
      <c r="K305" s="72">
        <v>2428.9699999999998</v>
      </c>
      <c r="L305" s="72">
        <v>2939.6</v>
      </c>
      <c r="M305" s="72">
        <v>2939.6</v>
      </c>
      <c r="N305" s="72">
        <v>2939.6</v>
      </c>
      <c r="O305" s="72">
        <v>3266.35</v>
      </c>
      <c r="P305" s="68">
        <v>0</v>
      </c>
      <c r="Q305" s="72">
        <v>0</v>
      </c>
      <c r="R305" s="72">
        <v>0</v>
      </c>
    </row>
    <row r="306" spans="1:16345" ht="22.5" customHeight="1">
      <c r="A306" s="78" t="s">
        <v>87</v>
      </c>
      <c r="B306" s="71">
        <v>273</v>
      </c>
      <c r="C306" s="68">
        <v>0</v>
      </c>
      <c r="D306" s="72">
        <v>0</v>
      </c>
      <c r="E306" s="72">
        <v>0</v>
      </c>
      <c r="F306" s="72">
        <v>0</v>
      </c>
      <c r="G306" s="72">
        <v>0</v>
      </c>
      <c r="H306" s="72">
        <v>0</v>
      </c>
      <c r="I306" s="72">
        <v>0</v>
      </c>
      <c r="J306" s="72">
        <v>0</v>
      </c>
      <c r="K306" s="72">
        <v>0</v>
      </c>
      <c r="L306" s="72">
        <v>0</v>
      </c>
      <c r="M306" s="72">
        <v>0</v>
      </c>
      <c r="N306" s="72">
        <v>0</v>
      </c>
      <c r="O306" s="72">
        <v>0</v>
      </c>
      <c r="P306" s="68">
        <v>0</v>
      </c>
      <c r="Q306" s="72">
        <v>0</v>
      </c>
      <c r="R306" s="72">
        <v>0</v>
      </c>
    </row>
    <row r="307" spans="1:16345" ht="11.25" customHeight="1">
      <c r="A307" s="69" t="s">
        <v>88</v>
      </c>
      <c r="B307" s="71">
        <v>274</v>
      </c>
      <c r="C307" s="68">
        <v>11</v>
      </c>
      <c r="D307" s="72">
        <v>32.200000000000003</v>
      </c>
      <c r="E307" s="72">
        <v>26.7</v>
      </c>
      <c r="F307" s="72">
        <v>32.299999999999997</v>
      </c>
      <c r="G307" s="72">
        <v>32.299999999999997</v>
      </c>
      <c r="H307" s="72">
        <v>32.299999999999997</v>
      </c>
      <c r="I307" s="72">
        <v>35.9</v>
      </c>
      <c r="J307" s="72">
        <v>2924.35</v>
      </c>
      <c r="K307" s="72">
        <v>2428.9699999999998</v>
      </c>
      <c r="L307" s="72">
        <v>2939.6</v>
      </c>
      <c r="M307" s="72">
        <v>2939.6</v>
      </c>
      <c r="N307" s="72">
        <v>2939.6</v>
      </c>
      <c r="O307" s="72">
        <v>3266.35</v>
      </c>
      <c r="P307" s="68">
        <v>0</v>
      </c>
      <c r="Q307" s="72">
        <v>0</v>
      </c>
      <c r="R307" s="72">
        <v>0</v>
      </c>
    </row>
    <row r="308" spans="1:16345" ht="33.75" customHeight="1">
      <c r="A308" s="52" t="s">
        <v>247</v>
      </c>
      <c r="B308" s="71">
        <v>275</v>
      </c>
      <c r="C308" s="68">
        <v>11</v>
      </c>
      <c r="D308" s="72">
        <v>32.200000000000003</v>
      </c>
      <c r="E308" s="72">
        <v>26.7</v>
      </c>
      <c r="F308" s="72">
        <v>32.299999999999997</v>
      </c>
      <c r="G308" s="72">
        <v>32.299999999999997</v>
      </c>
      <c r="H308" s="72">
        <v>32.299999999999997</v>
      </c>
      <c r="I308" s="72">
        <v>35.9</v>
      </c>
      <c r="J308" s="72">
        <v>2924.35</v>
      </c>
      <c r="K308" s="72">
        <v>2428.9699999999998</v>
      </c>
      <c r="L308" s="72">
        <v>2939.6</v>
      </c>
      <c r="M308" s="72">
        <v>2939.6</v>
      </c>
      <c r="N308" s="72">
        <v>2939.6</v>
      </c>
      <c r="O308" s="72">
        <v>3266.35</v>
      </c>
      <c r="P308" s="68">
        <v>0</v>
      </c>
      <c r="Q308" s="72">
        <v>0</v>
      </c>
      <c r="R308" s="72">
        <v>0</v>
      </c>
    </row>
    <row r="309" spans="1:16345" ht="11.25" customHeight="1">
      <c r="A309" s="52" t="s">
        <v>231</v>
      </c>
      <c r="B309" s="71">
        <v>276</v>
      </c>
      <c r="C309" s="68">
        <v>0</v>
      </c>
      <c r="D309" s="72">
        <v>0</v>
      </c>
      <c r="E309" s="72">
        <v>0</v>
      </c>
      <c r="F309" s="72">
        <v>0</v>
      </c>
      <c r="G309" s="72">
        <v>0</v>
      </c>
      <c r="H309" s="72">
        <v>0</v>
      </c>
      <c r="I309" s="72">
        <v>0</v>
      </c>
      <c r="J309" s="72">
        <v>0</v>
      </c>
      <c r="K309" s="72">
        <v>0</v>
      </c>
      <c r="L309" s="72">
        <v>0</v>
      </c>
      <c r="M309" s="72">
        <v>0</v>
      </c>
      <c r="N309" s="72">
        <v>0</v>
      </c>
      <c r="O309" s="72">
        <v>0</v>
      </c>
      <c r="P309" s="68">
        <v>0</v>
      </c>
      <c r="Q309" s="72">
        <v>0</v>
      </c>
      <c r="R309" s="72">
        <v>0</v>
      </c>
    </row>
    <row r="310" spans="1:16345" ht="11.25" customHeight="1">
      <c r="A310" s="52" t="s">
        <v>232</v>
      </c>
      <c r="B310" s="71">
        <v>277</v>
      </c>
      <c r="C310" s="68">
        <v>7</v>
      </c>
      <c r="D310" s="72">
        <v>20.2</v>
      </c>
      <c r="E310" s="72">
        <v>17.5</v>
      </c>
      <c r="F310" s="72">
        <v>20.2</v>
      </c>
      <c r="G310" s="72">
        <v>20.2</v>
      </c>
      <c r="H310" s="72">
        <v>20.2</v>
      </c>
      <c r="I310" s="72">
        <v>23.1</v>
      </c>
      <c r="J310" s="72">
        <v>2883.16</v>
      </c>
      <c r="K310" s="72">
        <v>2504.34</v>
      </c>
      <c r="L310" s="72">
        <v>2883.16</v>
      </c>
      <c r="M310" s="72">
        <v>2883.16</v>
      </c>
      <c r="N310" s="72">
        <v>2883.16</v>
      </c>
      <c r="O310" s="72">
        <v>3296.14</v>
      </c>
      <c r="P310" s="68">
        <v>0</v>
      </c>
      <c r="Q310" s="72">
        <v>0</v>
      </c>
      <c r="R310" s="72">
        <v>0</v>
      </c>
    </row>
    <row r="311" spans="1:16345" ht="21" customHeight="1">
      <c r="A311" s="52" t="s">
        <v>248</v>
      </c>
      <c r="B311" s="71">
        <v>278</v>
      </c>
      <c r="C311" s="68">
        <v>59</v>
      </c>
      <c r="D311" s="72">
        <v>239</v>
      </c>
      <c r="E311" s="72">
        <v>192.8</v>
      </c>
      <c r="F311" s="72">
        <v>239.6</v>
      </c>
      <c r="G311" s="72">
        <v>239.6</v>
      </c>
      <c r="H311" s="72">
        <v>239.6</v>
      </c>
      <c r="I311" s="72">
        <v>266.2</v>
      </c>
      <c r="J311" s="72">
        <v>4051.67</v>
      </c>
      <c r="K311" s="72">
        <v>3267.14</v>
      </c>
      <c r="L311" s="72">
        <v>4061.58</v>
      </c>
      <c r="M311" s="72">
        <v>4061.58</v>
      </c>
      <c r="N311" s="72">
        <v>4061.58</v>
      </c>
      <c r="O311" s="72">
        <v>4512.55</v>
      </c>
      <c r="P311" s="68">
        <v>0</v>
      </c>
      <c r="Q311" s="72">
        <v>0</v>
      </c>
      <c r="R311" s="72">
        <v>0</v>
      </c>
    </row>
    <row r="312" spans="1:16345" ht="21" customHeight="1">
      <c r="A312" s="124" t="s">
        <v>406</v>
      </c>
      <c r="B312" s="125"/>
      <c r="C312" s="125"/>
      <c r="D312" s="125"/>
      <c r="E312" s="125"/>
      <c r="F312" s="125"/>
      <c r="G312" s="125"/>
      <c r="H312" s="125"/>
      <c r="I312" s="125"/>
      <c r="J312" s="125"/>
      <c r="K312" s="125"/>
      <c r="L312" s="125"/>
      <c r="M312" s="125"/>
      <c r="N312" s="125"/>
      <c r="O312" s="125"/>
      <c r="P312" s="51"/>
      <c r="Q312" s="51"/>
      <c r="R312" s="51"/>
    </row>
    <row r="313" spans="1:16345" ht="11.25" customHeight="1">
      <c r="A313" s="52" t="s">
        <v>249</v>
      </c>
      <c r="B313" s="71">
        <v>279</v>
      </c>
      <c r="C313" s="68">
        <v>2</v>
      </c>
      <c r="D313" s="72">
        <v>12.8</v>
      </c>
      <c r="E313" s="72">
        <v>9.1999999999999993</v>
      </c>
      <c r="F313" s="72">
        <v>12.8</v>
      </c>
      <c r="G313" s="72">
        <v>12.8</v>
      </c>
      <c r="H313" s="72">
        <v>12.8</v>
      </c>
      <c r="I313" s="72">
        <v>13.3</v>
      </c>
      <c r="J313" s="72">
        <v>6416.28</v>
      </c>
      <c r="K313" s="72">
        <v>4582.62</v>
      </c>
      <c r="L313" s="72">
        <v>6416.28</v>
      </c>
      <c r="M313" s="72">
        <v>6416.28</v>
      </c>
      <c r="N313" s="72">
        <v>6416.28</v>
      </c>
      <c r="O313" s="72">
        <v>6660.23</v>
      </c>
      <c r="P313" s="68">
        <v>0</v>
      </c>
      <c r="Q313" s="72">
        <v>0</v>
      </c>
      <c r="R313" s="72">
        <v>0</v>
      </c>
    </row>
    <row r="314" spans="1:16345" ht="22.5" customHeight="1">
      <c r="A314" s="52" t="s">
        <v>239</v>
      </c>
      <c r="B314" s="71">
        <v>280</v>
      </c>
      <c r="C314" s="68">
        <v>1</v>
      </c>
      <c r="D314" s="72">
        <v>8.9</v>
      </c>
      <c r="E314" s="72">
        <v>7.2</v>
      </c>
      <c r="F314" s="72">
        <v>8.9</v>
      </c>
      <c r="G314" s="72">
        <v>8.9</v>
      </c>
      <c r="H314" s="72">
        <v>8.9</v>
      </c>
      <c r="I314" s="72">
        <v>9.1999999999999993</v>
      </c>
      <c r="J314" s="72">
        <v>8943.64</v>
      </c>
      <c r="K314" s="72">
        <v>7160.01</v>
      </c>
      <c r="L314" s="72">
        <v>8943.64</v>
      </c>
      <c r="M314" s="72">
        <v>8943.64</v>
      </c>
      <c r="N314" s="72">
        <v>8943.64</v>
      </c>
      <c r="O314" s="72">
        <v>9243.64</v>
      </c>
      <c r="P314" s="68">
        <v>0</v>
      </c>
      <c r="Q314" s="72">
        <v>0</v>
      </c>
      <c r="R314" s="72">
        <v>0</v>
      </c>
    </row>
    <row r="315" spans="1:16345" ht="11.25" customHeight="1">
      <c r="A315" s="52" t="s">
        <v>250</v>
      </c>
      <c r="B315" s="71">
        <v>2801</v>
      </c>
      <c r="C315" s="68">
        <v>1</v>
      </c>
      <c r="D315" s="72">
        <v>3.9</v>
      </c>
      <c r="E315" s="72">
        <v>2</v>
      </c>
      <c r="F315" s="72">
        <v>3.9</v>
      </c>
      <c r="G315" s="72">
        <v>3.9</v>
      </c>
      <c r="H315" s="72">
        <v>3.9</v>
      </c>
      <c r="I315" s="72">
        <v>4.0999999999999996</v>
      </c>
      <c r="J315" s="72">
        <v>3888.92</v>
      </c>
      <c r="K315" s="72">
        <v>2005.22</v>
      </c>
      <c r="L315" s="72">
        <v>3888.92</v>
      </c>
      <c r="M315" s="72">
        <v>3888.92</v>
      </c>
      <c r="N315" s="72">
        <v>3888.92</v>
      </c>
      <c r="O315" s="72">
        <v>4076.82</v>
      </c>
      <c r="P315" s="68">
        <v>0</v>
      </c>
      <c r="Q315" s="72">
        <v>0</v>
      </c>
      <c r="R315" s="72">
        <v>0</v>
      </c>
    </row>
    <row r="316" spans="1:16345" ht="22.5" customHeight="1">
      <c r="A316" s="78" t="s">
        <v>87</v>
      </c>
      <c r="B316" s="71">
        <v>2802</v>
      </c>
      <c r="C316" s="68">
        <v>0</v>
      </c>
      <c r="D316" s="72">
        <v>0</v>
      </c>
      <c r="E316" s="72">
        <v>0</v>
      </c>
      <c r="F316" s="72">
        <v>0</v>
      </c>
      <c r="G316" s="72">
        <v>0</v>
      </c>
      <c r="H316" s="72">
        <v>0</v>
      </c>
      <c r="I316" s="72">
        <v>0</v>
      </c>
      <c r="J316" s="72">
        <v>0</v>
      </c>
      <c r="K316" s="72">
        <v>0</v>
      </c>
      <c r="L316" s="72">
        <v>0</v>
      </c>
      <c r="M316" s="72">
        <v>0</v>
      </c>
      <c r="N316" s="72">
        <v>0</v>
      </c>
      <c r="O316" s="72">
        <v>0</v>
      </c>
      <c r="P316" s="68">
        <v>0</v>
      </c>
      <c r="Q316" s="72">
        <v>0</v>
      </c>
      <c r="R316" s="72">
        <v>0</v>
      </c>
    </row>
    <row r="317" spans="1:16345" ht="11.25" customHeight="1">
      <c r="A317" s="69" t="s">
        <v>88</v>
      </c>
      <c r="B317" s="71">
        <v>2803</v>
      </c>
      <c r="C317" s="68">
        <v>1</v>
      </c>
      <c r="D317" s="72">
        <v>3.9</v>
      </c>
      <c r="E317" s="72">
        <v>2</v>
      </c>
      <c r="F317" s="72">
        <v>3.9</v>
      </c>
      <c r="G317" s="72">
        <v>3.9</v>
      </c>
      <c r="H317" s="72">
        <v>3.9</v>
      </c>
      <c r="I317" s="72">
        <v>4.0999999999999996</v>
      </c>
      <c r="J317" s="72">
        <v>3888.92</v>
      </c>
      <c r="K317" s="72">
        <v>2005.22</v>
      </c>
      <c r="L317" s="72">
        <v>3888.92</v>
      </c>
      <c r="M317" s="72">
        <v>3888.92</v>
      </c>
      <c r="N317" s="72">
        <v>3888.92</v>
      </c>
      <c r="O317" s="72">
        <v>4076.82</v>
      </c>
      <c r="P317" s="68">
        <v>0</v>
      </c>
      <c r="Q317" s="72">
        <v>0</v>
      </c>
      <c r="R317" s="72">
        <v>0</v>
      </c>
    </row>
    <row r="318" spans="1:16345" ht="33.75" customHeight="1">
      <c r="A318" s="52" t="s">
        <v>251</v>
      </c>
      <c r="B318" s="71">
        <v>2804</v>
      </c>
      <c r="C318" s="68">
        <v>1</v>
      </c>
      <c r="D318" s="72">
        <v>3.9</v>
      </c>
      <c r="E318" s="72">
        <v>2</v>
      </c>
      <c r="F318" s="72">
        <v>3.9</v>
      </c>
      <c r="G318" s="72">
        <v>3.9</v>
      </c>
      <c r="H318" s="72">
        <v>3.9</v>
      </c>
      <c r="I318" s="72">
        <v>4.0999999999999996</v>
      </c>
      <c r="J318" s="72">
        <v>3888.92</v>
      </c>
      <c r="K318" s="72">
        <v>2005.22</v>
      </c>
      <c r="L318" s="72">
        <v>3888.92</v>
      </c>
      <c r="M318" s="72">
        <v>3888.92</v>
      </c>
      <c r="N318" s="72">
        <v>3888.92</v>
      </c>
      <c r="O318" s="72">
        <v>4076.82</v>
      </c>
      <c r="P318" s="68">
        <v>0</v>
      </c>
      <c r="Q318" s="72">
        <v>0</v>
      </c>
      <c r="R318" s="72">
        <v>0</v>
      </c>
    </row>
    <row r="319" spans="1:16345" ht="11.25" customHeight="1">
      <c r="A319" s="52" t="s">
        <v>231</v>
      </c>
      <c r="B319" s="71">
        <v>2805</v>
      </c>
      <c r="C319" s="68">
        <v>0</v>
      </c>
      <c r="D319" s="72">
        <v>0</v>
      </c>
      <c r="E319" s="72">
        <v>0</v>
      </c>
      <c r="F319" s="72">
        <v>0</v>
      </c>
      <c r="G319" s="72">
        <v>0</v>
      </c>
      <c r="H319" s="72">
        <v>0</v>
      </c>
      <c r="I319" s="72">
        <v>0</v>
      </c>
      <c r="J319" s="72">
        <v>0</v>
      </c>
      <c r="K319" s="72">
        <v>0</v>
      </c>
      <c r="L319" s="72">
        <v>0</v>
      </c>
      <c r="M319" s="72">
        <v>0</v>
      </c>
      <c r="N319" s="72">
        <v>0</v>
      </c>
      <c r="O319" s="72">
        <v>0</v>
      </c>
      <c r="P319" s="68">
        <v>0</v>
      </c>
      <c r="Q319" s="72">
        <v>0</v>
      </c>
      <c r="R319" s="72">
        <v>0</v>
      </c>
    </row>
    <row r="320" spans="1:16345" s="47" customFormat="1" ht="11.25" customHeight="1">
      <c r="A320" s="52" t="s">
        <v>232</v>
      </c>
      <c r="B320" s="71">
        <v>281</v>
      </c>
      <c r="C320" s="68">
        <v>0</v>
      </c>
      <c r="D320" s="72">
        <v>0</v>
      </c>
      <c r="E320" s="72">
        <v>0</v>
      </c>
      <c r="F320" s="72">
        <v>0</v>
      </c>
      <c r="G320" s="72">
        <v>0</v>
      </c>
      <c r="H320" s="72">
        <v>0</v>
      </c>
      <c r="I320" s="72">
        <v>0</v>
      </c>
      <c r="J320" s="72">
        <v>0</v>
      </c>
      <c r="K320" s="72">
        <v>0</v>
      </c>
      <c r="L320" s="72">
        <v>0</v>
      </c>
      <c r="M320" s="72">
        <v>0</v>
      </c>
      <c r="N320" s="72">
        <v>0</v>
      </c>
      <c r="O320" s="72">
        <v>0</v>
      </c>
      <c r="P320" s="68">
        <v>0</v>
      </c>
      <c r="Q320" s="72">
        <v>0</v>
      </c>
      <c r="R320" s="72">
        <v>0</v>
      </c>
      <c r="S320" s="41"/>
      <c r="T320" s="41"/>
      <c r="U320" s="41"/>
      <c r="V320" s="41"/>
      <c r="W320" s="41"/>
      <c r="X320" s="41"/>
      <c r="Y320" s="41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41"/>
      <c r="AN320" s="41"/>
      <c r="AO320" s="41"/>
      <c r="AP320" s="41"/>
      <c r="AQ320" s="41"/>
      <c r="AR320" s="41"/>
      <c r="AS320" s="41"/>
      <c r="AT320" s="41"/>
      <c r="AU320" s="41"/>
      <c r="AV320" s="41"/>
      <c r="AW320" s="41"/>
      <c r="AX320" s="41"/>
      <c r="AY320" s="41"/>
      <c r="AZ320" s="41"/>
      <c r="BA320" s="41"/>
      <c r="BB320" s="41"/>
      <c r="BC320" s="41"/>
      <c r="BD320" s="41"/>
      <c r="BE320" s="41"/>
      <c r="BF320" s="41"/>
      <c r="BG320" s="41"/>
      <c r="BH320" s="41"/>
      <c r="BI320" s="41"/>
      <c r="BJ320" s="41"/>
      <c r="BK320" s="41"/>
      <c r="BL320" s="41"/>
      <c r="BM320" s="41"/>
      <c r="BN320" s="41"/>
      <c r="BO320" s="41"/>
      <c r="BP320" s="41"/>
      <c r="BQ320" s="41"/>
      <c r="BR320" s="41"/>
      <c r="BS320" s="41"/>
      <c r="BT320" s="41"/>
      <c r="BU320" s="41"/>
      <c r="BV320" s="41"/>
      <c r="BW320" s="41"/>
      <c r="BX320" s="41"/>
      <c r="BY320" s="41"/>
      <c r="BZ320" s="41"/>
      <c r="CA320" s="41"/>
      <c r="CB320" s="41"/>
      <c r="CC320" s="41"/>
      <c r="CD320" s="41"/>
      <c r="CE320" s="41"/>
      <c r="CF320" s="41"/>
      <c r="CG320" s="41"/>
      <c r="CH320" s="41"/>
      <c r="CI320" s="41"/>
      <c r="CJ320" s="41"/>
      <c r="CK320" s="41"/>
      <c r="CL320" s="41"/>
      <c r="CM320" s="41"/>
      <c r="CN320" s="41"/>
      <c r="CO320" s="41"/>
      <c r="CP320" s="41"/>
      <c r="CQ320" s="41"/>
      <c r="CR320" s="41"/>
      <c r="CS320" s="41"/>
      <c r="CT320" s="41"/>
      <c r="CU320" s="41"/>
      <c r="CV320" s="41"/>
      <c r="CW320" s="41"/>
      <c r="CX320" s="41"/>
      <c r="CY320" s="41"/>
      <c r="CZ320" s="41"/>
      <c r="DA320" s="41"/>
      <c r="DB320" s="41"/>
      <c r="DC320" s="41"/>
      <c r="DD320" s="41"/>
      <c r="DE320" s="41"/>
      <c r="DF320" s="41"/>
      <c r="DG320" s="41"/>
      <c r="DH320" s="41"/>
      <c r="DI320" s="41"/>
      <c r="DJ320" s="41"/>
      <c r="DK320" s="41"/>
      <c r="DL320" s="41"/>
      <c r="DM320" s="41"/>
      <c r="DN320" s="41"/>
      <c r="DO320" s="41"/>
      <c r="DP320" s="41"/>
      <c r="DQ320" s="41"/>
      <c r="DR320" s="41"/>
      <c r="DS320" s="41"/>
      <c r="DT320" s="41"/>
      <c r="DU320" s="41"/>
      <c r="DV320" s="41"/>
      <c r="DW320" s="41"/>
      <c r="DX320" s="41"/>
      <c r="DY320" s="41"/>
      <c r="DZ320" s="41"/>
      <c r="EA320" s="41"/>
      <c r="EB320" s="41"/>
      <c r="EC320" s="41"/>
      <c r="ED320" s="41"/>
      <c r="EE320" s="41"/>
      <c r="EF320" s="41"/>
      <c r="EG320" s="41"/>
      <c r="EH320" s="41"/>
      <c r="EI320" s="41"/>
      <c r="EJ320" s="41"/>
      <c r="EK320" s="41"/>
      <c r="EL320" s="41"/>
      <c r="EM320" s="41"/>
      <c r="EN320" s="41"/>
      <c r="EO320" s="41"/>
      <c r="EP320" s="41"/>
      <c r="EQ320" s="41"/>
      <c r="ER320" s="41"/>
      <c r="ES320" s="41"/>
      <c r="ET320" s="41"/>
      <c r="EU320" s="41"/>
      <c r="EV320" s="41"/>
      <c r="EW320" s="41"/>
      <c r="EX320" s="41"/>
      <c r="EY320" s="41"/>
      <c r="EZ320" s="41"/>
      <c r="FA320" s="41"/>
      <c r="FB320" s="41"/>
      <c r="FC320" s="41"/>
      <c r="FD320" s="41"/>
      <c r="FE320" s="41"/>
      <c r="FF320" s="41"/>
      <c r="FG320" s="41"/>
      <c r="FH320" s="41"/>
      <c r="FI320" s="41"/>
      <c r="FJ320" s="41"/>
      <c r="FK320" s="41"/>
      <c r="FL320" s="41"/>
      <c r="FM320" s="41"/>
      <c r="FN320" s="41"/>
      <c r="FO320" s="41"/>
      <c r="FP320" s="41"/>
      <c r="FQ320" s="41"/>
      <c r="FR320" s="41"/>
      <c r="FS320" s="41"/>
      <c r="FT320" s="41"/>
      <c r="FU320" s="41"/>
      <c r="FV320" s="41"/>
      <c r="FW320" s="41"/>
      <c r="FX320" s="41"/>
      <c r="FY320" s="41"/>
      <c r="FZ320" s="41"/>
      <c r="GA320" s="41"/>
      <c r="GB320" s="41"/>
      <c r="GC320" s="41"/>
      <c r="GD320" s="41"/>
      <c r="GE320" s="41"/>
      <c r="GF320" s="41"/>
      <c r="GG320" s="41"/>
      <c r="GH320" s="41"/>
      <c r="GI320" s="41"/>
      <c r="GJ320" s="41"/>
      <c r="GK320" s="41"/>
      <c r="GL320" s="41"/>
      <c r="GM320" s="41"/>
      <c r="GN320" s="41"/>
      <c r="GO320" s="41"/>
      <c r="GP320" s="41"/>
      <c r="GQ320" s="41"/>
      <c r="GR320" s="41"/>
      <c r="GS320" s="41"/>
      <c r="GT320" s="41"/>
      <c r="GU320" s="41"/>
      <c r="GV320" s="41"/>
      <c r="GW320" s="41"/>
      <c r="GX320" s="41"/>
      <c r="GY320" s="41"/>
      <c r="GZ320" s="41"/>
      <c r="HA320" s="41"/>
      <c r="HB320" s="41"/>
      <c r="HC320" s="41"/>
      <c r="HD320" s="41"/>
      <c r="HE320" s="41"/>
      <c r="HF320" s="41"/>
      <c r="HG320" s="41"/>
      <c r="HH320" s="41"/>
      <c r="HI320" s="41"/>
      <c r="HJ320" s="41"/>
      <c r="HK320" s="41"/>
      <c r="HL320" s="41"/>
      <c r="HM320" s="41"/>
      <c r="HN320" s="41"/>
      <c r="HO320" s="41"/>
      <c r="HP320" s="41"/>
      <c r="HQ320" s="41"/>
      <c r="HR320" s="41"/>
      <c r="HS320" s="41"/>
      <c r="HT320" s="41"/>
      <c r="HU320" s="41"/>
      <c r="HV320" s="41"/>
      <c r="HW320" s="41"/>
      <c r="HX320" s="41"/>
      <c r="HY320" s="41"/>
      <c r="HZ320" s="41"/>
      <c r="IA320" s="41"/>
      <c r="IB320" s="41"/>
      <c r="IC320" s="41"/>
      <c r="ID320" s="41"/>
      <c r="IE320" s="41"/>
      <c r="IF320" s="41"/>
      <c r="IG320" s="41"/>
      <c r="IH320" s="41"/>
      <c r="II320" s="41"/>
      <c r="IJ320" s="41"/>
      <c r="IK320" s="41"/>
      <c r="IL320" s="41"/>
      <c r="IM320" s="41"/>
      <c r="IN320" s="41"/>
      <c r="IO320" s="41"/>
      <c r="IP320" s="41"/>
      <c r="IQ320" s="41"/>
      <c r="IR320" s="41"/>
      <c r="IS320" s="41"/>
      <c r="IT320" s="41"/>
      <c r="IU320" s="41"/>
      <c r="IV320" s="41"/>
      <c r="IW320" s="41"/>
      <c r="IX320" s="41"/>
      <c r="IY320" s="41"/>
      <c r="IZ320" s="41"/>
      <c r="JA320" s="41"/>
      <c r="JB320" s="41"/>
      <c r="JC320" s="41"/>
      <c r="JD320" s="41"/>
      <c r="JE320" s="41"/>
      <c r="JF320" s="41"/>
      <c r="JG320" s="41"/>
      <c r="JH320" s="41"/>
      <c r="JI320" s="41"/>
      <c r="JJ320" s="41"/>
      <c r="JK320" s="41"/>
      <c r="JL320" s="41"/>
      <c r="JM320" s="41"/>
      <c r="JN320" s="41"/>
      <c r="JO320" s="41"/>
      <c r="JP320" s="41"/>
      <c r="JQ320" s="41"/>
      <c r="JR320" s="41"/>
      <c r="JS320" s="41"/>
      <c r="JT320" s="41"/>
      <c r="JU320" s="41"/>
      <c r="JV320" s="41"/>
      <c r="JW320" s="41"/>
      <c r="JX320" s="41"/>
      <c r="JY320" s="41"/>
      <c r="JZ320" s="41"/>
      <c r="KA320" s="41"/>
      <c r="KB320" s="41"/>
      <c r="KC320" s="41"/>
      <c r="KD320" s="41"/>
      <c r="KE320" s="41"/>
      <c r="KF320" s="41"/>
      <c r="KG320" s="41"/>
      <c r="KH320" s="41"/>
      <c r="KI320" s="41"/>
      <c r="KJ320" s="41"/>
      <c r="KK320" s="41"/>
      <c r="KL320" s="41"/>
      <c r="KM320" s="41"/>
      <c r="KN320" s="41"/>
      <c r="KO320" s="41"/>
      <c r="KP320" s="41"/>
      <c r="KQ320" s="41"/>
      <c r="KR320" s="41"/>
      <c r="KS320" s="41"/>
      <c r="KT320" s="41"/>
      <c r="KU320" s="41"/>
      <c r="KV320" s="41"/>
      <c r="KW320" s="41"/>
      <c r="KX320" s="41"/>
      <c r="KY320" s="41"/>
      <c r="KZ320" s="41"/>
      <c r="LA320" s="41"/>
      <c r="LB320" s="41"/>
      <c r="LC320" s="41"/>
      <c r="LD320" s="41"/>
      <c r="LE320" s="41"/>
      <c r="LF320" s="41"/>
      <c r="LG320" s="41"/>
      <c r="LH320" s="41"/>
      <c r="LI320" s="41"/>
      <c r="LJ320" s="41"/>
      <c r="LK320" s="41"/>
      <c r="LL320" s="41"/>
      <c r="LM320" s="41"/>
      <c r="LN320" s="41"/>
      <c r="LO320" s="41"/>
      <c r="LP320" s="41"/>
      <c r="LQ320" s="41"/>
      <c r="LR320" s="41"/>
      <c r="LS320" s="41"/>
      <c r="LT320" s="41"/>
      <c r="LU320" s="41"/>
      <c r="LV320" s="41"/>
      <c r="LW320" s="41"/>
      <c r="LX320" s="41"/>
      <c r="LY320" s="41"/>
      <c r="LZ320" s="41"/>
      <c r="MA320" s="41"/>
      <c r="MB320" s="41"/>
      <c r="MC320" s="41"/>
      <c r="MD320" s="41"/>
      <c r="ME320" s="41"/>
      <c r="MF320" s="41"/>
      <c r="MG320" s="41"/>
      <c r="MH320" s="41"/>
      <c r="MI320" s="41"/>
      <c r="MJ320" s="41"/>
      <c r="MK320" s="41"/>
      <c r="ML320" s="41"/>
      <c r="MM320" s="41"/>
      <c r="MN320" s="41"/>
      <c r="MO320" s="41"/>
      <c r="MP320" s="41"/>
      <c r="MQ320" s="41"/>
      <c r="MR320" s="41"/>
      <c r="MS320" s="41"/>
      <c r="MT320" s="41"/>
      <c r="MU320" s="41"/>
      <c r="MV320" s="41"/>
      <c r="MW320" s="41"/>
      <c r="MX320" s="41"/>
      <c r="MY320" s="41"/>
      <c r="MZ320" s="41"/>
      <c r="NA320" s="41"/>
      <c r="NB320" s="41"/>
      <c r="NC320" s="41"/>
      <c r="ND320" s="41"/>
      <c r="NE320" s="41"/>
      <c r="NF320" s="41"/>
      <c r="NG320" s="41"/>
      <c r="NH320" s="41"/>
      <c r="NI320" s="41"/>
      <c r="NJ320" s="41"/>
      <c r="NK320" s="41"/>
      <c r="NL320" s="41"/>
      <c r="NM320" s="41"/>
      <c r="NN320" s="41"/>
      <c r="NO320" s="41"/>
      <c r="NP320" s="41"/>
      <c r="NQ320" s="41"/>
      <c r="NR320" s="41"/>
      <c r="NS320" s="41"/>
      <c r="NT320" s="41"/>
      <c r="NU320" s="41"/>
      <c r="NV320" s="41"/>
      <c r="NW320" s="41"/>
      <c r="NX320" s="41"/>
      <c r="NY320" s="41"/>
      <c r="NZ320" s="41"/>
      <c r="OA320" s="41"/>
      <c r="OB320" s="41"/>
      <c r="OC320" s="41"/>
      <c r="OD320" s="41"/>
      <c r="OE320" s="41"/>
      <c r="OF320" s="41"/>
      <c r="OG320" s="41"/>
      <c r="OH320" s="41"/>
      <c r="OI320" s="41"/>
      <c r="OJ320" s="41"/>
      <c r="OK320" s="41"/>
      <c r="OL320" s="41"/>
      <c r="OM320" s="41"/>
      <c r="ON320" s="41"/>
      <c r="OO320" s="41"/>
      <c r="OP320" s="41"/>
      <c r="OQ320" s="41"/>
      <c r="OR320" s="41"/>
      <c r="OS320" s="41"/>
      <c r="OT320" s="41"/>
      <c r="OU320" s="41"/>
      <c r="OV320" s="41"/>
      <c r="OW320" s="41"/>
      <c r="OX320" s="41"/>
      <c r="OY320" s="41"/>
      <c r="OZ320" s="41"/>
      <c r="PA320" s="41"/>
      <c r="PB320" s="41"/>
      <c r="PC320" s="41"/>
      <c r="PD320" s="41"/>
      <c r="PE320" s="41"/>
      <c r="PF320" s="41"/>
      <c r="PG320" s="41"/>
      <c r="PH320" s="41"/>
      <c r="PI320" s="41"/>
      <c r="PJ320" s="41"/>
      <c r="PK320" s="41"/>
      <c r="PL320" s="41"/>
      <c r="PM320" s="41"/>
      <c r="PN320" s="41"/>
      <c r="PO320" s="41"/>
      <c r="PP320" s="41"/>
      <c r="PQ320" s="41"/>
      <c r="PR320" s="41"/>
      <c r="PS320" s="41"/>
      <c r="PT320" s="41"/>
      <c r="PU320" s="41"/>
      <c r="PV320" s="41"/>
      <c r="PW320" s="41"/>
      <c r="PX320" s="41"/>
      <c r="PY320" s="41"/>
      <c r="PZ320" s="41"/>
      <c r="QA320" s="41"/>
      <c r="QB320" s="41"/>
      <c r="QC320" s="41"/>
      <c r="QD320" s="41"/>
      <c r="QE320" s="41"/>
      <c r="QF320" s="41"/>
      <c r="QG320" s="41"/>
      <c r="QH320" s="41"/>
      <c r="QI320" s="41"/>
      <c r="QJ320" s="41"/>
      <c r="QK320" s="41"/>
      <c r="QL320" s="41"/>
      <c r="QM320" s="41"/>
      <c r="QN320" s="41"/>
      <c r="QO320" s="41"/>
      <c r="QP320" s="41"/>
      <c r="QQ320" s="41"/>
      <c r="QR320" s="41"/>
      <c r="QS320" s="41"/>
      <c r="QT320" s="41"/>
      <c r="QU320" s="41"/>
      <c r="QV320" s="41"/>
      <c r="QW320" s="41"/>
      <c r="QX320" s="41"/>
      <c r="QY320" s="41"/>
      <c r="QZ320" s="41"/>
      <c r="RA320" s="41"/>
      <c r="RB320" s="41"/>
      <c r="RC320" s="41"/>
      <c r="RD320" s="41"/>
      <c r="RE320" s="41"/>
      <c r="RF320" s="41"/>
      <c r="RG320" s="41"/>
      <c r="RH320" s="41"/>
      <c r="RI320" s="41"/>
      <c r="RJ320" s="41"/>
      <c r="RK320" s="41"/>
      <c r="RL320" s="41"/>
      <c r="RM320" s="41"/>
      <c r="RN320" s="41"/>
      <c r="RO320" s="41"/>
      <c r="RP320" s="41"/>
      <c r="RQ320" s="41"/>
      <c r="RR320" s="41"/>
      <c r="RS320" s="41"/>
      <c r="RT320" s="41"/>
      <c r="RU320" s="41"/>
      <c r="RV320" s="41"/>
      <c r="RW320" s="41"/>
      <c r="RX320" s="41"/>
      <c r="RY320" s="41"/>
      <c r="RZ320" s="41"/>
      <c r="SA320" s="41"/>
      <c r="SB320" s="41"/>
      <c r="SC320" s="41"/>
      <c r="SD320" s="41"/>
      <c r="SE320" s="41"/>
      <c r="SF320" s="41"/>
      <c r="SG320" s="41"/>
      <c r="SH320" s="41"/>
      <c r="SI320" s="41"/>
      <c r="SJ320" s="41"/>
      <c r="SK320" s="41"/>
      <c r="SL320" s="41"/>
      <c r="SM320" s="41"/>
      <c r="SN320" s="41"/>
      <c r="SO320" s="41"/>
      <c r="SP320" s="41"/>
      <c r="SQ320" s="41"/>
      <c r="SR320" s="41"/>
      <c r="SS320" s="41"/>
      <c r="ST320" s="41"/>
      <c r="SU320" s="41"/>
      <c r="SV320" s="41"/>
      <c r="SW320" s="41"/>
      <c r="SX320" s="41"/>
      <c r="SY320" s="41"/>
      <c r="SZ320" s="41"/>
      <c r="TA320" s="41"/>
      <c r="TB320" s="41"/>
      <c r="TC320" s="41"/>
      <c r="TD320" s="41"/>
      <c r="TE320" s="41"/>
      <c r="TF320" s="41"/>
      <c r="TG320" s="41"/>
      <c r="TH320" s="41"/>
      <c r="TI320" s="41"/>
      <c r="TJ320" s="41"/>
      <c r="TK320" s="41"/>
      <c r="TL320" s="41"/>
      <c r="TM320" s="41"/>
      <c r="TN320" s="41"/>
      <c r="TO320" s="41"/>
      <c r="TP320" s="41"/>
      <c r="TQ320" s="41"/>
      <c r="TR320" s="41"/>
      <c r="TS320" s="41"/>
      <c r="TT320" s="41"/>
      <c r="TU320" s="41"/>
      <c r="TV320" s="41"/>
      <c r="TW320" s="41"/>
      <c r="TX320" s="41"/>
      <c r="TY320" s="41"/>
      <c r="TZ320" s="41"/>
      <c r="UA320" s="41"/>
      <c r="UB320" s="41"/>
      <c r="UC320" s="41"/>
      <c r="UD320" s="41"/>
      <c r="UE320" s="41"/>
      <c r="UF320" s="41"/>
      <c r="UG320" s="41"/>
      <c r="UH320" s="41"/>
      <c r="UI320" s="41"/>
      <c r="UJ320" s="41"/>
      <c r="UK320" s="41"/>
      <c r="UL320" s="41"/>
      <c r="UM320" s="41"/>
      <c r="UN320" s="41"/>
      <c r="UO320" s="41"/>
      <c r="UP320" s="41"/>
      <c r="UQ320" s="41"/>
      <c r="UR320" s="41"/>
      <c r="US320" s="41"/>
      <c r="UT320" s="41"/>
      <c r="UU320" s="41"/>
      <c r="UV320" s="41"/>
      <c r="UW320" s="41"/>
      <c r="UX320" s="41"/>
      <c r="UY320" s="41"/>
      <c r="UZ320" s="41"/>
      <c r="VA320" s="41"/>
      <c r="VB320" s="41"/>
      <c r="VC320" s="41"/>
      <c r="VD320" s="41"/>
      <c r="VE320" s="41"/>
      <c r="VF320" s="41"/>
      <c r="VG320" s="41"/>
      <c r="VH320" s="41"/>
      <c r="VI320" s="41"/>
      <c r="VJ320" s="41"/>
      <c r="VK320" s="41"/>
      <c r="VL320" s="41"/>
      <c r="VM320" s="41"/>
      <c r="VN320" s="41"/>
      <c r="VO320" s="41"/>
      <c r="VP320" s="41"/>
      <c r="VQ320" s="41"/>
      <c r="VR320" s="41"/>
      <c r="VS320" s="41"/>
      <c r="VT320" s="41"/>
      <c r="VU320" s="41"/>
      <c r="VV320" s="41"/>
      <c r="VW320" s="41"/>
      <c r="VX320" s="41"/>
      <c r="VY320" s="41"/>
      <c r="VZ320" s="41"/>
      <c r="WA320" s="41"/>
      <c r="WB320" s="41"/>
      <c r="WC320" s="41"/>
      <c r="WD320" s="41"/>
      <c r="WE320" s="41"/>
      <c r="WF320" s="41"/>
      <c r="WG320" s="41"/>
      <c r="WH320" s="41"/>
      <c r="WI320" s="41"/>
      <c r="WJ320" s="41"/>
      <c r="WK320" s="41"/>
      <c r="WL320" s="41"/>
      <c r="WM320" s="41"/>
      <c r="WN320" s="41"/>
      <c r="WO320" s="41"/>
      <c r="WP320" s="41"/>
      <c r="WQ320" s="41"/>
      <c r="WR320" s="41"/>
      <c r="WS320" s="41"/>
      <c r="WT320" s="41"/>
      <c r="WU320" s="41"/>
      <c r="WV320" s="41"/>
      <c r="WW320" s="41"/>
      <c r="WX320" s="41"/>
      <c r="WY320" s="41"/>
      <c r="WZ320" s="41"/>
      <c r="XA320" s="41"/>
      <c r="XB320" s="41"/>
      <c r="XC320" s="41"/>
      <c r="XD320" s="41"/>
      <c r="XE320" s="41"/>
      <c r="XF320" s="41"/>
      <c r="XG320" s="41"/>
      <c r="XH320" s="41"/>
      <c r="XI320" s="41"/>
      <c r="XJ320" s="41"/>
      <c r="XK320" s="41"/>
      <c r="XL320" s="41"/>
      <c r="XM320" s="41"/>
      <c r="XN320" s="41"/>
      <c r="XO320" s="41"/>
      <c r="XP320" s="41"/>
      <c r="XQ320" s="41"/>
      <c r="XR320" s="41"/>
      <c r="XS320" s="41"/>
      <c r="XT320" s="41"/>
      <c r="XU320" s="41"/>
      <c r="XV320" s="41"/>
      <c r="XW320" s="41"/>
      <c r="XX320" s="41"/>
      <c r="XY320" s="41"/>
      <c r="XZ320" s="41"/>
      <c r="YA320" s="41"/>
      <c r="YB320" s="41"/>
      <c r="YC320" s="41"/>
      <c r="YD320" s="41"/>
      <c r="YE320" s="41"/>
      <c r="YF320" s="41"/>
      <c r="YG320" s="41"/>
      <c r="YH320" s="41"/>
      <c r="YI320" s="41"/>
      <c r="YJ320" s="41"/>
      <c r="YK320" s="41"/>
      <c r="YL320" s="41"/>
      <c r="YM320" s="41"/>
      <c r="YN320" s="41"/>
      <c r="YO320" s="41"/>
      <c r="YP320" s="41"/>
      <c r="YQ320" s="41"/>
      <c r="YR320" s="41"/>
      <c r="YS320" s="41"/>
      <c r="YT320" s="41"/>
      <c r="YU320" s="41"/>
      <c r="YV320" s="41"/>
      <c r="YW320" s="41"/>
      <c r="YX320" s="41"/>
      <c r="YY320" s="41"/>
      <c r="YZ320" s="41"/>
      <c r="ZA320" s="41"/>
      <c r="ZB320" s="41"/>
      <c r="ZC320" s="41"/>
      <c r="ZD320" s="41"/>
      <c r="ZE320" s="41"/>
      <c r="ZF320" s="41"/>
      <c r="ZG320" s="41"/>
      <c r="ZH320" s="41"/>
      <c r="ZI320" s="41"/>
      <c r="ZJ320" s="41"/>
      <c r="ZK320" s="41"/>
      <c r="ZL320" s="41"/>
      <c r="ZM320" s="41"/>
      <c r="ZN320" s="41"/>
      <c r="ZO320" s="41"/>
      <c r="ZP320" s="41"/>
      <c r="ZQ320" s="41"/>
      <c r="ZR320" s="41"/>
      <c r="ZS320" s="41"/>
      <c r="ZT320" s="41"/>
      <c r="ZU320" s="41"/>
      <c r="ZV320" s="41"/>
      <c r="ZW320" s="41"/>
      <c r="ZX320" s="41"/>
      <c r="ZY320" s="41"/>
      <c r="ZZ320" s="41"/>
      <c r="AAA320" s="41"/>
      <c r="AAB320" s="41"/>
      <c r="AAC320" s="41"/>
      <c r="AAD320" s="41"/>
      <c r="AAE320" s="41"/>
      <c r="AAF320" s="41"/>
      <c r="AAG320" s="41"/>
      <c r="AAH320" s="41"/>
      <c r="AAI320" s="41"/>
      <c r="AAJ320" s="41"/>
      <c r="AAK320" s="41"/>
      <c r="AAL320" s="41"/>
      <c r="AAM320" s="41"/>
      <c r="AAN320" s="41"/>
      <c r="AAO320" s="41"/>
      <c r="AAP320" s="41"/>
      <c r="AAQ320" s="41"/>
      <c r="AAR320" s="41"/>
      <c r="AAS320" s="41"/>
      <c r="AAT320" s="41"/>
      <c r="AAU320" s="41"/>
      <c r="AAV320" s="41"/>
      <c r="AAW320" s="41"/>
      <c r="AAX320" s="41"/>
      <c r="AAY320" s="41"/>
      <c r="AAZ320" s="41"/>
      <c r="ABA320" s="41"/>
      <c r="ABB320" s="41"/>
      <c r="ABC320" s="41"/>
      <c r="ABD320" s="41"/>
      <c r="ABE320" s="41"/>
      <c r="ABF320" s="41"/>
      <c r="ABG320" s="41"/>
      <c r="ABH320" s="41"/>
      <c r="ABI320" s="41"/>
      <c r="ABJ320" s="41"/>
      <c r="ABK320" s="41"/>
      <c r="ABL320" s="41"/>
      <c r="ABM320" s="41"/>
      <c r="ABN320" s="41"/>
      <c r="ABO320" s="41"/>
      <c r="ABP320" s="41"/>
      <c r="ABQ320" s="41"/>
      <c r="ABR320" s="41"/>
      <c r="ABS320" s="41"/>
      <c r="ABT320" s="41"/>
      <c r="ABU320" s="41"/>
      <c r="ABV320" s="41"/>
      <c r="ABW320" s="41"/>
      <c r="ABX320" s="41"/>
      <c r="ABY320" s="41"/>
      <c r="ABZ320" s="41"/>
      <c r="ACA320" s="41"/>
      <c r="ACB320" s="41"/>
      <c r="ACC320" s="41"/>
      <c r="ACD320" s="41"/>
      <c r="ACE320" s="41"/>
      <c r="ACF320" s="41"/>
      <c r="ACG320" s="41"/>
      <c r="ACH320" s="41"/>
      <c r="ACI320" s="41"/>
      <c r="ACJ320" s="41"/>
      <c r="ACK320" s="41"/>
      <c r="ACL320" s="41"/>
      <c r="ACM320" s="41"/>
      <c r="ACN320" s="41"/>
      <c r="ACO320" s="41"/>
      <c r="ACP320" s="41"/>
      <c r="ACQ320" s="41"/>
      <c r="ACR320" s="41"/>
      <c r="ACS320" s="41"/>
      <c r="ACT320" s="41"/>
      <c r="ACU320" s="41"/>
      <c r="ACV320" s="41"/>
      <c r="ACW320" s="41"/>
      <c r="ACX320" s="41"/>
      <c r="ACY320" s="41"/>
      <c r="ACZ320" s="41"/>
      <c r="ADA320" s="41"/>
      <c r="ADB320" s="41"/>
      <c r="ADC320" s="41"/>
      <c r="ADD320" s="41"/>
      <c r="ADE320" s="41"/>
      <c r="ADF320" s="41"/>
      <c r="ADG320" s="41"/>
      <c r="ADH320" s="41"/>
      <c r="ADI320" s="41"/>
      <c r="ADJ320" s="41"/>
      <c r="ADK320" s="41"/>
      <c r="ADL320" s="41"/>
      <c r="ADM320" s="41"/>
      <c r="ADN320" s="41"/>
      <c r="ADO320" s="41"/>
      <c r="ADP320" s="41"/>
      <c r="ADQ320" s="41"/>
      <c r="ADR320" s="41"/>
      <c r="ADS320" s="41"/>
      <c r="ADT320" s="41"/>
      <c r="ADU320" s="41"/>
      <c r="ADV320" s="41"/>
      <c r="ADW320" s="41"/>
      <c r="ADX320" s="41"/>
      <c r="ADY320" s="41"/>
      <c r="ADZ320" s="41"/>
      <c r="AEA320" s="41"/>
      <c r="AEB320" s="41"/>
      <c r="AEC320" s="41"/>
      <c r="AED320" s="41"/>
      <c r="AEE320" s="41"/>
      <c r="AEF320" s="41"/>
      <c r="AEG320" s="41"/>
      <c r="AEH320" s="41"/>
      <c r="AEI320" s="41"/>
      <c r="AEJ320" s="41"/>
      <c r="AEK320" s="41"/>
      <c r="AEL320" s="41"/>
      <c r="AEM320" s="41"/>
      <c r="AEN320" s="41"/>
      <c r="AEO320" s="41"/>
      <c r="AEP320" s="41"/>
      <c r="AEQ320" s="41"/>
      <c r="AER320" s="41"/>
      <c r="AES320" s="41"/>
      <c r="AET320" s="41"/>
      <c r="AEU320" s="41"/>
      <c r="AEV320" s="41"/>
      <c r="AEW320" s="41"/>
      <c r="AEX320" s="41"/>
      <c r="AEY320" s="41"/>
      <c r="AEZ320" s="41"/>
      <c r="AFA320" s="41"/>
      <c r="AFB320" s="41"/>
      <c r="AFC320" s="41"/>
      <c r="AFD320" s="41"/>
      <c r="AFE320" s="41"/>
      <c r="AFF320" s="41"/>
      <c r="AFG320" s="41"/>
      <c r="AFH320" s="41"/>
      <c r="AFI320" s="41"/>
      <c r="AFJ320" s="41"/>
      <c r="AFK320" s="41"/>
      <c r="AFL320" s="41"/>
      <c r="AFM320" s="41"/>
      <c r="AFN320" s="41"/>
      <c r="AFO320" s="41"/>
      <c r="AFP320" s="41"/>
      <c r="AFQ320" s="41"/>
      <c r="AFR320" s="41"/>
      <c r="AFS320" s="41"/>
      <c r="AFT320" s="41"/>
      <c r="AFU320" s="41"/>
      <c r="AFV320" s="41"/>
      <c r="AFW320" s="41"/>
      <c r="AFX320" s="41"/>
      <c r="AFY320" s="41"/>
      <c r="AFZ320" s="41"/>
      <c r="AGA320" s="41"/>
      <c r="AGB320" s="41"/>
      <c r="AGC320" s="41"/>
      <c r="AGD320" s="41"/>
      <c r="AGE320" s="41"/>
      <c r="AGF320" s="41"/>
      <c r="AGG320" s="41"/>
      <c r="AGH320" s="41"/>
      <c r="AGI320" s="41"/>
      <c r="AGJ320" s="41"/>
      <c r="AGK320" s="41"/>
      <c r="AGL320" s="41"/>
      <c r="AGM320" s="41"/>
      <c r="AGN320" s="41"/>
      <c r="AGO320" s="41"/>
      <c r="AGP320" s="41"/>
      <c r="AGQ320" s="41"/>
      <c r="AGR320" s="41"/>
      <c r="AGS320" s="41"/>
      <c r="AGT320" s="41"/>
      <c r="AGU320" s="41"/>
      <c r="AGV320" s="41"/>
      <c r="AGW320" s="41"/>
      <c r="AGX320" s="41"/>
      <c r="AGY320" s="41"/>
      <c r="AGZ320" s="41"/>
      <c r="AHA320" s="41"/>
      <c r="AHB320" s="41"/>
      <c r="AHC320" s="41"/>
      <c r="AHD320" s="41"/>
      <c r="AHE320" s="41"/>
      <c r="AHF320" s="41"/>
      <c r="AHG320" s="41"/>
      <c r="AHH320" s="41"/>
      <c r="AHI320" s="41"/>
      <c r="AHJ320" s="41"/>
      <c r="AHK320" s="41"/>
      <c r="AHL320" s="41"/>
      <c r="AHM320" s="41"/>
      <c r="AHN320" s="41"/>
      <c r="AHO320" s="41"/>
      <c r="AHP320" s="41"/>
      <c r="AHQ320" s="41"/>
      <c r="AHR320" s="41"/>
      <c r="AHS320" s="41"/>
      <c r="AHT320" s="41"/>
      <c r="AHU320" s="41"/>
      <c r="AHV320" s="41"/>
      <c r="AHW320" s="41"/>
      <c r="AHX320" s="41"/>
      <c r="AHY320" s="41"/>
      <c r="AHZ320" s="41"/>
      <c r="AIA320" s="41"/>
      <c r="AIB320" s="41"/>
      <c r="AIC320" s="41"/>
      <c r="AID320" s="41"/>
      <c r="AIE320" s="41"/>
      <c r="AIF320" s="41"/>
      <c r="AIG320" s="41"/>
      <c r="AIH320" s="41"/>
      <c r="AII320" s="41"/>
      <c r="AIJ320" s="41"/>
      <c r="AIK320" s="41"/>
      <c r="AIL320" s="41"/>
      <c r="AIM320" s="41"/>
      <c r="AIN320" s="41"/>
      <c r="AIO320" s="41"/>
      <c r="AIP320" s="41"/>
      <c r="AIQ320" s="41"/>
      <c r="AIR320" s="41"/>
      <c r="AIS320" s="41"/>
      <c r="AIT320" s="41"/>
      <c r="AIU320" s="41"/>
      <c r="AIV320" s="41"/>
      <c r="AIW320" s="41"/>
      <c r="AIX320" s="41"/>
      <c r="AIY320" s="41"/>
      <c r="AIZ320" s="41"/>
      <c r="AJA320" s="41"/>
      <c r="AJB320" s="41"/>
      <c r="AJC320" s="41"/>
      <c r="AJD320" s="41"/>
      <c r="AJE320" s="41"/>
      <c r="AJF320" s="41"/>
      <c r="AJG320" s="41"/>
      <c r="AJH320" s="41"/>
      <c r="AJI320" s="41"/>
      <c r="AJJ320" s="41"/>
      <c r="AJK320" s="41"/>
      <c r="AJL320" s="41"/>
      <c r="AJM320" s="41"/>
      <c r="AJN320" s="41"/>
      <c r="AJO320" s="41"/>
      <c r="AJP320" s="41"/>
      <c r="AJQ320" s="41"/>
      <c r="AJR320" s="41"/>
      <c r="AJS320" s="41"/>
      <c r="AJT320" s="41"/>
      <c r="AJU320" s="41"/>
      <c r="AJV320" s="41"/>
      <c r="AJW320" s="41"/>
      <c r="AJX320" s="41"/>
      <c r="AJY320" s="41"/>
      <c r="AJZ320" s="41"/>
      <c r="AKA320" s="41"/>
      <c r="AKB320" s="41"/>
      <c r="AKC320" s="41"/>
      <c r="AKD320" s="41"/>
      <c r="AKE320" s="41"/>
      <c r="AKF320" s="41"/>
      <c r="AKG320" s="41"/>
      <c r="AKH320" s="41"/>
      <c r="AKI320" s="41"/>
      <c r="AKJ320" s="41"/>
      <c r="AKK320" s="41"/>
      <c r="AKL320" s="41"/>
      <c r="AKM320" s="41"/>
      <c r="AKN320" s="41"/>
      <c r="AKO320" s="41"/>
      <c r="AKP320" s="41"/>
      <c r="AKQ320" s="41"/>
      <c r="AKR320" s="41"/>
      <c r="AKS320" s="41"/>
      <c r="AKT320" s="41"/>
      <c r="AKU320" s="41"/>
      <c r="AKV320" s="41"/>
      <c r="AKW320" s="41"/>
      <c r="AKX320" s="41"/>
      <c r="AKY320" s="41"/>
      <c r="AKZ320" s="41"/>
      <c r="ALA320" s="41"/>
      <c r="ALB320" s="41"/>
      <c r="ALC320" s="41"/>
      <c r="ALD320" s="41"/>
      <c r="ALE320" s="41"/>
      <c r="ALF320" s="41"/>
      <c r="ALG320" s="41"/>
      <c r="ALH320" s="41"/>
      <c r="ALI320" s="41"/>
      <c r="ALJ320" s="41"/>
      <c r="ALK320" s="41"/>
      <c r="ALL320" s="41"/>
      <c r="ALM320" s="41"/>
      <c r="ALN320" s="41"/>
      <c r="ALO320" s="41"/>
      <c r="ALP320" s="41"/>
      <c r="ALQ320" s="41"/>
      <c r="ALR320" s="41"/>
      <c r="ALS320" s="41"/>
      <c r="ALT320" s="41"/>
      <c r="ALU320" s="41"/>
      <c r="ALV320" s="41"/>
      <c r="ALW320" s="41"/>
      <c r="ALX320" s="41"/>
      <c r="ALY320" s="41"/>
      <c r="ALZ320" s="41"/>
      <c r="AMA320" s="41"/>
      <c r="AMB320" s="41"/>
      <c r="AMC320" s="41"/>
      <c r="AMD320" s="41"/>
      <c r="AME320" s="41"/>
      <c r="AMF320" s="41"/>
      <c r="AMG320" s="41"/>
      <c r="AMH320" s="41"/>
      <c r="AMI320" s="41"/>
      <c r="AMJ320" s="41"/>
      <c r="AMK320" s="41"/>
      <c r="AML320" s="41"/>
      <c r="AMM320" s="41"/>
      <c r="AMN320" s="41"/>
      <c r="AMO320" s="41"/>
      <c r="AMP320" s="41"/>
      <c r="AMQ320" s="41"/>
      <c r="AMR320" s="41"/>
      <c r="AMS320" s="41"/>
      <c r="AMT320" s="41"/>
      <c r="AMU320" s="41"/>
      <c r="AMV320" s="41"/>
      <c r="AMW320" s="41"/>
      <c r="AMX320" s="41"/>
      <c r="AMY320" s="41"/>
      <c r="AMZ320" s="41"/>
      <c r="ANA320" s="41"/>
      <c r="ANB320" s="41"/>
      <c r="ANC320" s="41"/>
      <c r="AND320" s="41"/>
      <c r="ANE320" s="41"/>
      <c r="ANF320" s="41"/>
      <c r="ANG320" s="41"/>
      <c r="ANH320" s="41"/>
      <c r="ANI320" s="41"/>
      <c r="ANJ320" s="41"/>
      <c r="ANK320" s="41"/>
      <c r="ANL320" s="41"/>
      <c r="ANM320" s="41"/>
      <c r="ANN320" s="41"/>
      <c r="ANO320" s="41"/>
      <c r="ANP320" s="41"/>
      <c r="ANQ320" s="41"/>
      <c r="ANR320" s="41"/>
      <c r="ANS320" s="41"/>
      <c r="ANT320" s="41"/>
      <c r="ANU320" s="41"/>
      <c r="ANV320" s="41"/>
      <c r="ANW320" s="41"/>
      <c r="ANX320" s="41"/>
      <c r="ANY320" s="41"/>
      <c r="ANZ320" s="41"/>
      <c r="AOA320" s="41"/>
      <c r="AOB320" s="41"/>
      <c r="AOC320" s="41"/>
      <c r="AOD320" s="41"/>
      <c r="AOE320" s="41"/>
      <c r="AOF320" s="41"/>
      <c r="AOG320" s="41"/>
      <c r="AOH320" s="41"/>
      <c r="AOI320" s="41"/>
      <c r="AOJ320" s="41"/>
      <c r="AOK320" s="41"/>
      <c r="AOL320" s="41"/>
      <c r="AOM320" s="41"/>
      <c r="AON320" s="41"/>
      <c r="AOO320" s="41"/>
      <c r="AOP320" s="41"/>
      <c r="AOQ320" s="41"/>
      <c r="AOR320" s="41"/>
      <c r="AOS320" s="41"/>
      <c r="AOT320" s="41"/>
      <c r="AOU320" s="41"/>
      <c r="AOV320" s="41"/>
      <c r="AOW320" s="41"/>
      <c r="AOX320" s="41"/>
      <c r="AOY320" s="41"/>
      <c r="AOZ320" s="41"/>
      <c r="APA320" s="41"/>
      <c r="APB320" s="41"/>
      <c r="APC320" s="41"/>
      <c r="APD320" s="41"/>
      <c r="APE320" s="41"/>
      <c r="APF320" s="41"/>
      <c r="APG320" s="41"/>
      <c r="APH320" s="41"/>
      <c r="API320" s="41"/>
      <c r="APJ320" s="41"/>
      <c r="APK320" s="41"/>
      <c r="APL320" s="41"/>
      <c r="APM320" s="41"/>
      <c r="APN320" s="41"/>
      <c r="APO320" s="41"/>
      <c r="APP320" s="41"/>
      <c r="APQ320" s="41"/>
      <c r="APR320" s="41"/>
      <c r="APS320" s="41"/>
      <c r="APT320" s="41"/>
      <c r="APU320" s="41"/>
      <c r="APV320" s="41"/>
      <c r="APW320" s="41"/>
      <c r="APX320" s="41"/>
      <c r="APY320" s="41"/>
      <c r="APZ320" s="41"/>
      <c r="AQA320" s="41"/>
      <c r="AQB320" s="41"/>
      <c r="AQC320" s="41"/>
      <c r="AQD320" s="41"/>
      <c r="AQE320" s="41"/>
      <c r="AQF320" s="41"/>
      <c r="AQG320" s="41"/>
      <c r="AQH320" s="41"/>
      <c r="AQI320" s="41"/>
      <c r="AQJ320" s="41"/>
      <c r="AQK320" s="41"/>
      <c r="AQL320" s="41"/>
      <c r="AQM320" s="41"/>
      <c r="AQN320" s="41"/>
      <c r="AQO320" s="41"/>
      <c r="AQP320" s="41"/>
      <c r="AQQ320" s="41"/>
      <c r="AQR320" s="41"/>
      <c r="AQS320" s="41"/>
      <c r="AQT320" s="41"/>
      <c r="AQU320" s="41"/>
      <c r="AQV320" s="41"/>
      <c r="AQW320" s="41"/>
      <c r="AQX320" s="41"/>
      <c r="AQY320" s="41"/>
      <c r="AQZ320" s="41"/>
      <c r="ARA320" s="41"/>
      <c r="ARB320" s="41"/>
      <c r="ARC320" s="41"/>
      <c r="ARD320" s="41"/>
      <c r="ARE320" s="41"/>
      <c r="ARF320" s="41"/>
      <c r="ARG320" s="41"/>
      <c r="ARH320" s="41"/>
      <c r="ARI320" s="41"/>
      <c r="ARJ320" s="41"/>
      <c r="ARK320" s="41"/>
      <c r="ARL320" s="41"/>
      <c r="ARM320" s="41"/>
      <c r="ARN320" s="41"/>
      <c r="ARO320" s="41"/>
      <c r="ARP320" s="41"/>
      <c r="ARQ320" s="41"/>
      <c r="ARR320" s="41"/>
      <c r="ARS320" s="41"/>
      <c r="ART320" s="41"/>
      <c r="ARU320" s="41"/>
      <c r="ARV320" s="41"/>
      <c r="ARW320" s="41"/>
      <c r="ARX320" s="41"/>
      <c r="ARY320" s="41"/>
      <c r="ARZ320" s="41"/>
      <c r="ASA320" s="41"/>
      <c r="ASB320" s="41"/>
      <c r="ASC320" s="41"/>
      <c r="ASD320" s="41"/>
      <c r="ASE320" s="41"/>
      <c r="ASF320" s="41"/>
      <c r="ASG320" s="41"/>
      <c r="ASH320" s="41"/>
      <c r="ASI320" s="41"/>
      <c r="ASJ320" s="41"/>
      <c r="ASK320" s="41"/>
      <c r="ASL320" s="41"/>
      <c r="ASM320" s="41"/>
      <c r="ASN320" s="41"/>
      <c r="ASO320" s="41"/>
      <c r="ASP320" s="41"/>
      <c r="ASQ320" s="41"/>
      <c r="ASR320" s="41"/>
      <c r="ASS320" s="41"/>
      <c r="AST320" s="41"/>
      <c r="ASU320" s="41"/>
      <c r="ASV320" s="41"/>
      <c r="ASW320" s="41"/>
      <c r="ASX320" s="41"/>
      <c r="ASY320" s="41"/>
      <c r="ASZ320" s="41"/>
      <c r="ATA320" s="41"/>
      <c r="ATB320" s="41"/>
      <c r="ATC320" s="41"/>
      <c r="ATD320" s="41"/>
      <c r="ATE320" s="41"/>
      <c r="ATF320" s="41"/>
      <c r="ATG320" s="41"/>
      <c r="ATH320" s="41"/>
      <c r="ATI320" s="41"/>
      <c r="ATJ320" s="41"/>
      <c r="ATK320" s="41"/>
      <c r="ATL320" s="41"/>
      <c r="ATM320" s="41"/>
      <c r="ATN320" s="41"/>
      <c r="ATO320" s="41"/>
      <c r="ATP320" s="41"/>
      <c r="ATQ320" s="41"/>
      <c r="ATR320" s="41"/>
      <c r="ATS320" s="41"/>
      <c r="ATT320" s="41"/>
      <c r="ATU320" s="41"/>
      <c r="ATV320" s="41"/>
      <c r="ATW320" s="41"/>
      <c r="ATX320" s="41"/>
      <c r="ATY320" s="41"/>
      <c r="ATZ320" s="41"/>
      <c r="AUA320" s="41"/>
      <c r="AUB320" s="41"/>
      <c r="AUC320" s="41"/>
      <c r="AUD320" s="41"/>
      <c r="AUE320" s="41"/>
      <c r="AUF320" s="41"/>
      <c r="AUG320" s="41"/>
      <c r="AUH320" s="41"/>
      <c r="AUI320" s="41"/>
      <c r="AUJ320" s="41"/>
      <c r="AUK320" s="41"/>
      <c r="AUL320" s="41"/>
      <c r="AUM320" s="41"/>
      <c r="AUN320" s="41"/>
      <c r="AUO320" s="41"/>
      <c r="AUP320" s="41"/>
      <c r="AUQ320" s="41"/>
      <c r="AUR320" s="41"/>
      <c r="AUS320" s="41"/>
      <c r="AUT320" s="41"/>
      <c r="AUU320" s="41"/>
      <c r="AUV320" s="41"/>
      <c r="AUW320" s="41"/>
      <c r="AUX320" s="41"/>
      <c r="AUY320" s="41"/>
      <c r="AUZ320" s="41"/>
      <c r="AVA320" s="41"/>
      <c r="AVB320" s="41"/>
      <c r="AVC320" s="41"/>
      <c r="AVD320" s="41"/>
      <c r="AVE320" s="41"/>
      <c r="AVF320" s="41"/>
      <c r="AVG320" s="41"/>
      <c r="AVH320" s="41"/>
      <c r="AVI320" s="41"/>
      <c r="AVJ320" s="41"/>
      <c r="AVK320" s="41"/>
      <c r="AVL320" s="41"/>
      <c r="AVM320" s="41"/>
      <c r="AVN320" s="41"/>
      <c r="AVO320" s="41"/>
      <c r="AVP320" s="41"/>
      <c r="AVQ320" s="41"/>
      <c r="AVR320" s="41"/>
      <c r="AVS320" s="41"/>
      <c r="AVT320" s="41"/>
      <c r="AVU320" s="41"/>
      <c r="AVV320" s="41"/>
      <c r="AVW320" s="41"/>
      <c r="AVX320" s="41"/>
      <c r="AVY320" s="41"/>
      <c r="AVZ320" s="41"/>
      <c r="AWA320" s="41"/>
      <c r="AWB320" s="41"/>
      <c r="AWC320" s="41"/>
      <c r="AWD320" s="41"/>
      <c r="AWE320" s="41"/>
      <c r="AWF320" s="41"/>
      <c r="AWG320" s="41"/>
      <c r="AWH320" s="41"/>
      <c r="AWI320" s="41"/>
      <c r="AWJ320" s="41"/>
      <c r="AWK320" s="41"/>
      <c r="AWL320" s="41"/>
      <c r="AWM320" s="41"/>
      <c r="AWN320" s="41"/>
      <c r="AWO320" s="41"/>
      <c r="AWP320" s="41"/>
      <c r="AWQ320" s="41"/>
      <c r="AWR320" s="41"/>
      <c r="AWS320" s="41"/>
      <c r="AWT320" s="41"/>
      <c r="AWU320" s="41"/>
      <c r="AWV320" s="41"/>
      <c r="AWW320" s="41"/>
      <c r="AWX320" s="41"/>
      <c r="AWY320" s="41"/>
      <c r="AWZ320" s="41"/>
      <c r="AXA320" s="41"/>
      <c r="AXB320" s="41"/>
      <c r="AXC320" s="41"/>
      <c r="AXD320" s="41"/>
      <c r="AXE320" s="41"/>
      <c r="AXF320" s="41"/>
      <c r="AXG320" s="41"/>
      <c r="AXH320" s="41"/>
      <c r="AXI320" s="41"/>
      <c r="AXJ320" s="41"/>
      <c r="AXK320" s="41"/>
      <c r="AXL320" s="41"/>
      <c r="AXM320" s="41"/>
      <c r="AXN320" s="41"/>
      <c r="AXO320" s="41"/>
      <c r="AXP320" s="41"/>
      <c r="AXQ320" s="41"/>
      <c r="AXR320" s="41"/>
      <c r="AXS320" s="41"/>
      <c r="AXT320" s="41"/>
      <c r="AXU320" s="41"/>
      <c r="AXV320" s="41"/>
      <c r="AXW320" s="41"/>
      <c r="AXX320" s="41"/>
      <c r="AXY320" s="41"/>
      <c r="AXZ320" s="41"/>
      <c r="AYA320" s="41"/>
      <c r="AYB320" s="41"/>
      <c r="AYC320" s="41"/>
      <c r="AYD320" s="41"/>
      <c r="AYE320" s="41"/>
      <c r="AYF320" s="41"/>
      <c r="AYG320" s="41"/>
      <c r="AYH320" s="41"/>
      <c r="AYI320" s="41"/>
      <c r="AYJ320" s="41"/>
      <c r="AYK320" s="41"/>
      <c r="AYL320" s="41"/>
      <c r="AYM320" s="41"/>
      <c r="AYN320" s="41"/>
      <c r="AYO320" s="41"/>
      <c r="AYP320" s="41"/>
      <c r="AYQ320" s="41"/>
      <c r="AYR320" s="41"/>
      <c r="AYS320" s="41"/>
      <c r="AYT320" s="41"/>
      <c r="AYU320" s="41"/>
      <c r="AYV320" s="41"/>
      <c r="AYW320" s="41"/>
      <c r="AYX320" s="41"/>
      <c r="AYY320" s="41"/>
      <c r="AYZ320" s="41"/>
      <c r="AZA320" s="41"/>
      <c r="AZB320" s="41"/>
      <c r="AZC320" s="41"/>
      <c r="AZD320" s="41"/>
      <c r="AZE320" s="41"/>
      <c r="AZF320" s="41"/>
      <c r="AZG320" s="41"/>
      <c r="AZH320" s="41"/>
      <c r="AZI320" s="41"/>
      <c r="AZJ320" s="41"/>
      <c r="AZK320" s="41"/>
      <c r="AZL320" s="41"/>
      <c r="AZM320" s="41"/>
      <c r="AZN320" s="41"/>
      <c r="AZO320" s="41"/>
      <c r="AZP320" s="41"/>
      <c r="AZQ320" s="41"/>
      <c r="AZR320" s="41"/>
      <c r="AZS320" s="41"/>
      <c r="AZT320" s="41"/>
      <c r="AZU320" s="41"/>
      <c r="AZV320" s="41"/>
      <c r="AZW320" s="41"/>
      <c r="AZX320" s="41"/>
      <c r="AZY320" s="41"/>
      <c r="AZZ320" s="41"/>
      <c r="BAA320" s="41"/>
      <c r="BAB320" s="41"/>
      <c r="BAC320" s="41"/>
      <c r="BAD320" s="41"/>
      <c r="BAE320" s="41"/>
      <c r="BAF320" s="41"/>
      <c r="BAG320" s="41"/>
      <c r="BAH320" s="41"/>
      <c r="BAI320" s="41"/>
      <c r="BAJ320" s="41"/>
      <c r="BAK320" s="41"/>
      <c r="BAL320" s="41"/>
      <c r="BAM320" s="41"/>
      <c r="BAN320" s="41"/>
      <c r="BAO320" s="41"/>
      <c r="BAP320" s="41"/>
      <c r="BAQ320" s="41"/>
      <c r="BAR320" s="41"/>
      <c r="BAS320" s="41"/>
      <c r="BAT320" s="41"/>
      <c r="BAU320" s="41"/>
      <c r="BAV320" s="41"/>
      <c r="BAW320" s="41"/>
      <c r="BAX320" s="41"/>
      <c r="BAY320" s="41"/>
      <c r="BAZ320" s="41"/>
      <c r="BBA320" s="41"/>
      <c r="BBB320" s="41"/>
      <c r="BBC320" s="41"/>
      <c r="BBD320" s="41"/>
      <c r="BBE320" s="41"/>
      <c r="BBF320" s="41"/>
      <c r="BBG320" s="41"/>
      <c r="BBH320" s="41"/>
      <c r="BBI320" s="41"/>
      <c r="BBJ320" s="41"/>
      <c r="BBK320" s="41"/>
      <c r="BBL320" s="41"/>
      <c r="BBM320" s="41"/>
      <c r="BBN320" s="41"/>
      <c r="BBO320" s="41"/>
      <c r="BBP320" s="41"/>
      <c r="BBQ320" s="41"/>
      <c r="BBR320" s="41"/>
      <c r="BBS320" s="41"/>
      <c r="BBT320" s="41"/>
      <c r="BBU320" s="41"/>
      <c r="BBV320" s="41"/>
      <c r="BBW320" s="41"/>
      <c r="BBX320" s="41"/>
      <c r="BBY320" s="41"/>
      <c r="BBZ320" s="41"/>
      <c r="BCA320" s="41"/>
      <c r="BCB320" s="41"/>
      <c r="BCC320" s="41"/>
      <c r="BCD320" s="41"/>
      <c r="BCE320" s="41"/>
      <c r="BCF320" s="41"/>
      <c r="BCG320" s="41"/>
      <c r="BCH320" s="41"/>
      <c r="BCI320" s="41"/>
      <c r="BCJ320" s="41"/>
      <c r="BCK320" s="41"/>
      <c r="BCL320" s="41"/>
      <c r="BCM320" s="41"/>
      <c r="BCN320" s="41"/>
      <c r="BCO320" s="41"/>
      <c r="BCP320" s="41"/>
      <c r="BCQ320" s="41"/>
      <c r="BCR320" s="41"/>
      <c r="BCS320" s="41"/>
      <c r="BCT320" s="41"/>
      <c r="BCU320" s="41"/>
      <c r="BCV320" s="41"/>
      <c r="BCW320" s="41"/>
      <c r="BCX320" s="41"/>
      <c r="BCY320" s="41"/>
      <c r="BCZ320" s="41"/>
      <c r="BDA320" s="41"/>
      <c r="BDB320" s="41"/>
      <c r="BDC320" s="41"/>
      <c r="BDD320" s="41"/>
      <c r="BDE320" s="41"/>
      <c r="BDF320" s="41"/>
      <c r="BDG320" s="41"/>
      <c r="BDH320" s="41"/>
      <c r="BDI320" s="41"/>
      <c r="BDJ320" s="41"/>
      <c r="BDK320" s="41"/>
      <c r="BDL320" s="41"/>
      <c r="BDM320" s="41"/>
      <c r="BDN320" s="41"/>
      <c r="BDO320" s="41"/>
      <c r="BDP320" s="41"/>
      <c r="BDQ320" s="41"/>
      <c r="BDR320" s="41"/>
      <c r="BDS320" s="41"/>
      <c r="BDT320" s="41"/>
      <c r="BDU320" s="41"/>
      <c r="BDV320" s="41"/>
      <c r="BDW320" s="41"/>
      <c r="BDX320" s="41"/>
      <c r="BDY320" s="41"/>
      <c r="BDZ320" s="41"/>
      <c r="BEA320" s="41"/>
      <c r="BEB320" s="41"/>
      <c r="BEC320" s="41"/>
      <c r="BED320" s="41"/>
      <c r="BEE320" s="41"/>
      <c r="BEF320" s="41"/>
      <c r="BEG320" s="41"/>
      <c r="BEH320" s="41"/>
      <c r="BEI320" s="41"/>
      <c r="BEJ320" s="41"/>
      <c r="BEK320" s="41"/>
      <c r="BEL320" s="41"/>
      <c r="BEM320" s="41"/>
      <c r="BEN320" s="41"/>
      <c r="BEO320" s="41"/>
      <c r="BEP320" s="41"/>
      <c r="BEQ320" s="41"/>
      <c r="BER320" s="41"/>
      <c r="BES320" s="41"/>
      <c r="BET320" s="41"/>
      <c r="BEU320" s="41"/>
      <c r="BEV320" s="41"/>
      <c r="BEW320" s="41"/>
      <c r="BEX320" s="41"/>
      <c r="BEY320" s="41"/>
      <c r="BEZ320" s="41"/>
      <c r="BFA320" s="41"/>
      <c r="BFB320" s="41"/>
      <c r="BFC320" s="41"/>
      <c r="BFD320" s="41"/>
      <c r="BFE320" s="41"/>
      <c r="BFF320" s="41"/>
      <c r="BFG320" s="41"/>
      <c r="BFH320" s="41"/>
      <c r="BFI320" s="41"/>
      <c r="BFJ320" s="41"/>
      <c r="BFK320" s="41"/>
      <c r="BFL320" s="41"/>
      <c r="BFM320" s="41"/>
      <c r="BFN320" s="41"/>
      <c r="BFO320" s="41"/>
      <c r="BFP320" s="41"/>
      <c r="BFQ320" s="41"/>
      <c r="BFR320" s="41"/>
      <c r="BFS320" s="41"/>
      <c r="BFT320" s="41"/>
      <c r="BFU320" s="41"/>
      <c r="BFV320" s="41"/>
      <c r="BFW320" s="41"/>
      <c r="BFX320" s="41"/>
      <c r="BFY320" s="41"/>
      <c r="BFZ320" s="41"/>
      <c r="BGA320" s="41"/>
      <c r="BGB320" s="41"/>
      <c r="BGC320" s="41"/>
      <c r="BGD320" s="41"/>
      <c r="BGE320" s="41"/>
      <c r="BGF320" s="41"/>
      <c r="BGG320" s="41"/>
      <c r="BGH320" s="41"/>
      <c r="BGI320" s="41"/>
      <c r="BGJ320" s="41"/>
      <c r="BGK320" s="41"/>
      <c r="BGL320" s="41"/>
      <c r="BGM320" s="41"/>
      <c r="BGN320" s="41"/>
      <c r="BGO320" s="41"/>
      <c r="BGP320" s="41"/>
      <c r="BGQ320" s="41"/>
      <c r="BGR320" s="41"/>
      <c r="BGS320" s="41"/>
      <c r="BGT320" s="41"/>
      <c r="BGU320" s="41"/>
      <c r="BGV320" s="41"/>
      <c r="BGW320" s="41"/>
      <c r="BGX320" s="41"/>
      <c r="BGY320" s="41"/>
      <c r="BGZ320" s="41"/>
      <c r="BHA320" s="41"/>
      <c r="BHB320" s="41"/>
      <c r="BHC320" s="41"/>
      <c r="BHD320" s="41"/>
      <c r="BHE320" s="41"/>
      <c r="BHF320" s="41"/>
      <c r="BHG320" s="41"/>
      <c r="BHH320" s="41"/>
      <c r="BHI320" s="41"/>
      <c r="BHJ320" s="41"/>
      <c r="BHK320" s="41"/>
      <c r="BHL320" s="41"/>
      <c r="BHM320" s="41"/>
      <c r="BHN320" s="41"/>
      <c r="BHO320" s="41"/>
      <c r="BHP320" s="41"/>
      <c r="BHQ320" s="41"/>
      <c r="BHR320" s="41"/>
      <c r="BHS320" s="41"/>
      <c r="BHT320" s="41"/>
      <c r="BHU320" s="41"/>
      <c r="BHV320" s="41"/>
      <c r="BHW320" s="41"/>
      <c r="BHX320" s="41"/>
      <c r="BHY320" s="41"/>
      <c r="BHZ320" s="41"/>
      <c r="BIA320" s="41"/>
      <c r="BIB320" s="41"/>
      <c r="BIC320" s="41"/>
      <c r="BID320" s="41"/>
      <c r="BIE320" s="41"/>
      <c r="BIF320" s="41"/>
      <c r="BIG320" s="41"/>
      <c r="BIH320" s="41"/>
      <c r="BII320" s="41"/>
      <c r="BIJ320" s="41"/>
      <c r="BIK320" s="41"/>
      <c r="BIL320" s="41"/>
      <c r="BIM320" s="41"/>
      <c r="BIN320" s="41"/>
      <c r="BIO320" s="41"/>
      <c r="BIP320" s="41"/>
      <c r="BIQ320" s="41"/>
      <c r="BIR320" s="41"/>
      <c r="BIS320" s="41"/>
      <c r="BIT320" s="41"/>
      <c r="BIU320" s="41"/>
      <c r="BIV320" s="41"/>
      <c r="BIW320" s="41"/>
      <c r="BIX320" s="41"/>
      <c r="BIY320" s="41"/>
      <c r="BIZ320" s="41"/>
      <c r="BJA320" s="41"/>
      <c r="BJB320" s="41"/>
      <c r="BJC320" s="41"/>
      <c r="BJD320" s="41"/>
      <c r="BJE320" s="41"/>
      <c r="BJF320" s="41"/>
      <c r="BJG320" s="41"/>
      <c r="BJH320" s="41"/>
      <c r="BJI320" s="41"/>
      <c r="BJJ320" s="41"/>
      <c r="BJK320" s="41"/>
      <c r="BJL320" s="41"/>
      <c r="BJM320" s="41"/>
      <c r="BJN320" s="41"/>
      <c r="BJO320" s="41"/>
      <c r="BJP320" s="41"/>
      <c r="BJQ320" s="41"/>
      <c r="BJR320" s="41"/>
      <c r="BJS320" s="41"/>
      <c r="BJT320" s="41"/>
      <c r="BJU320" s="41"/>
      <c r="BJV320" s="41"/>
      <c r="BJW320" s="41"/>
      <c r="BJX320" s="41"/>
      <c r="BJY320" s="41"/>
      <c r="BJZ320" s="41"/>
      <c r="BKA320" s="41"/>
      <c r="BKB320" s="41"/>
      <c r="BKC320" s="41"/>
      <c r="BKD320" s="41"/>
      <c r="BKE320" s="41"/>
      <c r="BKF320" s="41"/>
      <c r="BKG320" s="41"/>
      <c r="BKH320" s="41"/>
      <c r="BKI320" s="41"/>
      <c r="BKJ320" s="41"/>
      <c r="BKK320" s="41"/>
      <c r="BKL320" s="41"/>
      <c r="BKM320" s="41"/>
      <c r="BKN320" s="41"/>
      <c r="BKO320" s="41"/>
      <c r="BKP320" s="41"/>
      <c r="BKQ320" s="41"/>
      <c r="BKR320" s="41"/>
      <c r="BKS320" s="41"/>
      <c r="BKT320" s="41"/>
      <c r="BKU320" s="41"/>
      <c r="BKV320" s="41"/>
      <c r="BKW320" s="41"/>
      <c r="BKX320" s="41"/>
      <c r="BKY320" s="41"/>
      <c r="BKZ320" s="41"/>
      <c r="BLA320" s="41"/>
      <c r="BLB320" s="41"/>
      <c r="BLC320" s="41"/>
      <c r="BLD320" s="41"/>
      <c r="BLE320" s="41"/>
      <c r="BLF320" s="41"/>
      <c r="BLG320" s="41"/>
      <c r="BLH320" s="41"/>
      <c r="BLI320" s="41"/>
      <c r="BLJ320" s="41"/>
      <c r="BLK320" s="41"/>
      <c r="BLL320" s="41"/>
      <c r="BLM320" s="41"/>
      <c r="BLN320" s="41"/>
      <c r="BLO320" s="41"/>
      <c r="BLP320" s="41"/>
      <c r="BLQ320" s="41"/>
      <c r="BLR320" s="41"/>
      <c r="BLS320" s="41"/>
      <c r="BLT320" s="41"/>
      <c r="BLU320" s="41"/>
      <c r="BLV320" s="41"/>
      <c r="BLW320" s="41"/>
      <c r="BLX320" s="41"/>
      <c r="BLY320" s="41"/>
      <c r="BLZ320" s="41"/>
      <c r="BMA320" s="41"/>
      <c r="BMB320" s="41"/>
      <c r="BMC320" s="41"/>
      <c r="BMD320" s="41"/>
      <c r="BME320" s="41"/>
      <c r="BMF320" s="41"/>
      <c r="BMG320" s="41"/>
      <c r="BMH320" s="41"/>
      <c r="BMI320" s="41"/>
      <c r="BMJ320" s="41"/>
      <c r="BMK320" s="41"/>
      <c r="BML320" s="41"/>
      <c r="BMM320" s="41"/>
      <c r="BMN320" s="41"/>
      <c r="BMO320" s="41"/>
      <c r="BMP320" s="41"/>
      <c r="BMQ320" s="41"/>
      <c r="BMR320" s="41"/>
      <c r="BMS320" s="41"/>
      <c r="BMT320" s="41"/>
      <c r="BMU320" s="41"/>
      <c r="BMV320" s="41"/>
      <c r="BMW320" s="41"/>
      <c r="BMX320" s="41"/>
      <c r="BMY320" s="41"/>
      <c r="BMZ320" s="41"/>
      <c r="BNA320" s="41"/>
      <c r="BNB320" s="41"/>
      <c r="BNC320" s="41"/>
      <c r="BND320" s="41"/>
      <c r="BNE320" s="41"/>
      <c r="BNF320" s="41"/>
      <c r="BNG320" s="41"/>
      <c r="BNH320" s="41"/>
      <c r="BNI320" s="41"/>
      <c r="BNJ320" s="41"/>
      <c r="BNK320" s="41"/>
      <c r="BNL320" s="41"/>
      <c r="BNM320" s="41"/>
      <c r="BNN320" s="41"/>
      <c r="BNO320" s="41"/>
      <c r="BNP320" s="41"/>
      <c r="BNQ320" s="41"/>
      <c r="BNR320" s="41"/>
      <c r="BNS320" s="41"/>
      <c r="BNT320" s="41"/>
      <c r="BNU320" s="41"/>
      <c r="BNV320" s="41"/>
      <c r="BNW320" s="41"/>
      <c r="BNX320" s="41"/>
      <c r="BNY320" s="41"/>
      <c r="BNZ320" s="41"/>
      <c r="BOA320" s="41"/>
      <c r="BOB320" s="41"/>
      <c r="BOC320" s="41"/>
      <c r="BOD320" s="41"/>
      <c r="BOE320" s="41"/>
      <c r="BOF320" s="41"/>
      <c r="BOG320" s="41"/>
      <c r="BOH320" s="41"/>
      <c r="BOI320" s="41"/>
      <c r="BOJ320" s="41"/>
      <c r="BOK320" s="41"/>
      <c r="BOL320" s="41"/>
      <c r="BOM320" s="41"/>
      <c r="BON320" s="41"/>
      <c r="BOO320" s="41"/>
      <c r="BOP320" s="41"/>
      <c r="BOQ320" s="41"/>
      <c r="BOR320" s="41"/>
      <c r="BOS320" s="41"/>
      <c r="BOT320" s="41"/>
      <c r="BOU320" s="41"/>
      <c r="BOV320" s="41"/>
      <c r="BOW320" s="41"/>
      <c r="BOX320" s="41"/>
      <c r="BOY320" s="41"/>
      <c r="BOZ320" s="41"/>
      <c r="BPA320" s="41"/>
      <c r="BPB320" s="41"/>
      <c r="BPC320" s="41"/>
      <c r="BPD320" s="41"/>
      <c r="BPE320" s="41"/>
      <c r="BPF320" s="41"/>
      <c r="BPG320" s="41"/>
      <c r="BPH320" s="41"/>
      <c r="BPI320" s="41"/>
      <c r="BPJ320" s="41"/>
      <c r="BPK320" s="41"/>
      <c r="BPL320" s="41"/>
      <c r="BPM320" s="41"/>
      <c r="BPN320" s="41"/>
      <c r="BPO320" s="41"/>
      <c r="BPP320" s="41"/>
      <c r="BPQ320" s="41"/>
      <c r="BPR320" s="41"/>
      <c r="BPS320" s="41"/>
      <c r="BPT320" s="41"/>
      <c r="BPU320" s="41"/>
      <c r="BPV320" s="41"/>
      <c r="BPW320" s="41"/>
      <c r="BPX320" s="41"/>
      <c r="BPY320" s="41"/>
      <c r="BPZ320" s="41"/>
      <c r="BQA320" s="41"/>
      <c r="BQB320" s="41"/>
      <c r="BQC320" s="41"/>
      <c r="BQD320" s="41"/>
      <c r="BQE320" s="41"/>
      <c r="BQF320" s="41"/>
      <c r="BQG320" s="41"/>
      <c r="BQH320" s="41"/>
      <c r="BQI320" s="41"/>
      <c r="BQJ320" s="41"/>
      <c r="BQK320" s="41"/>
      <c r="BQL320" s="41"/>
      <c r="BQM320" s="41"/>
      <c r="BQN320" s="41"/>
      <c r="BQO320" s="41"/>
      <c r="BQP320" s="41"/>
      <c r="BQQ320" s="41"/>
      <c r="BQR320" s="41"/>
      <c r="BQS320" s="41"/>
      <c r="BQT320" s="41"/>
      <c r="BQU320" s="41"/>
      <c r="BQV320" s="41"/>
      <c r="BQW320" s="41"/>
      <c r="BQX320" s="41"/>
      <c r="BQY320" s="41"/>
      <c r="BQZ320" s="41"/>
      <c r="BRA320" s="41"/>
      <c r="BRB320" s="41"/>
      <c r="BRC320" s="41"/>
      <c r="BRD320" s="41"/>
      <c r="BRE320" s="41"/>
      <c r="BRF320" s="41"/>
      <c r="BRG320" s="41"/>
      <c r="BRH320" s="41"/>
      <c r="BRI320" s="41"/>
      <c r="BRJ320" s="41"/>
      <c r="BRK320" s="41"/>
      <c r="BRL320" s="41"/>
      <c r="BRM320" s="41"/>
      <c r="BRN320" s="41"/>
      <c r="BRO320" s="41"/>
      <c r="BRP320" s="41"/>
      <c r="BRQ320" s="41"/>
      <c r="BRR320" s="41"/>
      <c r="BRS320" s="41"/>
      <c r="BRT320" s="41"/>
      <c r="BRU320" s="41"/>
      <c r="BRV320" s="41"/>
      <c r="BRW320" s="41"/>
      <c r="BRX320" s="41"/>
      <c r="BRY320" s="41"/>
      <c r="BRZ320" s="41"/>
      <c r="BSA320" s="41"/>
      <c r="BSB320" s="41"/>
      <c r="BSC320" s="41"/>
      <c r="BSD320" s="41"/>
      <c r="BSE320" s="41"/>
      <c r="BSF320" s="41"/>
      <c r="BSG320" s="41"/>
      <c r="BSH320" s="41"/>
      <c r="BSI320" s="41"/>
      <c r="BSJ320" s="41"/>
      <c r="BSK320" s="41"/>
      <c r="BSL320" s="41"/>
      <c r="BSM320" s="41"/>
      <c r="BSN320" s="41"/>
      <c r="BSO320" s="41"/>
      <c r="BSP320" s="41"/>
      <c r="BSQ320" s="41"/>
      <c r="BSR320" s="41"/>
      <c r="BSS320" s="41"/>
      <c r="BST320" s="41"/>
      <c r="BSU320" s="41"/>
      <c r="BSV320" s="41"/>
      <c r="BSW320" s="41"/>
      <c r="BSX320" s="41"/>
      <c r="BSY320" s="41"/>
      <c r="BSZ320" s="41"/>
      <c r="BTA320" s="41"/>
      <c r="BTB320" s="41"/>
      <c r="BTC320" s="41"/>
      <c r="BTD320" s="41"/>
      <c r="BTE320" s="41"/>
      <c r="BTF320" s="41"/>
      <c r="BTG320" s="41"/>
      <c r="BTH320" s="41"/>
      <c r="BTI320" s="41"/>
      <c r="BTJ320" s="41"/>
      <c r="BTK320" s="41"/>
      <c r="BTL320" s="41"/>
      <c r="BTM320" s="41"/>
      <c r="BTN320" s="41"/>
      <c r="BTO320" s="41"/>
      <c r="BTP320" s="41"/>
      <c r="BTQ320" s="41"/>
      <c r="BTR320" s="41"/>
      <c r="BTS320" s="41"/>
      <c r="BTT320" s="41"/>
      <c r="BTU320" s="41"/>
      <c r="BTV320" s="41"/>
      <c r="BTW320" s="41"/>
      <c r="BTX320" s="41"/>
      <c r="BTY320" s="41"/>
      <c r="BTZ320" s="41"/>
      <c r="BUA320" s="41"/>
      <c r="BUB320" s="41"/>
      <c r="BUC320" s="41"/>
      <c r="BUD320" s="41"/>
      <c r="BUE320" s="41"/>
      <c r="BUF320" s="41"/>
      <c r="BUG320" s="41"/>
      <c r="BUH320" s="41"/>
      <c r="BUI320" s="41"/>
      <c r="BUJ320" s="41"/>
      <c r="BUK320" s="41"/>
      <c r="BUL320" s="41"/>
      <c r="BUM320" s="41"/>
      <c r="BUN320" s="41"/>
      <c r="BUO320" s="41"/>
      <c r="BUP320" s="41"/>
      <c r="BUQ320" s="41"/>
      <c r="BUR320" s="41"/>
      <c r="BUS320" s="41"/>
      <c r="BUT320" s="41"/>
      <c r="BUU320" s="41"/>
      <c r="BUV320" s="41"/>
      <c r="BUW320" s="41"/>
      <c r="BUX320" s="41"/>
      <c r="BUY320" s="41"/>
      <c r="BUZ320" s="41"/>
      <c r="BVA320" s="41"/>
      <c r="BVB320" s="41"/>
      <c r="BVC320" s="41"/>
      <c r="BVD320" s="41"/>
      <c r="BVE320" s="41"/>
      <c r="BVF320" s="41"/>
      <c r="BVG320" s="41"/>
      <c r="BVH320" s="41"/>
      <c r="BVI320" s="41"/>
      <c r="BVJ320" s="41"/>
      <c r="BVK320" s="41"/>
      <c r="BVL320" s="41"/>
      <c r="BVM320" s="41"/>
      <c r="BVN320" s="41"/>
      <c r="BVO320" s="41"/>
      <c r="BVP320" s="41"/>
      <c r="BVQ320" s="41"/>
      <c r="BVR320" s="41"/>
      <c r="BVS320" s="41"/>
      <c r="BVT320" s="41"/>
      <c r="BVU320" s="41"/>
      <c r="BVV320" s="41"/>
      <c r="BVW320" s="41"/>
      <c r="BVX320" s="41"/>
      <c r="BVY320" s="41"/>
      <c r="BVZ320" s="41"/>
      <c r="BWA320" s="41"/>
      <c r="BWB320" s="41"/>
      <c r="BWC320" s="41"/>
      <c r="BWD320" s="41"/>
      <c r="BWE320" s="41"/>
      <c r="BWF320" s="41"/>
      <c r="BWG320" s="41"/>
      <c r="BWH320" s="41"/>
      <c r="BWI320" s="41"/>
      <c r="BWJ320" s="41"/>
      <c r="BWK320" s="41"/>
      <c r="BWL320" s="41"/>
      <c r="BWM320" s="41"/>
      <c r="BWN320" s="41"/>
      <c r="BWO320" s="41"/>
      <c r="BWP320" s="41"/>
      <c r="BWQ320" s="41"/>
      <c r="BWR320" s="41"/>
      <c r="BWS320" s="41"/>
      <c r="BWT320" s="41"/>
      <c r="BWU320" s="41"/>
      <c r="BWV320" s="41"/>
      <c r="BWW320" s="41"/>
      <c r="BWX320" s="41"/>
      <c r="BWY320" s="41"/>
      <c r="BWZ320" s="41"/>
      <c r="BXA320" s="41"/>
      <c r="BXB320" s="41"/>
      <c r="BXC320" s="41"/>
      <c r="BXD320" s="41"/>
      <c r="BXE320" s="41"/>
      <c r="BXF320" s="41"/>
      <c r="BXG320" s="41"/>
      <c r="BXH320" s="41"/>
      <c r="BXI320" s="41"/>
      <c r="BXJ320" s="41"/>
      <c r="BXK320" s="41"/>
      <c r="BXL320" s="41"/>
      <c r="BXM320" s="41"/>
      <c r="BXN320" s="41"/>
      <c r="BXO320" s="41"/>
      <c r="BXP320" s="41"/>
      <c r="BXQ320" s="41"/>
      <c r="BXR320" s="41"/>
      <c r="BXS320" s="41"/>
      <c r="BXT320" s="41"/>
      <c r="BXU320" s="41"/>
      <c r="BXV320" s="41"/>
      <c r="BXW320" s="41"/>
      <c r="BXX320" s="41"/>
      <c r="BXY320" s="41"/>
      <c r="BXZ320" s="41"/>
      <c r="BYA320" s="41"/>
      <c r="BYB320" s="41"/>
      <c r="BYC320" s="41"/>
      <c r="BYD320" s="41"/>
      <c r="BYE320" s="41"/>
      <c r="BYF320" s="41"/>
      <c r="BYG320" s="41"/>
      <c r="BYH320" s="41"/>
      <c r="BYI320" s="41"/>
      <c r="BYJ320" s="41"/>
      <c r="BYK320" s="41"/>
      <c r="BYL320" s="41"/>
      <c r="BYM320" s="41"/>
      <c r="BYN320" s="41"/>
      <c r="BYO320" s="41"/>
      <c r="BYP320" s="41"/>
      <c r="BYQ320" s="41"/>
      <c r="BYR320" s="41"/>
      <c r="BYS320" s="41"/>
      <c r="BYT320" s="41"/>
      <c r="BYU320" s="41"/>
      <c r="BYV320" s="41"/>
      <c r="BYW320" s="41"/>
      <c r="BYX320" s="41"/>
      <c r="BYY320" s="41"/>
      <c r="BYZ320" s="41"/>
      <c r="BZA320" s="41"/>
      <c r="BZB320" s="41"/>
      <c r="BZC320" s="41"/>
      <c r="BZD320" s="41"/>
      <c r="BZE320" s="41"/>
      <c r="BZF320" s="41"/>
      <c r="BZG320" s="41"/>
      <c r="BZH320" s="41"/>
      <c r="BZI320" s="41"/>
      <c r="BZJ320" s="41"/>
      <c r="BZK320" s="41"/>
      <c r="BZL320" s="41"/>
      <c r="BZM320" s="41"/>
      <c r="BZN320" s="41"/>
      <c r="BZO320" s="41"/>
      <c r="BZP320" s="41"/>
      <c r="BZQ320" s="41"/>
      <c r="BZR320" s="41"/>
      <c r="BZS320" s="41"/>
      <c r="BZT320" s="41"/>
      <c r="BZU320" s="41"/>
      <c r="BZV320" s="41"/>
      <c r="BZW320" s="41"/>
      <c r="BZX320" s="41"/>
      <c r="BZY320" s="41"/>
      <c r="BZZ320" s="41"/>
      <c r="CAA320" s="41"/>
      <c r="CAB320" s="41"/>
      <c r="CAC320" s="41"/>
      <c r="CAD320" s="41"/>
      <c r="CAE320" s="41"/>
      <c r="CAF320" s="41"/>
      <c r="CAG320" s="41"/>
      <c r="CAH320" s="41"/>
      <c r="CAI320" s="41"/>
      <c r="CAJ320" s="41"/>
      <c r="CAK320" s="41"/>
      <c r="CAL320" s="41"/>
      <c r="CAM320" s="41"/>
      <c r="CAN320" s="41"/>
      <c r="CAO320" s="41"/>
      <c r="CAP320" s="41"/>
      <c r="CAQ320" s="41"/>
      <c r="CAR320" s="41"/>
      <c r="CAS320" s="41"/>
      <c r="CAT320" s="41"/>
      <c r="CAU320" s="41"/>
      <c r="CAV320" s="41"/>
      <c r="CAW320" s="41"/>
      <c r="CAX320" s="41"/>
      <c r="CAY320" s="41"/>
      <c r="CAZ320" s="41"/>
      <c r="CBA320" s="41"/>
      <c r="CBB320" s="41"/>
      <c r="CBC320" s="41"/>
      <c r="CBD320" s="41"/>
      <c r="CBE320" s="41"/>
      <c r="CBF320" s="41"/>
      <c r="CBG320" s="41"/>
      <c r="CBH320" s="41"/>
      <c r="CBI320" s="41"/>
      <c r="CBJ320" s="41"/>
      <c r="CBK320" s="41"/>
      <c r="CBL320" s="41"/>
      <c r="CBM320" s="41"/>
      <c r="CBN320" s="41"/>
      <c r="CBO320" s="41"/>
      <c r="CBP320" s="41"/>
      <c r="CBQ320" s="41"/>
      <c r="CBR320" s="41"/>
      <c r="CBS320" s="41"/>
      <c r="CBT320" s="41"/>
      <c r="CBU320" s="41"/>
      <c r="CBV320" s="41"/>
      <c r="CBW320" s="41"/>
      <c r="CBX320" s="41"/>
      <c r="CBY320" s="41"/>
      <c r="CBZ320" s="41"/>
      <c r="CCA320" s="41"/>
      <c r="CCB320" s="41"/>
      <c r="CCC320" s="41"/>
      <c r="CCD320" s="41"/>
      <c r="CCE320" s="41"/>
      <c r="CCF320" s="41"/>
      <c r="CCG320" s="41"/>
      <c r="CCH320" s="41"/>
      <c r="CCI320" s="41"/>
      <c r="CCJ320" s="41"/>
      <c r="CCK320" s="41"/>
      <c r="CCL320" s="41"/>
      <c r="CCM320" s="41"/>
      <c r="CCN320" s="41"/>
      <c r="CCO320" s="41"/>
      <c r="CCP320" s="41"/>
      <c r="CCQ320" s="41"/>
      <c r="CCR320" s="41"/>
      <c r="CCS320" s="41"/>
      <c r="CCT320" s="41"/>
      <c r="CCU320" s="41"/>
      <c r="CCV320" s="41"/>
      <c r="CCW320" s="41"/>
      <c r="CCX320" s="41"/>
      <c r="CCY320" s="41"/>
      <c r="CCZ320" s="41"/>
      <c r="CDA320" s="41"/>
      <c r="CDB320" s="41"/>
      <c r="CDC320" s="41"/>
      <c r="CDD320" s="41"/>
      <c r="CDE320" s="41"/>
      <c r="CDF320" s="41"/>
      <c r="CDG320" s="41"/>
      <c r="CDH320" s="41"/>
      <c r="CDI320" s="41"/>
      <c r="CDJ320" s="41"/>
      <c r="CDK320" s="41"/>
      <c r="CDL320" s="41"/>
      <c r="CDM320" s="41"/>
      <c r="CDN320" s="41"/>
      <c r="CDO320" s="41"/>
      <c r="CDP320" s="41"/>
      <c r="CDQ320" s="41"/>
      <c r="CDR320" s="41"/>
      <c r="CDS320" s="41"/>
      <c r="CDT320" s="41"/>
      <c r="CDU320" s="41"/>
      <c r="CDV320" s="41"/>
      <c r="CDW320" s="41"/>
      <c r="CDX320" s="41"/>
      <c r="CDY320" s="41"/>
      <c r="CDZ320" s="41"/>
      <c r="CEA320" s="41"/>
      <c r="CEB320" s="41"/>
      <c r="CEC320" s="41"/>
      <c r="CED320" s="41"/>
      <c r="CEE320" s="41"/>
      <c r="CEF320" s="41"/>
      <c r="CEG320" s="41"/>
      <c r="CEH320" s="41"/>
      <c r="CEI320" s="41"/>
      <c r="CEJ320" s="41"/>
      <c r="CEK320" s="41"/>
      <c r="CEL320" s="41"/>
      <c r="CEM320" s="41"/>
      <c r="CEN320" s="41"/>
      <c r="CEO320" s="41"/>
      <c r="CEP320" s="41"/>
      <c r="CEQ320" s="41"/>
      <c r="CER320" s="41"/>
      <c r="CES320" s="41"/>
      <c r="CET320" s="41"/>
      <c r="CEU320" s="41"/>
      <c r="CEV320" s="41"/>
      <c r="CEW320" s="41"/>
      <c r="CEX320" s="41"/>
      <c r="CEY320" s="41"/>
      <c r="CEZ320" s="41"/>
      <c r="CFA320" s="41"/>
      <c r="CFB320" s="41"/>
      <c r="CFC320" s="41"/>
      <c r="CFD320" s="41"/>
      <c r="CFE320" s="41"/>
      <c r="CFF320" s="41"/>
      <c r="CFG320" s="41"/>
      <c r="CFH320" s="41"/>
      <c r="CFI320" s="41"/>
      <c r="CFJ320" s="41"/>
      <c r="CFK320" s="41"/>
      <c r="CFL320" s="41"/>
      <c r="CFM320" s="41"/>
      <c r="CFN320" s="41"/>
      <c r="CFO320" s="41"/>
      <c r="CFP320" s="41"/>
      <c r="CFQ320" s="41"/>
      <c r="CFR320" s="41"/>
      <c r="CFS320" s="41"/>
      <c r="CFT320" s="41"/>
      <c r="CFU320" s="41"/>
      <c r="CFV320" s="41"/>
      <c r="CFW320" s="41"/>
      <c r="CFX320" s="41"/>
      <c r="CFY320" s="41"/>
      <c r="CFZ320" s="41"/>
      <c r="CGA320" s="41"/>
      <c r="CGB320" s="41"/>
      <c r="CGC320" s="41"/>
      <c r="CGD320" s="41"/>
      <c r="CGE320" s="41"/>
      <c r="CGF320" s="41"/>
      <c r="CGG320" s="41"/>
      <c r="CGH320" s="41"/>
      <c r="CGI320" s="41"/>
      <c r="CGJ320" s="41"/>
      <c r="CGK320" s="41"/>
      <c r="CGL320" s="41"/>
      <c r="CGM320" s="41"/>
      <c r="CGN320" s="41"/>
      <c r="CGO320" s="41"/>
      <c r="CGP320" s="41"/>
      <c r="CGQ320" s="41"/>
      <c r="CGR320" s="41"/>
      <c r="CGS320" s="41"/>
      <c r="CGT320" s="41"/>
      <c r="CGU320" s="41"/>
      <c r="CGV320" s="41"/>
      <c r="CGW320" s="41"/>
      <c r="CGX320" s="41"/>
      <c r="CGY320" s="41"/>
      <c r="CGZ320" s="41"/>
      <c r="CHA320" s="41"/>
      <c r="CHB320" s="41"/>
      <c r="CHC320" s="41"/>
      <c r="CHD320" s="41"/>
      <c r="CHE320" s="41"/>
      <c r="CHF320" s="41"/>
      <c r="CHG320" s="41"/>
      <c r="CHH320" s="41"/>
      <c r="CHI320" s="41"/>
      <c r="CHJ320" s="41"/>
      <c r="CHK320" s="41"/>
      <c r="CHL320" s="41"/>
      <c r="CHM320" s="41"/>
      <c r="CHN320" s="41"/>
      <c r="CHO320" s="41"/>
      <c r="CHP320" s="41"/>
      <c r="CHQ320" s="41"/>
      <c r="CHR320" s="41"/>
      <c r="CHS320" s="41"/>
      <c r="CHT320" s="41"/>
      <c r="CHU320" s="41"/>
      <c r="CHV320" s="41"/>
      <c r="CHW320" s="41"/>
      <c r="CHX320" s="41"/>
      <c r="CHY320" s="41"/>
      <c r="CHZ320" s="41"/>
      <c r="CIA320" s="41"/>
      <c r="CIB320" s="41"/>
      <c r="CIC320" s="41"/>
      <c r="CID320" s="41"/>
      <c r="CIE320" s="41"/>
      <c r="CIF320" s="41"/>
      <c r="CIG320" s="41"/>
      <c r="CIH320" s="41"/>
      <c r="CII320" s="41"/>
      <c r="CIJ320" s="41"/>
      <c r="CIK320" s="41"/>
      <c r="CIL320" s="41"/>
      <c r="CIM320" s="41"/>
      <c r="CIN320" s="41"/>
      <c r="CIO320" s="41"/>
      <c r="CIP320" s="41"/>
      <c r="CIQ320" s="41"/>
      <c r="CIR320" s="41"/>
      <c r="CIS320" s="41"/>
      <c r="CIT320" s="41"/>
      <c r="CIU320" s="41"/>
      <c r="CIV320" s="41"/>
      <c r="CIW320" s="41"/>
      <c r="CIX320" s="41"/>
      <c r="CIY320" s="41"/>
      <c r="CIZ320" s="41"/>
      <c r="CJA320" s="41"/>
      <c r="CJB320" s="41"/>
      <c r="CJC320" s="41"/>
      <c r="CJD320" s="41"/>
      <c r="CJE320" s="41"/>
      <c r="CJF320" s="41"/>
      <c r="CJG320" s="41"/>
      <c r="CJH320" s="41"/>
      <c r="CJI320" s="41"/>
      <c r="CJJ320" s="41"/>
      <c r="CJK320" s="41"/>
      <c r="CJL320" s="41"/>
      <c r="CJM320" s="41"/>
      <c r="CJN320" s="41"/>
      <c r="CJO320" s="41"/>
      <c r="CJP320" s="41"/>
      <c r="CJQ320" s="41"/>
      <c r="CJR320" s="41"/>
      <c r="CJS320" s="41"/>
      <c r="CJT320" s="41"/>
      <c r="CJU320" s="41"/>
      <c r="CJV320" s="41"/>
      <c r="CJW320" s="41"/>
      <c r="CJX320" s="41"/>
      <c r="CJY320" s="41"/>
      <c r="CJZ320" s="41"/>
      <c r="CKA320" s="41"/>
      <c r="CKB320" s="41"/>
      <c r="CKC320" s="41"/>
      <c r="CKD320" s="41"/>
      <c r="CKE320" s="41"/>
      <c r="CKF320" s="41"/>
      <c r="CKG320" s="41"/>
      <c r="CKH320" s="41"/>
      <c r="CKI320" s="41"/>
      <c r="CKJ320" s="41"/>
      <c r="CKK320" s="41"/>
      <c r="CKL320" s="41"/>
      <c r="CKM320" s="41"/>
      <c r="CKN320" s="41"/>
      <c r="CKO320" s="41"/>
      <c r="CKP320" s="41"/>
      <c r="CKQ320" s="41"/>
      <c r="CKR320" s="41"/>
      <c r="CKS320" s="41"/>
      <c r="CKT320" s="41"/>
      <c r="CKU320" s="41"/>
      <c r="CKV320" s="41"/>
      <c r="CKW320" s="41"/>
      <c r="CKX320" s="41"/>
      <c r="CKY320" s="41"/>
      <c r="CKZ320" s="41"/>
      <c r="CLA320" s="41"/>
      <c r="CLB320" s="41"/>
      <c r="CLC320" s="41"/>
      <c r="CLD320" s="41"/>
      <c r="CLE320" s="41"/>
      <c r="CLF320" s="41"/>
      <c r="CLG320" s="41"/>
      <c r="CLH320" s="41"/>
      <c r="CLI320" s="41"/>
      <c r="CLJ320" s="41"/>
      <c r="CLK320" s="41"/>
      <c r="CLL320" s="41"/>
      <c r="CLM320" s="41"/>
      <c r="CLN320" s="41"/>
      <c r="CLO320" s="41"/>
      <c r="CLP320" s="41"/>
      <c r="CLQ320" s="41"/>
      <c r="CLR320" s="41"/>
      <c r="CLS320" s="41"/>
      <c r="CLT320" s="41"/>
      <c r="CLU320" s="41"/>
      <c r="CLV320" s="41"/>
      <c r="CLW320" s="41"/>
      <c r="CLX320" s="41"/>
      <c r="CLY320" s="41"/>
      <c r="CLZ320" s="41"/>
      <c r="CMA320" s="41"/>
      <c r="CMB320" s="41"/>
      <c r="CMC320" s="41"/>
      <c r="CMD320" s="41"/>
      <c r="CME320" s="41"/>
      <c r="CMF320" s="41"/>
      <c r="CMG320" s="41"/>
      <c r="CMH320" s="41"/>
      <c r="CMI320" s="41"/>
      <c r="CMJ320" s="41"/>
      <c r="CMK320" s="41"/>
      <c r="CML320" s="41"/>
      <c r="CMM320" s="41"/>
      <c r="CMN320" s="41"/>
      <c r="CMO320" s="41"/>
      <c r="CMP320" s="41"/>
      <c r="CMQ320" s="41"/>
      <c r="CMR320" s="41"/>
      <c r="CMS320" s="41"/>
      <c r="CMT320" s="41"/>
      <c r="CMU320" s="41"/>
      <c r="CMV320" s="41"/>
      <c r="CMW320" s="41"/>
      <c r="CMX320" s="41"/>
      <c r="CMY320" s="41"/>
      <c r="CMZ320" s="41"/>
      <c r="CNA320" s="41"/>
      <c r="CNB320" s="41"/>
      <c r="CNC320" s="41"/>
      <c r="CND320" s="41"/>
      <c r="CNE320" s="41"/>
      <c r="CNF320" s="41"/>
      <c r="CNG320" s="41"/>
      <c r="CNH320" s="41"/>
      <c r="CNI320" s="41"/>
      <c r="CNJ320" s="41"/>
      <c r="CNK320" s="41"/>
      <c r="CNL320" s="41"/>
      <c r="CNM320" s="41"/>
      <c r="CNN320" s="41"/>
      <c r="CNO320" s="41"/>
      <c r="CNP320" s="41"/>
      <c r="CNQ320" s="41"/>
      <c r="CNR320" s="41"/>
      <c r="CNS320" s="41"/>
      <c r="CNT320" s="41"/>
      <c r="CNU320" s="41"/>
      <c r="CNV320" s="41"/>
      <c r="CNW320" s="41"/>
      <c r="CNX320" s="41"/>
      <c r="CNY320" s="41"/>
      <c r="CNZ320" s="41"/>
      <c r="COA320" s="41"/>
      <c r="COB320" s="41"/>
      <c r="COC320" s="41"/>
      <c r="COD320" s="41"/>
      <c r="COE320" s="41"/>
      <c r="COF320" s="41"/>
      <c r="COG320" s="41"/>
      <c r="COH320" s="41"/>
      <c r="COI320" s="41"/>
      <c r="COJ320" s="41"/>
      <c r="COK320" s="41"/>
      <c r="COL320" s="41"/>
      <c r="COM320" s="41"/>
      <c r="CON320" s="41"/>
      <c r="COO320" s="41"/>
      <c r="COP320" s="41"/>
      <c r="COQ320" s="41"/>
      <c r="COR320" s="41"/>
      <c r="COS320" s="41"/>
      <c r="COT320" s="41"/>
      <c r="COU320" s="41"/>
      <c r="COV320" s="41"/>
      <c r="COW320" s="41"/>
      <c r="COX320" s="41"/>
      <c r="COY320" s="41"/>
      <c r="COZ320" s="41"/>
      <c r="CPA320" s="41"/>
      <c r="CPB320" s="41"/>
      <c r="CPC320" s="41"/>
      <c r="CPD320" s="41"/>
      <c r="CPE320" s="41"/>
      <c r="CPF320" s="41"/>
      <c r="CPG320" s="41"/>
      <c r="CPH320" s="41"/>
      <c r="CPI320" s="41"/>
      <c r="CPJ320" s="41"/>
      <c r="CPK320" s="41"/>
      <c r="CPL320" s="41"/>
      <c r="CPM320" s="41"/>
      <c r="CPN320" s="41"/>
      <c r="CPO320" s="41"/>
      <c r="CPP320" s="41"/>
      <c r="CPQ320" s="41"/>
      <c r="CPR320" s="41"/>
      <c r="CPS320" s="41"/>
      <c r="CPT320" s="41"/>
      <c r="CPU320" s="41"/>
      <c r="CPV320" s="41"/>
      <c r="CPW320" s="41"/>
      <c r="CPX320" s="41"/>
      <c r="CPY320" s="41"/>
      <c r="CPZ320" s="41"/>
      <c r="CQA320" s="41"/>
      <c r="CQB320" s="41"/>
      <c r="CQC320" s="41"/>
      <c r="CQD320" s="41"/>
      <c r="CQE320" s="41"/>
      <c r="CQF320" s="41"/>
      <c r="CQG320" s="41"/>
      <c r="CQH320" s="41"/>
      <c r="CQI320" s="41"/>
      <c r="CQJ320" s="41"/>
      <c r="CQK320" s="41"/>
      <c r="CQL320" s="41"/>
      <c r="CQM320" s="41"/>
      <c r="CQN320" s="41"/>
      <c r="CQO320" s="41"/>
      <c r="CQP320" s="41"/>
      <c r="CQQ320" s="41"/>
      <c r="CQR320" s="41"/>
      <c r="CQS320" s="41"/>
      <c r="CQT320" s="41"/>
      <c r="CQU320" s="41"/>
      <c r="CQV320" s="41"/>
      <c r="CQW320" s="41"/>
      <c r="CQX320" s="41"/>
      <c r="CQY320" s="41"/>
      <c r="CQZ320" s="41"/>
      <c r="CRA320" s="41"/>
      <c r="CRB320" s="41"/>
      <c r="CRC320" s="41"/>
      <c r="CRD320" s="41"/>
      <c r="CRE320" s="41"/>
      <c r="CRF320" s="41"/>
      <c r="CRG320" s="41"/>
      <c r="CRH320" s="41"/>
      <c r="CRI320" s="41"/>
      <c r="CRJ320" s="41"/>
      <c r="CRK320" s="41"/>
      <c r="CRL320" s="41"/>
      <c r="CRM320" s="41"/>
      <c r="CRN320" s="41"/>
      <c r="CRO320" s="41"/>
      <c r="CRP320" s="41"/>
      <c r="CRQ320" s="41"/>
      <c r="CRR320" s="41"/>
      <c r="CRS320" s="41"/>
      <c r="CRT320" s="41"/>
      <c r="CRU320" s="41"/>
      <c r="CRV320" s="41"/>
      <c r="CRW320" s="41"/>
      <c r="CRX320" s="41"/>
      <c r="CRY320" s="41"/>
      <c r="CRZ320" s="41"/>
      <c r="CSA320" s="41"/>
      <c r="CSB320" s="41"/>
      <c r="CSC320" s="41"/>
      <c r="CSD320" s="41"/>
      <c r="CSE320" s="41"/>
      <c r="CSF320" s="41"/>
      <c r="CSG320" s="41"/>
      <c r="CSH320" s="41"/>
      <c r="CSI320" s="41"/>
      <c r="CSJ320" s="41"/>
      <c r="CSK320" s="41"/>
      <c r="CSL320" s="41"/>
      <c r="CSM320" s="41"/>
      <c r="CSN320" s="41"/>
      <c r="CSO320" s="41"/>
      <c r="CSP320" s="41"/>
      <c r="CSQ320" s="41"/>
      <c r="CSR320" s="41"/>
      <c r="CSS320" s="41"/>
      <c r="CST320" s="41"/>
      <c r="CSU320" s="41"/>
      <c r="CSV320" s="41"/>
      <c r="CSW320" s="41"/>
      <c r="CSX320" s="41"/>
      <c r="CSY320" s="41"/>
      <c r="CSZ320" s="41"/>
      <c r="CTA320" s="41"/>
      <c r="CTB320" s="41"/>
      <c r="CTC320" s="41"/>
      <c r="CTD320" s="41"/>
      <c r="CTE320" s="41"/>
      <c r="CTF320" s="41"/>
      <c r="CTG320" s="41"/>
      <c r="CTH320" s="41"/>
      <c r="CTI320" s="41"/>
      <c r="CTJ320" s="41"/>
      <c r="CTK320" s="41"/>
      <c r="CTL320" s="41"/>
      <c r="CTM320" s="41"/>
      <c r="CTN320" s="41"/>
      <c r="CTO320" s="41"/>
      <c r="CTP320" s="41"/>
      <c r="CTQ320" s="41"/>
      <c r="CTR320" s="41"/>
      <c r="CTS320" s="41"/>
      <c r="CTT320" s="41"/>
      <c r="CTU320" s="41"/>
      <c r="CTV320" s="41"/>
      <c r="CTW320" s="41"/>
      <c r="CTX320" s="41"/>
      <c r="CTY320" s="41"/>
      <c r="CTZ320" s="41"/>
      <c r="CUA320" s="41"/>
      <c r="CUB320" s="41"/>
      <c r="CUC320" s="41"/>
      <c r="CUD320" s="41"/>
      <c r="CUE320" s="41"/>
      <c r="CUF320" s="41"/>
      <c r="CUG320" s="41"/>
      <c r="CUH320" s="41"/>
      <c r="CUI320" s="41"/>
      <c r="CUJ320" s="41"/>
      <c r="CUK320" s="41"/>
      <c r="CUL320" s="41"/>
      <c r="CUM320" s="41"/>
      <c r="CUN320" s="41"/>
      <c r="CUO320" s="41"/>
      <c r="CUP320" s="41"/>
      <c r="CUQ320" s="41"/>
      <c r="CUR320" s="41"/>
      <c r="CUS320" s="41"/>
      <c r="CUT320" s="41"/>
      <c r="CUU320" s="41"/>
      <c r="CUV320" s="41"/>
      <c r="CUW320" s="41"/>
      <c r="CUX320" s="41"/>
      <c r="CUY320" s="41"/>
      <c r="CUZ320" s="41"/>
      <c r="CVA320" s="41"/>
      <c r="CVB320" s="41"/>
      <c r="CVC320" s="41"/>
      <c r="CVD320" s="41"/>
      <c r="CVE320" s="41"/>
      <c r="CVF320" s="41"/>
      <c r="CVG320" s="41"/>
      <c r="CVH320" s="41"/>
      <c r="CVI320" s="41"/>
      <c r="CVJ320" s="41"/>
      <c r="CVK320" s="41"/>
      <c r="CVL320" s="41"/>
      <c r="CVM320" s="41"/>
      <c r="CVN320" s="41"/>
      <c r="CVO320" s="41"/>
      <c r="CVP320" s="41"/>
      <c r="CVQ320" s="41"/>
      <c r="CVR320" s="41"/>
      <c r="CVS320" s="41"/>
      <c r="CVT320" s="41"/>
      <c r="CVU320" s="41"/>
      <c r="CVV320" s="41"/>
      <c r="CVW320" s="41"/>
      <c r="CVX320" s="41"/>
      <c r="CVY320" s="41"/>
      <c r="CVZ320" s="41"/>
      <c r="CWA320" s="41"/>
      <c r="CWB320" s="41"/>
      <c r="CWC320" s="41"/>
      <c r="CWD320" s="41"/>
      <c r="CWE320" s="41"/>
      <c r="CWF320" s="41"/>
      <c r="CWG320" s="41"/>
      <c r="CWH320" s="41"/>
      <c r="CWI320" s="41"/>
      <c r="CWJ320" s="41"/>
      <c r="CWK320" s="41"/>
      <c r="CWL320" s="41"/>
      <c r="CWM320" s="41"/>
      <c r="CWN320" s="41"/>
      <c r="CWO320" s="41"/>
      <c r="CWP320" s="41"/>
      <c r="CWQ320" s="41"/>
      <c r="CWR320" s="41"/>
      <c r="CWS320" s="41"/>
      <c r="CWT320" s="41"/>
      <c r="CWU320" s="41"/>
      <c r="CWV320" s="41"/>
      <c r="CWW320" s="41"/>
      <c r="CWX320" s="41"/>
      <c r="CWY320" s="41"/>
      <c r="CWZ320" s="41"/>
      <c r="CXA320" s="41"/>
      <c r="CXB320" s="41"/>
      <c r="CXC320" s="41"/>
      <c r="CXD320" s="41"/>
      <c r="CXE320" s="41"/>
      <c r="CXF320" s="41"/>
      <c r="CXG320" s="41"/>
      <c r="CXH320" s="41"/>
      <c r="CXI320" s="41"/>
      <c r="CXJ320" s="41"/>
      <c r="CXK320" s="41"/>
      <c r="CXL320" s="41"/>
      <c r="CXM320" s="41"/>
      <c r="CXN320" s="41"/>
      <c r="CXO320" s="41"/>
      <c r="CXP320" s="41"/>
      <c r="CXQ320" s="41"/>
      <c r="CXR320" s="41"/>
      <c r="CXS320" s="41"/>
      <c r="CXT320" s="41"/>
      <c r="CXU320" s="41"/>
      <c r="CXV320" s="41"/>
      <c r="CXW320" s="41"/>
      <c r="CXX320" s="41"/>
      <c r="CXY320" s="41"/>
      <c r="CXZ320" s="41"/>
      <c r="CYA320" s="41"/>
      <c r="CYB320" s="41"/>
      <c r="CYC320" s="41"/>
      <c r="CYD320" s="41"/>
      <c r="CYE320" s="41"/>
      <c r="CYF320" s="41"/>
      <c r="CYG320" s="41"/>
      <c r="CYH320" s="41"/>
      <c r="CYI320" s="41"/>
      <c r="CYJ320" s="41"/>
      <c r="CYK320" s="41"/>
      <c r="CYL320" s="41"/>
      <c r="CYM320" s="41"/>
      <c r="CYN320" s="41"/>
      <c r="CYO320" s="41"/>
      <c r="CYP320" s="41"/>
      <c r="CYQ320" s="41"/>
      <c r="CYR320" s="41"/>
      <c r="CYS320" s="41"/>
      <c r="CYT320" s="41"/>
      <c r="CYU320" s="41"/>
      <c r="CYV320" s="41"/>
      <c r="CYW320" s="41"/>
      <c r="CYX320" s="41"/>
      <c r="CYY320" s="41"/>
      <c r="CYZ320" s="41"/>
      <c r="CZA320" s="41"/>
      <c r="CZB320" s="41"/>
      <c r="CZC320" s="41"/>
      <c r="CZD320" s="41"/>
      <c r="CZE320" s="41"/>
      <c r="CZF320" s="41"/>
      <c r="CZG320" s="41"/>
      <c r="CZH320" s="41"/>
      <c r="CZI320" s="41"/>
      <c r="CZJ320" s="41"/>
      <c r="CZK320" s="41"/>
      <c r="CZL320" s="41"/>
      <c r="CZM320" s="41"/>
      <c r="CZN320" s="41"/>
      <c r="CZO320" s="41"/>
      <c r="CZP320" s="41"/>
      <c r="CZQ320" s="41"/>
      <c r="CZR320" s="41"/>
      <c r="CZS320" s="41"/>
      <c r="CZT320" s="41"/>
      <c r="CZU320" s="41"/>
      <c r="CZV320" s="41"/>
      <c r="CZW320" s="41"/>
      <c r="CZX320" s="41"/>
      <c r="CZY320" s="41"/>
      <c r="CZZ320" s="41"/>
      <c r="DAA320" s="41"/>
      <c r="DAB320" s="41"/>
      <c r="DAC320" s="41"/>
      <c r="DAD320" s="41"/>
      <c r="DAE320" s="41"/>
      <c r="DAF320" s="41"/>
      <c r="DAG320" s="41"/>
      <c r="DAH320" s="41"/>
      <c r="DAI320" s="41"/>
      <c r="DAJ320" s="41"/>
      <c r="DAK320" s="41"/>
      <c r="DAL320" s="41"/>
      <c r="DAM320" s="41"/>
      <c r="DAN320" s="41"/>
      <c r="DAO320" s="41"/>
      <c r="DAP320" s="41"/>
      <c r="DAQ320" s="41"/>
      <c r="DAR320" s="41"/>
      <c r="DAS320" s="41"/>
      <c r="DAT320" s="41"/>
      <c r="DAU320" s="41"/>
      <c r="DAV320" s="41"/>
      <c r="DAW320" s="41"/>
      <c r="DAX320" s="41"/>
      <c r="DAY320" s="41"/>
      <c r="DAZ320" s="41"/>
      <c r="DBA320" s="41"/>
      <c r="DBB320" s="41"/>
      <c r="DBC320" s="41"/>
      <c r="DBD320" s="41"/>
      <c r="DBE320" s="41"/>
      <c r="DBF320" s="41"/>
      <c r="DBG320" s="41"/>
      <c r="DBH320" s="41"/>
      <c r="DBI320" s="41"/>
      <c r="DBJ320" s="41"/>
      <c r="DBK320" s="41"/>
      <c r="DBL320" s="41"/>
      <c r="DBM320" s="41"/>
      <c r="DBN320" s="41"/>
      <c r="DBO320" s="41"/>
      <c r="DBP320" s="41"/>
      <c r="DBQ320" s="41"/>
      <c r="DBR320" s="41"/>
      <c r="DBS320" s="41"/>
      <c r="DBT320" s="41"/>
      <c r="DBU320" s="41"/>
      <c r="DBV320" s="41"/>
      <c r="DBW320" s="41"/>
      <c r="DBX320" s="41"/>
      <c r="DBY320" s="41"/>
      <c r="DBZ320" s="41"/>
      <c r="DCA320" s="41"/>
      <c r="DCB320" s="41"/>
      <c r="DCC320" s="41"/>
      <c r="DCD320" s="41"/>
      <c r="DCE320" s="41"/>
      <c r="DCF320" s="41"/>
      <c r="DCG320" s="41"/>
      <c r="DCH320" s="41"/>
      <c r="DCI320" s="41"/>
      <c r="DCJ320" s="41"/>
      <c r="DCK320" s="41"/>
      <c r="DCL320" s="41"/>
      <c r="DCM320" s="41"/>
      <c r="DCN320" s="41"/>
      <c r="DCO320" s="41"/>
      <c r="DCP320" s="41"/>
      <c r="DCQ320" s="41"/>
      <c r="DCR320" s="41"/>
      <c r="DCS320" s="41"/>
      <c r="DCT320" s="41"/>
      <c r="DCU320" s="41"/>
      <c r="DCV320" s="41"/>
      <c r="DCW320" s="41"/>
      <c r="DCX320" s="41"/>
      <c r="DCY320" s="41"/>
      <c r="DCZ320" s="41"/>
      <c r="DDA320" s="41"/>
      <c r="DDB320" s="41"/>
      <c r="DDC320" s="41"/>
      <c r="DDD320" s="41"/>
      <c r="DDE320" s="41"/>
      <c r="DDF320" s="41"/>
      <c r="DDG320" s="41"/>
      <c r="DDH320" s="41"/>
      <c r="DDI320" s="41"/>
      <c r="DDJ320" s="41"/>
      <c r="DDK320" s="41"/>
      <c r="DDL320" s="41"/>
      <c r="DDM320" s="41"/>
      <c r="DDN320" s="41"/>
      <c r="DDO320" s="41"/>
      <c r="DDP320" s="41"/>
      <c r="DDQ320" s="41"/>
      <c r="DDR320" s="41"/>
      <c r="DDS320" s="41"/>
      <c r="DDT320" s="41"/>
      <c r="DDU320" s="41"/>
      <c r="DDV320" s="41"/>
      <c r="DDW320" s="41"/>
      <c r="DDX320" s="41"/>
      <c r="DDY320" s="41"/>
      <c r="DDZ320" s="41"/>
      <c r="DEA320" s="41"/>
      <c r="DEB320" s="41"/>
      <c r="DEC320" s="41"/>
      <c r="DED320" s="41"/>
      <c r="DEE320" s="41"/>
      <c r="DEF320" s="41"/>
      <c r="DEG320" s="41"/>
      <c r="DEH320" s="41"/>
      <c r="DEI320" s="41"/>
      <c r="DEJ320" s="41"/>
      <c r="DEK320" s="41"/>
      <c r="DEL320" s="41"/>
      <c r="DEM320" s="41"/>
      <c r="DEN320" s="41"/>
      <c r="DEO320" s="41"/>
      <c r="DEP320" s="41"/>
      <c r="DEQ320" s="41"/>
      <c r="DER320" s="41"/>
      <c r="DES320" s="41"/>
      <c r="DET320" s="41"/>
      <c r="DEU320" s="41"/>
      <c r="DEV320" s="41"/>
      <c r="DEW320" s="41"/>
      <c r="DEX320" s="41"/>
      <c r="DEY320" s="41"/>
      <c r="DEZ320" s="41"/>
      <c r="DFA320" s="41"/>
      <c r="DFB320" s="41"/>
      <c r="DFC320" s="41"/>
      <c r="DFD320" s="41"/>
      <c r="DFE320" s="41"/>
      <c r="DFF320" s="41"/>
      <c r="DFG320" s="41"/>
      <c r="DFH320" s="41"/>
      <c r="DFI320" s="41"/>
      <c r="DFJ320" s="41"/>
      <c r="DFK320" s="41"/>
      <c r="DFL320" s="41"/>
      <c r="DFM320" s="41"/>
      <c r="DFN320" s="41"/>
      <c r="DFO320" s="41"/>
      <c r="DFP320" s="41"/>
      <c r="DFQ320" s="41"/>
      <c r="DFR320" s="41"/>
      <c r="DFS320" s="41"/>
      <c r="DFT320" s="41"/>
      <c r="DFU320" s="41"/>
      <c r="DFV320" s="41"/>
      <c r="DFW320" s="41"/>
      <c r="DFX320" s="41"/>
      <c r="DFY320" s="41"/>
      <c r="DFZ320" s="41"/>
      <c r="DGA320" s="41"/>
      <c r="DGB320" s="41"/>
      <c r="DGC320" s="41"/>
      <c r="DGD320" s="41"/>
      <c r="DGE320" s="41"/>
      <c r="DGF320" s="41"/>
      <c r="DGG320" s="41"/>
      <c r="DGH320" s="41"/>
      <c r="DGI320" s="41"/>
      <c r="DGJ320" s="41"/>
      <c r="DGK320" s="41"/>
      <c r="DGL320" s="41"/>
      <c r="DGM320" s="41"/>
      <c r="DGN320" s="41"/>
      <c r="DGO320" s="41"/>
      <c r="DGP320" s="41"/>
      <c r="DGQ320" s="41"/>
      <c r="DGR320" s="41"/>
      <c r="DGS320" s="41"/>
      <c r="DGT320" s="41"/>
      <c r="DGU320" s="41"/>
      <c r="DGV320" s="41"/>
      <c r="DGW320" s="41"/>
      <c r="DGX320" s="41"/>
      <c r="DGY320" s="41"/>
      <c r="DGZ320" s="41"/>
      <c r="DHA320" s="41"/>
      <c r="DHB320" s="41"/>
      <c r="DHC320" s="41"/>
      <c r="DHD320" s="41"/>
      <c r="DHE320" s="41"/>
      <c r="DHF320" s="41"/>
      <c r="DHG320" s="41"/>
      <c r="DHH320" s="41"/>
      <c r="DHI320" s="41"/>
      <c r="DHJ320" s="41"/>
      <c r="DHK320" s="41"/>
      <c r="DHL320" s="41"/>
      <c r="DHM320" s="41"/>
      <c r="DHN320" s="41"/>
      <c r="DHO320" s="41"/>
      <c r="DHP320" s="41"/>
      <c r="DHQ320" s="41"/>
      <c r="DHR320" s="41"/>
      <c r="DHS320" s="41"/>
      <c r="DHT320" s="41"/>
      <c r="DHU320" s="41"/>
      <c r="DHV320" s="41"/>
      <c r="DHW320" s="41"/>
      <c r="DHX320" s="41"/>
      <c r="DHY320" s="41"/>
      <c r="DHZ320" s="41"/>
      <c r="DIA320" s="41"/>
      <c r="DIB320" s="41"/>
      <c r="DIC320" s="41"/>
      <c r="DID320" s="41"/>
      <c r="DIE320" s="41"/>
      <c r="DIF320" s="41"/>
      <c r="DIG320" s="41"/>
      <c r="DIH320" s="41"/>
      <c r="DII320" s="41"/>
      <c r="DIJ320" s="41"/>
      <c r="DIK320" s="41"/>
      <c r="DIL320" s="41"/>
      <c r="DIM320" s="41"/>
      <c r="DIN320" s="41"/>
      <c r="DIO320" s="41"/>
      <c r="DIP320" s="41"/>
      <c r="DIQ320" s="41"/>
      <c r="DIR320" s="41"/>
      <c r="DIS320" s="41"/>
      <c r="DIT320" s="41"/>
      <c r="DIU320" s="41"/>
      <c r="DIV320" s="41"/>
      <c r="DIW320" s="41"/>
      <c r="DIX320" s="41"/>
      <c r="DIY320" s="41"/>
      <c r="DIZ320" s="41"/>
      <c r="DJA320" s="41"/>
      <c r="DJB320" s="41"/>
      <c r="DJC320" s="41"/>
      <c r="DJD320" s="41"/>
      <c r="DJE320" s="41"/>
      <c r="DJF320" s="41"/>
      <c r="DJG320" s="41"/>
      <c r="DJH320" s="41"/>
      <c r="DJI320" s="41"/>
      <c r="DJJ320" s="41"/>
      <c r="DJK320" s="41"/>
      <c r="DJL320" s="41"/>
      <c r="DJM320" s="41"/>
      <c r="DJN320" s="41"/>
      <c r="DJO320" s="41"/>
      <c r="DJP320" s="41"/>
      <c r="DJQ320" s="41"/>
      <c r="DJR320" s="41"/>
      <c r="DJS320" s="41"/>
      <c r="DJT320" s="41"/>
      <c r="DJU320" s="41"/>
      <c r="DJV320" s="41"/>
      <c r="DJW320" s="41"/>
      <c r="DJX320" s="41"/>
      <c r="DJY320" s="41"/>
      <c r="DJZ320" s="41"/>
      <c r="DKA320" s="41"/>
      <c r="DKB320" s="41"/>
      <c r="DKC320" s="41"/>
      <c r="DKD320" s="41"/>
      <c r="DKE320" s="41"/>
      <c r="DKF320" s="41"/>
      <c r="DKG320" s="41"/>
      <c r="DKH320" s="41"/>
      <c r="DKI320" s="41"/>
      <c r="DKJ320" s="41"/>
      <c r="DKK320" s="41"/>
      <c r="DKL320" s="41"/>
      <c r="DKM320" s="41"/>
      <c r="DKN320" s="41"/>
      <c r="DKO320" s="41"/>
      <c r="DKP320" s="41"/>
      <c r="DKQ320" s="41"/>
      <c r="DKR320" s="41"/>
      <c r="DKS320" s="41"/>
      <c r="DKT320" s="41"/>
      <c r="DKU320" s="41"/>
      <c r="DKV320" s="41"/>
      <c r="DKW320" s="41"/>
      <c r="DKX320" s="41"/>
      <c r="DKY320" s="41"/>
      <c r="DKZ320" s="41"/>
      <c r="DLA320" s="41"/>
      <c r="DLB320" s="41"/>
      <c r="DLC320" s="41"/>
      <c r="DLD320" s="41"/>
      <c r="DLE320" s="41"/>
      <c r="DLF320" s="41"/>
      <c r="DLG320" s="41"/>
      <c r="DLH320" s="41"/>
      <c r="DLI320" s="41"/>
      <c r="DLJ320" s="41"/>
      <c r="DLK320" s="41"/>
      <c r="DLL320" s="41"/>
      <c r="DLM320" s="41"/>
      <c r="DLN320" s="41"/>
      <c r="DLO320" s="41"/>
      <c r="DLP320" s="41"/>
      <c r="DLQ320" s="41"/>
      <c r="DLR320" s="41"/>
      <c r="DLS320" s="41"/>
      <c r="DLT320" s="41"/>
      <c r="DLU320" s="41"/>
      <c r="DLV320" s="41"/>
      <c r="DLW320" s="41"/>
      <c r="DLX320" s="41"/>
      <c r="DLY320" s="41"/>
      <c r="DLZ320" s="41"/>
      <c r="DMA320" s="41"/>
      <c r="DMB320" s="41"/>
      <c r="DMC320" s="41"/>
      <c r="DMD320" s="41"/>
      <c r="DME320" s="41"/>
      <c r="DMF320" s="41"/>
      <c r="DMG320" s="41"/>
      <c r="DMH320" s="41"/>
      <c r="DMI320" s="41"/>
      <c r="DMJ320" s="41"/>
      <c r="DMK320" s="41"/>
      <c r="DML320" s="41"/>
      <c r="DMM320" s="41"/>
      <c r="DMN320" s="41"/>
      <c r="DMO320" s="41"/>
      <c r="DMP320" s="41"/>
      <c r="DMQ320" s="41"/>
      <c r="DMR320" s="41"/>
      <c r="DMS320" s="41"/>
      <c r="DMT320" s="41"/>
      <c r="DMU320" s="41"/>
      <c r="DMV320" s="41"/>
      <c r="DMW320" s="41"/>
      <c r="DMX320" s="41"/>
      <c r="DMY320" s="41"/>
      <c r="DMZ320" s="41"/>
      <c r="DNA320" s="41"/>
      <c r="DNB320" s="41"/>
      <c r="DNC320" s="41"/>
      <c r="DND320" s="41"/>
      <c r="DNE320" s="41"/>
      <c r="DNF320" s="41"/>
      <c r="DNG320" s="41"/>
      <c r="DNH320" s="41"/>
      <c r="DNI320" s="41"/>
      <c r="DNJ320" s="41"/>
      <c r="DNK320" s="41"/>
      <c r="DNL320" s="41"/>
      <c r="DNM320" s="41"/>
      <c r="DNN320" s="41"/>
      <c r="DNO320" s="41"/>
      <c r="DNP320" s="41"/>
      <c r="DNQ320" s="41"/>
      <c r="DNR320" s="41"/>
      <c r="DNS320" s="41"/>
      <c r="DNT320" s="41"/>
      <c r="DNU320" s="41"/>
      <c r="DNV320" s="41"/>
      <c r="DNW320" s="41"/>
      <c r="DNX320" s="41"/>
      <c r="DNY320" s="41"/>
      <c r="DNZ320" s="41"/>
      <c r="DOA320" s="41"/>
      <c r="DOB320" s="41"/>
      <c r="DOC320" s="41"/>
      <c r="DOD320" s="41"/>
      <c r="DOE320" s="41"/>
      <c r="DOF320" s="41"/>
      <c r="DOG320" s="41"/>
      <c r="DOH320" s="41"/>
      <c r="DOI320" s="41"/>
      <c r="DOJ320" s="41"/>
      <c r="DOK320" s="41"/>
      <c r="DOL320" s="41"/>
      <c r="DOM320" s="41"/>
      <c r="DON320" s="41"/>
      <c r="DOO320" s="41"/>
      <c r="DOP320" s="41"/>
      <c r="DOQ320" s="41"/>
      <c r="DOR320" s="41"/>
      <c r="DOS320" s="41"/>
      <c r="DOT320" s="41"/>
      <c r="DOU320" s="41"/>
      <c r="DOV320" s="41"/>
      <c r="DOW320" s="41"/>
      <c r="DOX320" s="41"/>
      <c r="DOY320" s="41"/>
      <c r="DOZ320" s="41"/>
      <c r="DPA320" s="41"/>
      <c r="DPB320" s="41"/>
      <c r="DPC320" s="41"/>
      <c r="DPD320" s="41"/>
      <c r="DPE320" s="41"/>
      <c r="DPF320" s="41"/>
      <c r="DPG320" s="41"/>
      <c r="DPH320" s="41"/>
      <c r="DPI320" s="41"/>
      <c r="DPJ320" s="41"/>
      <c r="DPK320" s="41"/>
      <c r="DPL320" s="41"/>
      <c r="DPM320" s="41"/>
      <c r="DPN320" s="41"/>
      <c r="DPO320" s="41"/>
      <c r="DPP320" s="41"/>
      <c r="DPQ320" s="41"/>
      <c r="DPR320" s="41"/>
      <c r="DPS320" s="41"/>
      <c r="DPT320" s="41"/>
      <c r="DPU320" s="41"/>
      <c r="DPV320" s="41"/>
      <c r="DPW320" s="41"/>
      <c r="DPX320" s="41"/>
      <c r="DPY320" s="41"/>
      <c r="DPZ320" s="41"/>
      <c r="DQA320" s="41"/>
      <c r="DQB320" s="41"/>
      <c r="DQC320" s="41"/>
      <c r="DQD320" s="41"/>
      <c r="DQE320" s="41"/>
      <c r="DQF320" s="41"/>
      <c r="DQG320" s="41"/>
      <c r="DQH320" s="41"/>
      <c r="DQI320" s="41"/>
      <c r="DQJ320" s="41"/>
      <c r="DQK320" s="41"/>
      <c r="DQL320" s="41"/>
      <c r="DQM320" s="41"/>
      <c r="DQN320" s="41"/>
      <c r="DQO320" s="41"/>
      <c r="DQP320" s="41"/>
      <c r="DQQ320" s="41"/>
      <c r="DQR320" s="41"/>
      <c r="DQS320" s="41"/>
      <c r="DQT320" s="41"/>
      <c r="DQU320" s="41"/>
      <c r="DQV320" s="41"/>
      <c r="DQW320" s="41"/>
      <c r="DQX320" s="41"/>
      <c r="DQY320" s="41"/>
      <c r="DQZ320" s="41"/>
      <c r="DRA320" s="41"/>
      <c r="DRB320" s="41"/>
      <c r="DRC320" s="41"/>
      <c r="DRD320" s="41"/>
      <c r="DRE320" s="41"/>
      <c r="DRF320" s="41"/>
      <c r="DRG320" s="41"/>
      <c r="DRH320" s="41"/>
      <c r="DRI320" s="41"/>
      <c r="DRJ320" s="41"/>
      <c r="DRK320" s="41"/>
      <c r="DRL320" s="41"/>
      <c r="DRM320" s="41"/>
      <c r="DRN320" s="41"/>
      <c r="DRO320" s="41"/>
      <c r="DRP320" s="41"/>
      <c r="DRQ320" s="41"/>
      <c r="DRR320" s="41"/>
      <c r="DRS320" s="41"/>
      <c r="DRT320" s="41"/>
      <c r="DRU320" s="41"/>
      <c r="DRV320" s="41"/>
      <c r="DRW320" s="41"/>
      <c r="DRX320" s="41"/>
      <c r="DRY320" s="41"/>
      <c r="DRZ320" s="41"/>
      <c r="DSA320" s="41"/>
      <c r="DSB320" s="41"/>
      <c r="DSC320" s="41"/>
      <c r="DSD320" s="41"/>
      <c r="DSE320" s="41"/>
      <c r="DSF320" s="41"/>
      <c r="DSG320" s="41"/>
      <c r="DSH320" s="41"/>
      <c r="DSI320" s="41"/>
      <c r="DSJ320" s="41"/>
      <c r="DSK320" s="41"/>
      <c r="DSL320" s="41"/>
      <c r="DSM320" s="41"/>
      <c r="DSN320" s="41"/>
      <c r="DSO320" s="41"/>
      <c r="DSP320" s="41"/>
      <c r="DSQ320" s="41"/>
      <c r="DSR320" s="41"/>
      <c r="DSS320" s="41"/>
      <c r="DST320" s="41"/>
      <c r="DSU320" s="41"/>
      <c r="DSV320" s="41"/>
      <c r="DSW320" s="41"/>
      <c r="DSX320" s="41"/>
      <c r="DSY320" s="41"/>
      <c r="DSZ320" s="41"/>
      <c r="DTA320" s="41"/>
      <c r="DTB320" s="41"/>
      <c r="DTC320" s="41"/>
      <c r="DTD320" s="41"/>
      <c r="DTE320" s="41"/>
      <c r="DTF320" s="41"/>
      <c r="DTG320" s="41"/>
      <c r="DTH320" s="41"/>
      <c r="DTI320" s="41"/>
      <c r="DTJ320" s="41"/>
      <c r="DTK320" s="41"/>
      <c r="DTL320" s="41"/>
      <c r="DTM320" s="41"/>
      <c r="DTN320" s="41"/>
      <c r="DTO320" s="41"/>
      <c r="DTP320" s="41"/>
      <c r="DTQ320" s="41"/>
      <c r="DTR320" s="41"/>
      <c r="DTS320" s="41"/>
      <c r="DTT320" s="41"/>
      <c r="DTU320" s="41"/>
      <c r="DTV320" s="41"/>
      <c r="DTW320" s="41"/>
      <c r="DTX320" s="41"/>
      <c r="DTY320" s="41"/>
      <c r="DTZ320" s="41"/>
      <c r="DUA320" s="41"/>
      <c r="DUB320" s="41"/>
      <c r="DUC320" s="41"/>
      <c r="DUD320" s="41"/>
      <c r="DUE320" s="41"/>
      <c r="DUF320" s="41"/>
      <c r="DUG320" s="41"/>
      <c r="DUH320" s="41"/>
      <c r="DUI320" s="41"/>
      <c r="DUJ320" s="41"/>
      <c r="DUK320" s="41"/>
      <c r="DUL320" s="41"/>
      <c r="DUM320" s="41"/>
      <c r="DUN320" s="41"/>
      <c r="DUO320" s="41"/>
      <c r="DUP320" s="41"/>
      <c r="DUQ320" s="41"/>
      <c r="DUR320" s="41"/>
      <c r="DUS320" s="41"/>
      <c r="DUT320" s="41"/>
      <c r="DUU320" s="41"/>
      <c r="DUV320" s="41"/>
      <c r="DUW320" s="41"/>
      <c r="DUX320" s="41"/>
      <c r="DUY320" s="41"/>
      <c r="DUZ320" s="41"/>
      <c r="DVA320" s="41"/>
      <c r="DVB320" s="41"/>
      <c r="DVC320" s="41"/>
      <c r="DVD320" s="41"/>
      <c r="DVE320" s="41"/>
      <c r="DVF320" s="41"/>
      <c r="DVG320" s="41"/>
      <c r="DVH320" s="41"/>
      <c r="DVI320" s="41"/>
      <c r="DVJ320" s="41"/>
      <c r="DVK320" s="41"/>
      <c r="DVL320" s="41"/>
      <c r="DVM320" s="41"/>
      <c r="DVN320" s="41"/>
      <c r="DVO320" s="41"/>
      <c r="DVP320" s="41"/>
      <c r="DVQ320" s="41"/>
      <c r="DVR320" s="41"/>
      <c r="DVS320" s="41"/>
      <c r="DVT320" s="41"/>
      <c r="DVU320" s="41"/>
      <c r="DVV320" s="41"/>
      <c r="DVW320" s="41"/>
      <c r="DVX320" s="41"/>
      <c r="DVY320" s="41"/>
      <c r="DVZ320" s="41"/>
      <c r="DWA320" s="41"/>
      <c r="DWB320" s="41"/>
      <c r="DWC320" s="41"/>
      <c r="DWD320" s="41"/>
      <c r="DWE320" s="41"/>
      <c r="DWF320" s="41"/>
      <c r="DWG320" s="41"/>
      <c r="DWH320" s="41"/>
      <c r="DWI320" s="41"/>
      <c r="DWJ320" s="41"/>
      <c r="DWK320" s="41"/>
      <c r="DWL320" s="41"/>
      <c r="DWM320" s="41"/>
      <c r="DWN320" s="41"/>
      <c r="DWO320" s="41"/>
      <c r="DWP320" s="41"/>
      <c r="DWQ320" s="41"/>
      <c r="DWR320" s="41"/>
      <c r="DWS320" s="41"/>
      <c r="DWT320" s="41"/>
      <c r="DWU320" s="41"/>
      <c r="DWV320" s="41"/>
      <c r="DWW320" s="41"/>
      <c r="DWX320" s="41"/>
      <c r="DWY320" s="41"/>
      <c r="DWZ320" s="41"/>
      <c r="DXA320" s="41"/>
      <c r="DXB320" s="41"/>
      <c r="DXC320" s="41"/>
      <c r="DXD320" s="41"/>
      <c r="DXE320" s="41"/>
      <c r="DXF320" s="41"/>
      <c r="DXG320" s="41"/>
      <c r="DXH320" s="41"/>
      <c r="DXI320" s="41"/>
      <c r="DXJ320" s="41"/>
      <c r="DXK320" s="41"/>
      <c r="DXL320" s="41"/>
      <c r="DXM320" s="41"/>
      <c r="DXN320" s="41"/>
      <c r="DXO320" s="41"/>
      <c r="DXP320" s="41"/>
      <c r="DXQ320" s="41"/>
      <c r="DXR320" s="41"/>
      <c r="DXS320" s="41"/>
      <c r="DXT320" s="41"/>
      <c r="DXU320" s="41"/>
      <c r="DXV320" s="41"/>
      <c r="DXW320" s="41"/>
      <c r="DXX320" s="41"/>
      <c r="DXY320" s="41"/>
      <c r="DXZ320" s="41"/>
      <c r="DYA320" s="41"/>
      <c r="DYB320" s="41"/>
      <c r="DYC320" s="41"/>
      <c r="DYD320" s="41"/>
      <c r="DYE320" s="41"/>
      <c r="DYF320" s="41"/>
      <c r="DYG320" s="41"/>
      <c r="DYH320" s="41"/>
      <c r="DYI320" s="41"/>
      <c r="DYJ320" s="41"/>
      <c r="DYK320" s="41"/>
      <c r="DYL320" s="41"/>
      <c r="DYM320" s="41"/>
      <c r="DYN320" s="41"/>
      <c r="DYO320" s="41"/>
      <c r="DYP320" s="41"/>
      <c r="DYQ320" s="41"/>
      <c r="DYR320" s="41"/>
      <c r="DYS320" s="41"/>
      <c r="DYT320" s="41"/>
      <c r="DYU320" s="41"/>
      <c r="DYV320" s="41"/>
      <c r="DYW320" s="41"/>
      <c r="DYX320" s="41"/>
      <c r="DYY320" s="41"/>
      <c r="DYZ320" s="41"/>
      <c r="DZA320" s="41"/>
      <c r="DZB320" s="41"/>
      <c r="DZC320" s="41"/>
      <c r="DZD320" s="41"/>
      <c r="DZE320" s="41"/>
      <c r="DZF320" s="41"/>
      <c r="DZG320" s="41"/>
      <c r="DZH320" s="41"/>
      <c r="DZI320" s="41"/>
      <c r="DZJ320" s="41"/>
      <c r="DZK320" s="41"/>
      <c r="DZL320" s="41"/>
      <c r="DZM320" s="41"/>
      <c r="DZN320" s="41"/>
      <c r="DZO320" s="41"/>
      <c r="DZP320" s="41"/>
      <c r="DZQ320" s="41"/>
      <c r="DZR320" s="41"/>
      <c r="DZS320" s="41"/>
      <c r="DZT320" s="41"/>
      <c r="DZU320" s="41"/>
      <c r="DZV320" s="41"/>
      <c r="DZW320" s="41"/>
      <c r="DZX320" s="41"/>
      <c r="DZY320" s="41"/>
      <c r="DZZ320" s="41"/>
      <c r="EAA320" s="41"/>
      <c r="EAB320" s="41"/>
      <c r="EAC320" s="41"/>
      <c r="EAD320" s="41"/>
      <c r="EAE320" s="41"/>
      <c r="EAF320" s="41"/>
      <c r="EAG320" s="41"/>
      <c r="EAH320" s="41"/>
      <c r="EAI320" s="41"/>
      <c r="EAJ320" s="41"/>
      <c r="EAK320" s="41"/>
      <c r="EAL320" s="41"/>
      <c r="EAM320" s="41"/>
      <c r="EAN320" s="41"/>
      <c r="EAO320" s="41"/>
      <c r="EAP320" s="41"/>
      <c r="EAQ320" s="41"/>
      <c r="EAR320" s="41"/>
      <c r="EAS320" s="41"/>
      <c r="EAT320" s="41"/>
      <c r="EAU320" s="41"/>
      <c r="EAV320" s="41"/>
      <c r="EAW320" s="41"/>
      <c r="EAX320" s="41"/>
      <c r="EAY320" s="41"/>
      <c r="EAZ320" s="41"/>
      <c r="EBA320" s="41"/>
      <c r="EBB320" s="41"/>
      <c r="EBC320" s="41"/>
      <c r="EBD320" s="41"/>
      <c r="EBE320" s="41"/>
      <c r="EBF320" s="41"/>
      <c r="EBG320" s="41"/>
      <c r="EBH320" s="41"/>
      <c r="EBI320" s="41"/>
      <c r="EBJ320" s="41"/>
      <c r="EBK320" s="41"/>
      <c r="EBL320" s="41"/>
      <c r="EBM320" s="41"/>
      <c r="EBN320" s="41"/>
      <c r="EBO320" s="41"/>
      <c r="EBP320" s="41"/>
      <c r="EBQ320" s="41"/>
      <c r="EBR320" s="41"/>
      <c r="EBS320" s="41"/>
      <c r="EBT320" s="41"/>
      <c r="EBU320" s="41"/>
      <c r="EBV320" s="41"/>
      <c r="EBW320" s="41"/>
      <c r="EBX320" s="41"/>
      <c r="EBY320" s="41"/>
      <c r="EBZ320" s="41"/>
      <c r="ECA320" s="41"/>
      <c r="ECB320" s="41"/>
      <c r="ECC320" s="41"/>
      <c r="ECD320" s="41"/>
      <c r="ECE320" s="41"/>
      <c r="ECF320" s="41"/>
      <c r="ECG320" s="41"/>
      <c r="ECH320" s="41"/>
      <c r="ECI320" s="41"/>
      <c r="ECJ320" s="41"/>
      <c r="ECK320" s="41"/>
      <c r="ECL320" s="41"/>
      <c r="ECM320" s="41"/>
      <c r="ECN320" s="41"/>
      <c r="ECO320" s="41"/>
      <c r="ECP320" s="41"/>
      <c r="ECQ320" s="41"/>
      <c r="ECR320" s="41"/>
      <c r="ECS320" s="41"/>
      <c r="ECT320" s="41"/>
      <c r="ECU320" s="41"/>
      <c r="ECV320" s="41"/>
      <c r="ECW320" s="41"/>
      <c r="ECX320" s="41"/>
      <c r="ECY320" s="41"/>
      <c r="ECZ320" s="41"/>
      <c r="EDA320" s="41"/>
      <c r="EDB320" s="41"/>
      <c r="EDC320" s="41"/>
      <c r="EDD320" s="41"/>
      <c r="EDE320" s="41"/>
      <c r="EDF320" s="41"/>
      <c r="EDG320" s="41"/>
      <c r="EDH320" s="41"/>
      <c r="EDI320" s="41"/>
      <c r="EDJ320" s="41"/>
      <c r="EDK320" s="41"/>
      <c r="EDL320" s="41"/>
      <c r="EDM320" s="41"/>
      <c r="EDN320" s="41"/>
      <c r="EDO320" s="41"/>
      <c r="EDP320" s="41"/>
      <c r="EDQ320" s="41"/>
      <c r="EDR320" s="41"/>
      <c r="EDS320" s="41"/>
      <c r="EDT320" s="41"/>
      <c r="EDU320" s="41"/>
      <c r="EDV320" s="41"/>
      <c r="EDW320" s="41"/>
      <c r="EDX320" s="41"/>
      <c r="EDY320" s="41"/>
      <c r="EDZ320" s="41"/>
      <c r="EEA320" s="41"/>
      <c r="EEB320" s="41"/>
      <c r="EEC320" s="41"/>
      <c r="EED320" s="41"/>
      <c r="EEE320" s="41"/>
      <c r="EEF320" s="41"/>
      <c r="EEG320" s="41"/>
      <c r="EEH320" s="41"/>
      <c r="EEI320" s="41"/>
      <c r="EEJ320" s="41"/>
      <c r="EEK320" s="41"/>
      <c r="EEL320" s="41"/>
      <c r="EEM320" s="41"/>
      <c r="EEN320" s="41"/>
      <c r="EEO320" s="41"/>
      <c r="EEP320" s="41"/>
      <c r="EEQ320" s="41"/>
      <c r="EER320" s="41"/>
      <c r="EES320" s="41"/>
      <c r="EET320" s="41"/>
      <c r="EEU320" s="41"/>
      <c r="EEV320" s="41"/>
      <c r="EEW320" s="41"/>
      <c r="EEX320" s="41"/>
      <c r="EEY320" s="41"/>
      <c r="EEZ320" s="41"/>
      <c r="EFA320" s="41"/>
      <c r="EFB320" s="41"/>
      <c r="EFC320" s="41"/>
      <c r="EFD320" s="41"/>
      <c r="EFE320" s="41"/>
      <c r="EFF320" s="41"/>
      <c r="EFG320" s="41"/>
      <c r="EFH320" s="41"/>
      <c r="EFI320" s="41"/>
      <c r="EFJ320" s="41"/>
      <c r="EFK320" s="41"/>
      <c r="EFL320" s="41"/>
      <c r="EFM320" s="41"/>
      <c r="EFN320" s="41"/>
      <c r="EFO320" s="41"/>
      <c r="EFP320" s="41"/>
      <c r="EFQ320" s="41"/>
      <c r="EFR320" s="41"/>
      <c r="EFS320" s="41"/>
      <c r="EFT320" s="41"/>
      <c r="EFU320" s="41"/>
      <c r="EFV320" s="41"/>
      <c r="EFW320" s="41"/>
      <c r="EFX320" s="41"/>
      <c r="EFY320" s="41"/>
      <c r="EFZ320" s="41"/>
      <c r="EGA320" s="41"/>
      <c r="EGB320" s="41"/>
      <c r="EGC320" s="41"/>
      <c r="EGD320" s="41"/>
      <c r="EGE320" s="41"/>
      <c r="EGF320" s="41"/>
      <c r="EGG320" s="41"/>
      <c r="EGH320" s="41"/>
      <c r="EGI320" s="41"/>
      <c r="EGJ320" s="41"/>
      <c r="EGK320" s="41"/>
      <c r="EGL320" s="41"/>
      <c r="EGM320" s="41"/>
      <c r="EGN320" s="41"/>
      <c r="EGO320" s="41"/>
      <c r="EGP320" s="41"/>
      <c r="EGQ320" s="41"/>
      <c r="EGR320" s="41"/>
      <c r="EGS320" s="41"/>
      <c r="EGT320" s="41"/>
      <c r="EGU320" s="41"/>
      <c r="EGV320" s="41"/>
      <c r="EGW320" s="41"/>
      <c r="EGX320" s="41"/>
      <c r="EGY320" s="41"/>
      <c r="EGZ320" s="41"/>
      <c r="EHA320" s="41"/>
      <c r="EHB320" s="41"/>
      <c r="EHC320" s="41"/>
      <c r="EHD320" s="41"/>
      <c r="EHE320" s="41"/>
      <c r="EHF320" s="41"/>
      <c r="EHG320" s="41"/>
      <c r="EHH320" s="41"/>
      <c r="EHI320" s="41"/>
      <c r="EHJ320" s="41"/>
      <c r="EHK320" s="41"/>
      <c r="EHL320" s="41"/>
      <c r="EHM320" s="41"/>
      <c r="EHN320" s="41"/>
      <c r="EHO320" s="41"/>
      <c r="EHP320" s="41"/>
      <c r="EHQ320" s="41"/>
      <c r="EHR320" s="41"/>
      <c r="EHS320" s="41"/>
      <c r="EHT320" s="41"/>
      <c r="EHU320" s="41"/>
      <c r="EHV320" s="41"/>
      <c r="EHW320" s="41"/>
      <c r="EHX320" s="41"/>
      <c r="EHY320" s="41"/>
      <c r="EHZ320" s="41"/>
      <c r="EIA320" s="41"/>
      <c r="EIB320" s="41"/>
      <c r="EIC320" s="41"/>
      <c r="EID320" s="41"/>
      <c r="EIE320" s="41"/>
      <c r="EIF320" s="41"/>
      <c r="EIG320" s="41"/>
      <c r="EIH320" s="41"/>
      <c r="EII320" s="41"/>
      <c r="EIJ320" s="41"/>
      <c r="EIK320" s="41"/>
      <c r="EIL320" s="41"/>
      <c r="EIM320" s="41"/>
      <c r="EIN320" s="41"/>
      <c r="EIO320" s="41"/>
      <c r="EIP320" s="41"/>
      <c r="EIQ320" s="41"/>
      <c r="EIR320" s="41"/>
      <c r="EIS320" s="41"/>
      <c r="EIT320" s="41"/>
      <c r="EIU320" s="41"/>
      <c r="EIV320" s="41"/>
      <c r="EIW320" s="41"/>
      <c r="EIX320" s="41"/>
      <c r="EIY320" s="41"/>
      <c r="EIZ320" s="41"/>
      <c r="EJA320" s="41"/>
      <c r="EJB320" s="41"/>
      <c r="EJC320" s="41"/>
      <c r="EJD320" s="41"/>
      <c r="EJE320" s="41"/>
      <c r="EJF320" s="41"/>
      <c r="EJG320" s="41"/>
      <c r="EJH320" s="41"/>
      <c r="EJI320" s="41"/>
      <c r="EJJ320" s="41"/>
      <c r="EJK320" s="41"/>
      <c r="EJL320" s="41"/>
      <c r="EJM320" s="41"/>
      <c r="EJN320" s="41"/>
      <c r="EJO320" s="41"/>
      <c r="EJP320" s="41"/>
      <c r="EJQ320" s="41"/>
      <c r="EJR320" s="41"/>
      <c r="EJS320" s="41"/>
      <c r="EJT320" s="41"/>
      <c r="EJU320" s="41"/>
      <c r="EJV320" s="41"/>
      <c r="EJW320" s="41"/>
      <c r="EJX320" s="41"/>
      <c r="EJY320" s="41"/>
      <c r="EJZ320" s="41"/>
      <c r="EKA320" s="41"/>
      <c r="EKB320" s="41"/>
      <c r="EKC320" s="41"/>
      <c r="EKD320" s="41"/>
      <c r="EKE320" s="41"/>
      <c r="EKF320" s="41"/>
      <c r="EKG320" s="41"/>
      <c r="EKH320" s="41"/>
      <c r="EKI320" s="41"/>
      <c r="EKJ320" s="41"/>
      <c r="EKK320" s="41"/>
      <c r="EKL320" s="41"/>
      <c r="EKM320" s="41"/>
      <c r="EKN320" s="41"/>
      <c r="EKO320" s="41"/>
      <c r="EKP320" s="41"/>
      <c r="EKQ320" s="41"/>
      <c r="EKR320" s="41"/>
      <c r="EKS320" s="41"/>
      <c r="EKT320" s="41"/>
      <c r="EKU320" s="41"/>
      <c r="EKV320" s="41"/>
      <c r="EKW320" s="41"/>
      <c r="EKX320" s="41"/>
      <c r="EKY320" s="41"/>
      <c r="EKZ320" s="41"/>
      <c r="ELA320" s="41"/>
      <c r="ELB320" s="41"/>
      <c r="ELC320" s="41"/>
      <c r="ELD320" s="41"/>
      <c r="ELE320" s="41"/>
      <c r="ELF320" s="41"/>
      <c r="ELG320" s="41"/>
      <c r="ELH320" s="41"/>
      <c r="ELI320" s="41"/>
      <c r="ELJ320" s="41"/>
      <c r="ELK320" s="41"/>
      <c r="ELL320" s="41"/>
      <c r="ELM320" s="41"/>
      <c r="ELN320" s="41"/>
      <c r="ELO320" s="41"/>
      <c r="ELP320" s="41"/>
      <c r="ELQ320" s="41"/>
      <c r="ELR320" s="41"/>
      <c r="ELS320" s="41"/>
      <c r="ELT320" s="41"/>
      <c r="ELU320" s="41"/>
      <c r="ELV320" s="41"/>
      <c r="ELW320" s="41"/>
      <c r="ELX320" s="41"/>
      <c r="ELY320" s="41"/>
      <c r="ELZ320" s="41"/>
      <c r="EMA320" s="41"/>
      <c r="EMB320" s="41"/>
      <c r="EMC320" s="41"/>
      <c r="EMD320" s="41"/>
      <c r="EME320" s="41"/>
      <c r="EMF320" s="41"/>
      <c r="EMG320" s="41"/>
      <c r="EMH320" s="41"/>
      <c r="EMI320" s="41"/>
      <c r="EMJ320" s="41"/>
      <c r="EMK320" s="41"/>
      <c r="EML320" s="41"/>
      <c r="EMM320" s="41"/>
      <c r="EMN320" s="41"/>
      <c r="EMO320" s="41"/>
      <c r="EMP320" s="41"/>
      <c r="EMQ320" s="41"/>
      <c r="EMR320" s="41"/>
      <c r="EMS320" s="41"/>
      <c r="EMT320" s="41"/>
      <c r="EMU320" s="41"/>
      <c r="EMV320" s="41"/>
      <c r="EMW320" s="41"/>
      <c r="EMX320" s="41"/>
      <c r="EMY320" s="41"/>
      <c r="EMZ320" s="41"/>
      <c r="ENA320" s="41"/>
      <c r="ENB320" s="41"/>
      <c r="ENC320" s="41"/>
      <c r="END320" s="41"/>
      <c r="ENE320" s="41"/>
      <c r="ENF320" s="41"/>
      <c r="ENG320" s="41"/>
      <c r="ENH320" s="41"/>
      <c r="ENI320" s="41"/>
      <c r="ENJ320" s="41"/>
      <c r="ENK320" s="41"/>
      <c r="ENL320" s="41"/>
      <c r="ENM320" s="41"/>
      <c r="ENN320" s="41"/>
      <c r="ENO320" s="41"/>
      <c r="ENP320" s="41"/>
      <c r="ENQ320" s="41"/>
      <c r="ENR320" s="41"/>
      <c r="ENS320" s="41"/>
      <c r="ENT320" s="41"/>
      <c r="ENU320" s="41"/>
      <c r="ENV320" s="41"/>
      <c r="ENW320" s="41"/>
      <c r="ENX320" s="41"/>
      <c r="ENY320" s="41"/>
      <c r="ENZ320" s="41"/>
      <c r="EOA320" s="41"/>
      <c r="EOB320" s="41"/>
      <c r="EOC320" s="41"/>
      <c r="EOD320" s="41"/>
      <c r="EOE320" s="41"/>
      <c r="EOF320" s="41"/>
      <c r="EOG320" s="41"/>
      <c r="EOH320" s="41"/>
      <c r="EOI320" s="41"/>
      <c r="EOJ320" s="41"/>
      <c r="EOK320" s="41"/>
      <c r="EOL320" s="41"/>
      <c r="EOM320" s="41"/>
      <c r="EON320" s="41"/>
      <c r="EOO320" s="41"/>
      <c r="EOP320" s="41"/>
      <c r="EOQ320" s="41"/>
      <c r="EOR320" s="41"/>
      <c r="EOS320" s="41"/>
      <c r="EOT320" s="41"/>
      <c r="EOU320" s="41"/>
      <c r="EOV320" s="41"/>
      <c r="EOW320" s="41"/>
      <c r="EOX320" s="41"/>
      <c r="EOY320" s="41"/>
      <c r="EOZ320" s="41"/>
      <c r="EPA320" s="41"/>
      <c r="EPB320" s="41"/>
      <c r="EPC320" s="41"/>
      <c r="EPD320" s="41"/>
      <c r="EPE320" s="41"/>
      <c r="EPF320" s="41"/>
      <c r="EPG320" s="41"/>
      <c r="EPH320" s="41"/>
      <c r="EPI320" s="41"/>
      <c r="EPJ320" s="41"/>
      <c r="EPK320" s="41"/>
      <c r="EPL320" s="41"/>
      <c r="EPM320" s="41"/>
      <c r="EPN320" s="41"/>
      <c r="EPO320" s="41"/>
      <c r="EPP320" s="41"/>
      <c r="EPQ320" s="41"/>
      <c r="EPR320" s="41"/>
      <c r="EPS320" s="41"/>
      <c r="EPT320" s="41"/>
      <c r="EPU320" s="41"/>
      <c r="EPV320" s="41"/>
      <c r="EPW320" s="41"/>
      <c r="EPX320" s="41"/>
      <c r="EPY320" s="41"/>
      <c r="EPZ320" s="41"/>
      <c r="EQA320" s="41"/>
      <c r="EQB320" s="41"/>
      <c r="EQC320" s="41"/>
      <c r="EQD320" s="41"/>
      <c r="EQE320" s="41"/>
      <c r="EQF320" s="41"/>
      <c r="EQG320" s="41"/>
      <c r="EQH320" s="41"/>
      <c r="EQI320" s="41"/>
      <c r="EQJ320" s="41"/>
      <c r="EQK320" s="41"/>
      <c r="EQL320" s="41"/>
      <c r="EQM320" s="41"/>
      <c r="EQN320" s="41"/>
      <c r="EQO320" s="41"/>
      <c r="EQP320" s="41"/>
      <c r="EQQ320" s="41"/>
      <c r="EQR320" s="41"/>
      <c r="EQS320" s="41"/>
      <c r="EQT320" s="41"/>
      <c r="EQU320" s="41"/>
      <c r="EQV320" s="41"/>
      <c r="EQW320" s="41"/>
      <c r="EQX320" s="41"/>
      <c r="EQY320" s="41"/>
      <c r="EQZ320" s="41"/>
      <c r="ERA320" s="41"/>
      <c r="ERB320" s="41"/>
      <c r="ERC320" s="41"/>
      <c r="ERD320" s="41"/>
      <c r="ERE320" s="41"/>
      <c r="ERF320" s="41"/>
      <c r="ERG320" s="41"/>
      <c r="ERH320" s="41"/>
      <c r="ERI320" s="41"/>
      <c r="ERJ320" s="41"/>
      <c r="ERK320" s="41"/>
      <c r="ERL320" s="41"/>
      <c r="ERM320" s="41"/>
      <c r="ERN320" s="41"/>
      <c r="ERO320" s="41"/>
      <c r="ERP320" s="41"/>
      <c r="ERQ320" s="41"/>
      <c r="ERR320" s="41"/>
      <c r="ERS320" s="41"/>
      <c r="ERT320" s="41"/>
      <c r="ERU320" s="41"/>
      <c r="ERV320" s="41"/>
      <c r="ERW320" s="41"/>
      <c r="ERX320" s="41"/>
      <c r="ERY320" s="41"/>
      <c r="ERZ320" s="41"/>
      <c r="ESA320" s="41"/>
      <c r="ESB320" s="41"/>
      <c r="ESC320" s="41"/>
      <c r="ESD320" s="41"/>
      <c r="ESE320" s="41"/>
      <c r="ESF320" s="41"/>
      <c r="ESG320" s="41"/>
      <c r="ESH320" s="41"/>
      <c r="ESI320" s="41"/>
      <c r="ESJ320" s="41"/>
      <c r="ESK320" s="41"/>
      <c r="ESL320" s="41"/>
      <c r="ESM320" s="41"/>
      <c r="ESN320" s="41"/>
      <c r="ESO320" s="41"/>
      <c r="ESP320" s="41"/>
      <c r="ESQ320" s="41"/>
      <c r="ESR320" s="41"/>
      <c r="ESS320" s="41"/>
      <c r="EST320" s="41"/>
      <c r="ESU320" s="41"/>
      <c r="ESV320" s="41"/>
      <c r="ESW320" s="41"/>
      <c r="ESX320" s="41"/>
      <c r="ESY320" s="41"/>
      <c r="ESZ320" s="41"/>
      <c r="ETA320" s="41"/>
      <c r="ETB320" s="41"/>
      <c r="ETC320" s="41"/>
      <c r="ETD320" s="41"/>
      <c r="ETE320" s="41"/>
      <c r="ETF320" s="41"/>
      <c r="ETG320" s="41"/>
      <c r="ETH320" s="41"/>
      <c r="ETI320" s="41"/>
      <c r="ETJ320" s="41"/>
      <c r="ETK320" s="41"/>
      <c r="ETL320" s="41"/>
      <c r="ETM320" s="41"/>
      <c r="ETN320" s="41"/>
      <c r="ETO320" s="41"/>
      <c r="ETP320" s="41"/>
      <c r="ETQ320" s="41"/>
      <c r="ETR320" s="41"/>
      <c r="ETS320" s="41"/>
      <c r="ETT320" s="41"/>
      <c r="ETU320" s="41"/>
      <c r="ETV320" s="41"/>
      <c r="ETW320" s="41"/>
      <c r="ETX320" s="41"/>
      <c r="ETY320" s="41"/>
      <c r="ETZ320" s="41"/>
      <c r="EUA320" s="41"/>
      <c r="EUB320" s="41"/>
      <c r="EUC320" s="41"/>
      <c r="EUD320" s="41"/>
      <c r="EUE320" s="41"/>
      <c r="EUF320" s="41"/>
      <c r="EUG320" s="41"/>
      <c r="EUH320" s="41"/>
      <c r="EUI320" s="41"/>
      <c r="EUJ320" s="41"/>
      <c r="EUK320" s="41"/>
      <c r="EUL320" s="41"/>
      <c r="EUM320" s="41"/>
      <c r="EUN320" s="41"/>
      <c r="EUO320" s="41"/>
      <c r="EUP320" s="41"/>
      <c r="EUQ320" s="41"/>
      <c r="EUR320" s="41"/>
      <c r="EUS320" s="41"/>
      <c r="EUT320" s="41"/>
      <c r="EUU320" s="41"/>
      <c r="EUV320" s="41"/>
      <c r="EUW320" s="41"/>
      <c r="EUX320" s="41"/>
      <c r="EUY320" s="41"/>
      <c r="EUZ320" s="41"/>
      <c r="EVA320" s="41"/>
      <c r="EVB320" s="41"/>
      <c r="EVC320" s="41"/>
      <c r="EVD320" s="41"/>
      <c r="EVE320" s="41"/>
      <c r="EVF320" s="41"/>
      <c r="EVG320" s="41"/>
      <c r="EVH320" s="41"/>
      <c r="EVI320" s="41"/>
      <c r="EVJ320" s="41"/>
      <c r="EVK320" s="41"/>
      <c r="EVL320" s="41"/>
      <c r="EVM320" s="41"/>
      <c r="EVN320" s="41"/>
      <c r="EVO320" s="41"/>
      <c r="EVP320" s="41"/>
      <c r="EVQ320" s="41"/>
      <c r="EVR320" s="41"/>
      <c r="EVS320" s="41"/>
      <c r="EVT320" s="41"/>
      <c r="EVU320" s="41"/>
      <c r="EVV320" s="41"/>
      <c r="EVW320" s="41"/>
      <c r="EVX320" s="41"/>
      <c r="EVY320" s="41"/>
      <c r="EVZ320" s="41"/>
      <c r="EWA320" s="41"/>
      <c r="EWB320" s="41"/>
      <c r="EWC320" s="41"/>
      <c r="EWD320" s="41"/>
      <c r="EWE320" s="41"/>
      <c r="EWF320" s="41"/>
      <c r="EWG320" s="41"/>
      <c r="EWH320" s="41"/>
      <c r="EWI320" s="41"/>
      <c r="EWJ320" s="41"/>
      <c r="EWK320" s="41"/>
      <c r="EWL320" s="41"/>
      <c r="EWM320" s="41"/>
      <c r="EWN320" s="41"/>
      <c r="EWO320" s="41"/>
      <c r="EWP320" s="41"/>
      <c r="EWQ320" s="41"/>
      <c r="EWR320" s="41"/>
      <c r="EWS320" s="41"/>
      <c r="EWT320" s="41"/>
      <c r="EWU320" s="41"/>
      <c r="EWV320" s="41"/>
      <c r="EWW320" s="41"/>
      <c r="EWX320" s="41"/>
      <c r="EWY320" s="41"/>
      <c r="EWZ320" s="41"/>
      <c r="EXA320" s="41"/>
      <c r="EXB320" s="41"/>
      <c r="EXC320" s="41"/>
      <c r="EXD320" s="41"/>
      <c r="EXE320" s="41"/>
      <c r="EXF320" s="41"/>
      <c r="EXG320" s="41"/>
      <c r="EXH320" s="41"/>
      <c r="EXI320" s="41"/>
      <c r="EXJ320" s="41"/>
      <c r="EXK320" s="41"/>
      <c r="EXL320" s="41"/>
      <c r="EXM320" s="41"/>
      <c r="EXN320" s="41"/>
      <c r="EXO320" s="41"/>
      <c r="EXP320" s="41"/>
      <c r="EXQ320" s="41"/>
      <c r="EXR320" s="41"/>
      <c r="EXS320" s="41"/>
      <c r="EXT320" s="41"/>
      <c r="EXU320" s="41"/>
      <c r="EXV320" s="41"/>
      <c r="EXW320" s="41"/>
      <c r="EXX320" s="41"/>
      <c r="EXY320" s="41"/>
      <c r="EXZ320" s="41"/>
      <c r="EYA320" s="41"/>
      <c r="EYB320" s="41"/>
      <c r="EYC320" s="41"/>
      <c r="EYD320" s="41"/>
      <c r="EYE320" s="41"/>
      <c r="EYF320" s="41"/>
      <c r="EYG320" s="41"/>
      <c r="EYH320" s="41"/>
      <c r="EYI320" s="41"/>
      <c r="EYJ320" s="41"/>
      <c r="EYK320" s="41"/>
      <c r="EYL320" s="41"/>
      <c r="EYM320" s="41"/>
      <c r="EYN320" s="41"/>
      <c r="EYO320" s="41"/>
      <c r="EYP320" s="41"/>
      <c r="EYQ320" s="41"/>
      <c r="EYR320" s="41"/>
      <c r="EYS320" s="41"/>
      <c r="EYT320" s="41"/>
      <c r="EYU320" s="41"/>
      <c r="EYV320" s="41"/>
      <c r="EYW320" s="41"/>
      <c r="EYX320" s="41"/>
      <c r="EYY320" s="41"/>
      <c r="EYZ320" s="41"/>
      <c r="EZA320" s="41"/>
      <c r="EZB320" s="41"/>
      <c r="EZC320" s="41"/>
      <c r="EZD320" s="41"/>
      <c r="EZE320" s="41"/>
      <c r="EZF320" s="41"/>
      <c r="EZG320" s="41"/>
      <c r="EZH320" s="41"/>
      <c r="EZI320" s="41"/>
      <c r="EZJ320" s="41"/>
      <c r="EZK320" s="41"/>
      <c r="EZL320" s="41"/>
      <c r="EZM320" s="41"/>
      <c r="EZN320" s="41"/>
      <c r="EZO320" s="41"/>
      <c r="EZP320" s="41"/>
      <c r="EZQ320" s="41"/>
      <c r="EZR320" s="41"/>
      <c r="EZS320" s="41"/>
      <c r="EZT320" s="41"/>
      <c r="EZU320" s="41"/>
      <c r="EZV320" s="41"/>
      <c r="EZW320" s="41"/>
      <c r="EZX320" s="41"/>
      <c r="EZY320" s="41"/>
      <c r="EZZ320" s="41"/>
      <c r="FAA320" s="41"/>
      <c r="FAB320" s="41"/>
      <c r="FAC320" s="41"/>
      <c r="FAD320" s="41"/>
      <c r="FAE320" s="41"/>
      <c r="FAF320" s="41"/>
      <c r="FAG320" s="41"/>
      <c r="FAH320" s="41"/>
      <c r="FAI320" s="41"/>
      <c r="FAJ320" s="41"/>
      <c r="FAK320" s="41"/>
      <c r="FAL320" s="41"/>
      <c r="FAM320" s="41"/>
      <c r="FAN320" s="41"/>
      <c r="FAO320" s="41"/>
      <c r="FAP320" s="41"/>
      <c r="FAQ320" s="41"/>
      <c r="FAR320" s="41"/>
      <c r="FAS320" s="41"/>
      <c r="FAT320" s="41"/>
      <c r="FAU320" s="41"/>
      <c r="FAV320" s="41"/>
      <c r="FAW320" s="41"/>
      <c r="FAX320" s="41"/>
      <c r="FAY320" s="41"/>
      <c r="FAZ320" s="41"/>
      <c r="FBA320" s="41"/>
      <c r="FBB320" s="41"/>
      <c r="FBC320" s="41"/>
      <c r="FBD320" s="41"/>
      <c r="FBE320" s="41"/>
      <c r="FBF320" s="41"/>
      <c r="FBG320" s="41"/>
      <c r="FBH320" s="41"/>
      <c r="FBI320" s="41"/>
      <c r="FBJ320" s="41"/>
      <c r="FBK320" s="41"/>
      <c r="FBL320" s="41"/>
      <c r="FBM320" s="41"/>
      <c r="FBN320" s="41"/>
      <c r="FBO320" s="41"/>
      <c r="FBP320" s="41"/>
      <c r="FBQ320" s="41"/>
      <c r="FBR320" s="41"/>
      <c r="FBS320" s="41"/>
      <c r="FBT320" s="41"/>
      <c r="FBU320" s="41"/>
      <c r="FBV320" s="41"/>
      <c r="FBW320" s="41"/>
      <c r="FBX320" s="41"/>
      <c r="FBY320" s="41"/>
      <c r="FBZ320" s="41"/>
      <c r="FCA320" s="41"/>
      <c r="FCB320" s="41"/>
      <c r="FCC320" s="41"/>
      <c r="FCD320" s="41"/>
      <c r="FCE320" s="41"/>
      <c r="FCF320" s="41"/>
      <c r="FCG320" s="41"/>
      <c r="FCH320" s="41"/>
      <c r="FCI320" s="41"/>
      <c r="FCJ320" s="41"/>
      <c r="FCK320" s="41"/>
      <c r="FCL320" s="41"/>
      <c r="FCM320" s="41"/>
      <c r="FCN320" s="41"/>
      <c r="FCO320" s="41"/>
      <c r="FCP320" s="41"/>
      <c r="FCQ320" s="41"/>
      <c r="FCR320" s="41"/>
      <c r="FCS320" s="41"/>
      <c r="FCT320" s="41"/>
      <c r="FCU320" s="41"/>
      <c r="FCV320" s="41"/>
      <c r="FCW320" s="41"/>
      <c r="FCX320" s="41"/>
      <c r="FCY320" s="41"/>
      <c r="FCZ320" s="41"/>
      <c r="FDA320" s="41"/>
      <c r="FDB320" s="41"/>
      <c r="FDC320" s="41"/>
      <c r="FDD320" s="41"/>
      <c r="FDE320" s="41"/>
      <c r="FDF320" s="41"/>
      <c r="FDG320" s="41"/>
      <c r="FDH320" s="41"/>
      <c r="FDI320" s="41"/>
      <c r="FDJ320" s="41"/>
      <c r="FDK320" s="41"/>
      <c r="FDL320" s="41"/>
      <c r="FDM320" s="41"/>
      <c r="FDN320" s="41"/>
      <c r="FDO320" s="41"/>
      <c r="FDP320" s="41"/>
      <c r="FDQ320" s="41"/>
      <c r="FDR320" s="41"/>
      <c r="FDS320" s="41"/>
      <c r="FDT320" s="41"/>
      <c r="FDU320" s="41"/>
      <c r="FDV320" s="41"/>
      <c r="FDW320" s="41"/>
      <c r="FDX320" s="41"/>
      <c r="FDY320" s="41"/>
      <c r="FDZ320" s="41"/>
      <c r="FEA320" s="41"/>
      <c r="FEB320" s="41"/>
      <c r="FEC320" s="41"/>
      <c r="FED320" s="41"/>
      <c r="FEE320" s="41"/>
      <c r="FEF320" s="41"/>
      <c r="FEG320" s="41"/>
      <c r="FEH320" s="41"/>
      <c r="FEI320" s="41"/>
      <c r="FEJ320" s="41"/>
      <c r="FEK320" s="41"/>
      <c r="FEL320" s="41"/>
      <c r="FEM320" s="41"/>
      <c r="FEN320" s="41"/>
      <c r="FEO320" s="41"/>
      <c r="FEP320" s="41"/>
      <c r="FEQ320" s="41"/>
      <c r="FER320" s="41"/>
      <c r="FES320" s="41"/>
      <c r="FET320" s="41"/>
      <c r="FEU320" s="41"/>
      <c r="FEV320" s="41"/>
      <c r="FEW320" s="41"/>
      <c r="FEX320" s="41"/>
      <c r="FEY320" s="41"/>
      <c r="FEZ320" s="41"/>
      <c r="FFA320" s="41"/>
      <c r="FFB320" s="41"/>
      <c r="FFC320" s="41"/>
      <c r="FFD320" s="41"/>
      <c r="FFE320" s="41"/>
      <c r="FFF320" s="41"/>
      <c r="FFG320" s="41"/>
      <c r="FFH320" s="41"/>
      <c r="FFI320" s="41"/>
      <c r="FFJ320" s="41"/>
      <c r="FFK320" s="41"/>
      <c r="FFL320" s="41"/>
      <c r="FFM320" s="41"/>
      <c r="FFN320" s="41"/>
      <c r="FFO320" s="41"/>
      <c r="FFP320" s="41"/>
      <c r="FFQ320" s="41"/>
      <c r="FFR320" s="41"/>
      <c r="FFS320" s="41"/>
      <c r="FFT320" s="41"/>
      <c r="FFU320" s="41"/>
      <c r="FFV320" s="41"/>
      <c r="FFW320" s="41"/>
      <c r="FFX320" s="41"/>
      <c r="FFY320" s="41"/>
      <c r="FFZ320" s="41"/>
      <c r="FGA320" s="41"/>
      <c r="FGB320" s="41"/>
      <c r="FGC320" s="41"/>
      <c r="FGD320" s="41"/>
      <c r="FGE320" s="41"/>
      <c r="FGF320" s="41"/>
      <c r="FGG320" s="41"/>
      <c r="FGH320" s="41"/>
      <c r="FGI320" s="41"/>
      <c r="FGJ320" s="41"/>
      <c r="FGK320" s="41"/>
      <c r="FGL320" s="41"/>
      <c r="FGM320" s="41"/>
      <c r="FGN320" s="41"/>
      <c r="FGO320" s="41"/>
      <c r="FGP320" s="41"/>
      <c r="FGQ320" s="41"/>
      <c r="FGR320" s="41"/>
      <c r="FGS320" s="41"/>
      <c r="FGT320" s="41"/>
      <c r="FGU320" s="41"/>
      <c r="FGV320" s="41"/>
      <c r="FGW320" s="41"/>
      <c r="FGX320" s="41"/>
      <c r="FGY320" s="41"/>
      <c r="FGZ320" s="41"/>
      <c r="FHA320" s="41"/>
      <c r="FHB320" s="41"/>
      <c r="FHC320" s="41"/>
      <c r="FHD320" s="41"/>
      <c r="FHE320" s="41"/>
      <c r="FHF320" s="41"/>
      <c r="FHG320" s="41"/>
      <c r="FHH320" s="41"/>
      <c r="FHI320" s="41"/>
      <c r="FHJ320" s="41"/>
      <c r="FHK320" s="41"/>
      <c r="FHL320" s="41"/>
      <c r="FHM320" s="41"/>
      <c r="FHN320" s="41"/>
      <c r="FHO320" s="41"/>
      <c r="FHP320" s="41"/>
      <c r="FHQ320" s="41"/>
      <c r="FHR320" s="41"/>
      <c r="FHS320" s="41"/>
      <c r="FHT320" s="41"/>
      <c r="FHU320" s="41"/>
      <c r="FHV320" s="41"/>
      <c r="FHW320" s="41"/>
      <c r="FHX320" s="41"/>
      <c r="FHY320" s="41"/>
      <c r="FHZ320" s="41"/>
      <c r="FIA320" s="41"/>
      <c r="FIB320" s="41"/>
      <c r="FIC320" s="41"/>
      <c r="FID320" s="41"/>
      <c r="FIE320" s="41"/>
      <c r="FIF320" s="41"/>
      <c r="FIG320" s="41"/>
      <c r="FIH320" s="41"/>
      <c r="FII320" s="41"/>
      <c r="FIJ320" s="41"/>
      <c r="FIK320" s="41"/>
      <c r="FIL320" s="41"/>
      <c r="FIM320" s="41"/>
      <c r="FIN320" s="41"/>
      <c r="FIO320" s="41"/>
      <c r="FIP320" s="41"/>
      <c r="FIQ320" s="41"/>
      <c r="FIR320" s="41"/>
      <c r="FIS320" s="41"/>
      <c r="FIT320" s="41"/>
      <c r="FIU320" s="41"/>
      <c r="FIV320" s="41"/>
      <c r="FIW320" s="41"/>
      <c r="FIX320" s="41"/>
      <c r="FIY320" s="41"/>
      <c r="FIZ320" s="41"/>
      <c r="FJA320" s="41"/>
      <c r="FJB320" s="41"/>
      <c r="FJC320" s="41"/>
      <c r="FJD320" s="41"/>
      <c r="FJE320" s="41"/>
      <c r="FJF320" s="41"/>
      <c r="FJG320" s="41"/>
      <c r="FJH320" s="41"/>
      <c r="FJI320" s="41"/>
      <c r="FJJ320" s="41"/>
      <c r="FJK320" s="41"/>
      <c r="FJL320" s="41"/>
      <c r="FJM320" s="41"/>
      <c r="FJN320" s="41"/>
      <c r="FJO320" s="41"/>
      <c r="FJP320" s="41"/>
      <c r="FJQ320" s="41"/>
      <c r="FJR320" s="41"/>
      <c r="FJS320" s="41"/>
      <c r="FJT320" s="41"/>
      <c r="FJU320" s="41"/>
      <c r="FJV320" s="41"/>
      <c r="FJW320" s="41"/>
      <c r="FJX320" s="41"/>
      <c r="FJY320" s="41"/>
      <c r="FJZ320" s="41"/>
      <c r="FKA320" s="41"/>
      <c r="FKB320" s="41"/>
      <c r="FKC320" s="41"/>
      <c r="FKD320" s="41"/>
      <c r="FKE320" s="41"/>
      <c r="FKF320" s="41"/>
      <c r="FKG320" s="41"/>
      <c r="FKH320" s="41"/>
      <c r="FKI320" s="41"/>
      <c r="FKJ320" s="41"/>
      <c r="FKK320" s="41"/>
      <c r="FKL320" s="41"/>
      <c r="FKM320" s="41"/>
      <c r="FKN320" s="41"/>
      <c r="FKO320" s="41"/>
      <c r="FKP320" s="41"/>
      <c r="FKQ320" s="41"/>
      <c r="FKR320" s="41"/>
      <c r="FKS320" s="41"/>
      <c r="FKT320" s="41"/>
      <c r="FKU320" s="41"/>
      <c r="FKV320" s="41"/>
      <c r="FKW320" s="41"/>
      <c r="FKX320" s="41"/>
      <c r="FKY320" s="41"/>
      <c r="FKZ320" s="41"/>
      <c r="FLA320" s="41"/>
      <c r="FLB320" s="41"/>
      <c r="FLC320" s="41"/>
      <c r="FLD320" s="41"/>
      <c r="FLE320" s="41"/>
      <c r="FLF320" s="41"/>
      <c r="FLG320" s="41"/>
      <c r="FLH320" s="41"/>
      <c r="FLI320" s="41"/>
      <c r="FLJ320" s="41"/>
      <c r="FLK320" s="41"/>
      <c r="FLL320" s="41"/>
      <c r="FLM320" s="41"/>
      <c r="FLN320" s="41"/>
      <c r="FLO320" s="41"/>
      <c r="FLP320" s="41"/>
      <c r="FLQ320" s="41"/>
      <c r="FLR320" s="41"/>
      <c r="FLS320" s="41"/>
      <c r="FLT320" s="41"/>
      <c r="FLU320" s="41"/>
      <c r="FLV320" s="41"/>
      <c r="FLW320" s="41"/>
      <c r="FLX320" s="41"/>
      <c r="FLY320" s="41"/>
      <c r="FLZ320" s="41"/>
      <c r="FMA320" s="41"/>
      <c r="FMB320" s="41"/>
      <c r="FMC320" s="41"/>
      <c r="FMD320" s="41"/>
      <c r="FME320" s="41"/>
      <c r="FMF320" s="41"/>
      <c r="FMG320" s="41"/>
      <c r="FMH320" s="41"/>
      <c r="FMI320" s="41"/>
      <c r="FMJ320" s="41"/>
      <c r="FMK320" s="41"/>
      <c r="FML320" s="41"/>
      <c r="FMM320" s="41"/>
      <c r="FMN320" s="41"/>
      <c r="FMO320" s="41"/>
      <c r="FMP320" s="41"/>
      <c r="FMQ320" s="41"/>
      <c r="FMR320" s="41"/>
      <c r="FMS320" s="41"/>
      <c r="FMT320" s="41"/>
      <c r="FMU320" s="41"/>
      <c r="FMV320" s="41"/>
      <c r="FMW320" s="41"/>
      <c r="FMX320" s="41"/>
      <c r="FMY320" s="41"/>
      <c r="FMZ320" s="41"/>
      <c r="FNA320" s="41"/>
      <c r="FNB320" s="41"/>
      <c r="FNC320" s="41"/>
      <c r="FND320" s="41"/>
      <c r="FNE320" s="41"/>
      <c r="FNF320" s="41"/>
      <c r="FNG320" s="41"/>
      <c r="FNH320" s="41"/>
      <c r="FNI320" s="41"/>
      <c r="FNJ320" s="41"/>
      <c r="FNK320" s="41"/>
      <c r="FNL320" s="41"/>
      <c r="FNM320" s="41"/>
      <c r="FNN320" s="41"/>
      <c r="FNO320" s="41"/>
      <c r="FNP320" s="41"/>
      <c r="FNQ320" s="41"/>
      <c r="FNR320" s="41"/>
      <c r="FNS320" s="41"/>
      <c r="FNT320" s="41"/>
      <c r="FNU320" s="41"/>
      <c r="FNV320" s="41"/>
      <c r="FNW320" s="41"/>
      <c r="FNX320" s="41"/>
      <c r="FNY320" s="41"/>
      <c r="FNZ320" s="41"/>
      <c r="FOA320" s="41"/>
      <c r="FOB320" s="41"/>
      <c r="FOC320" s="41"/>
      <c r="FOD320" s="41"/>
      <c r="FOE320" s="41"/>
      <c r="FOF320" s="41"/>
      <c r="FOG320" s="41"/>
      <c r="FOH320" s="41"/>
      <c r="FOI320" s="41"/>
      <c r="FOJ320" s="41"/>
      <c r="FOK320" s="41"/>
      <c r="FOL320" s="41"/>
      <c r="FOM320" s="41"/>
      <c r="FON320" s="41"/>
      <c r="FOO320" s="41"/>
      <c r="FOP320" s="41"/>
      <c r="FOQ320" s="41"/>
      <c r="FOR320" s="41"/>
      <c r="FOS320" s="41"/>
      <c r="FOT320" s="41"/>
      <c r="FOU320" s="41"/>
      <c r="FOV320" s="41"/>
      <c r="FOW320" s="41"/>
      <c r="FOX320" s="41"/>
      <c r="FOY320" s="41"/>
      <c r="FOZ320" s="41"/>
      <c r="FPA320" s="41"/>
      <c r="FPB320" s="41"/>
      <c r="FPC320" s="41"/>
      <c r="FPD320" s="41"/>
      <c r="FPE320" s="41"/>
      <c r="FPF320" s="41"/>
      <c r="FPG320" s="41"/>
      <c r="FPH320" s="41"/>
      <c r="FPI320" s="41"/>
      <c r="FPJ320" s="41"/>
      <c r="FPK320" s="41"/>
      <c r="FPL320" s="41"/>
      <c r="FPM320" s="41"/>
      <c r="FPN320" s="41"/>
      <c r="FPO320" s="41"/>
      <c r="FPP320" s="41"/>
      <c r="FPQ320" s="41"/>
      <c r="FPR320" s="41"/>
      <c r="FPS320" s="41"/>
      <c r="FPT320" s="41"/>
      <c r="FPU320" s="41"/>
      <c r="FPV320" s="41"/>
      <c r="FPW320" s="41"/>
      <c r="FPX320" s="41"/>
      <c r="FPY320" s="41"/>
      <c r="FPZ320" s="41"/>
      <c r="FQA320" s="41"/>
      <c r="FQB320" s="41"/>
      <c r="FQC320" s="41"/>
      <c r="FQD320" s="41"/>
      <c r="FQE320" s="41"/>
      <c r="FQF320" s="41"/>
      <c r="FQG320" s="41"/>
      <c r="FQH320" s="41"/>
      <c r="FQI320" s="41"/>
      <c r="FQJ320" s="41"/>
      <c r="FQK320" s="41"/>
      <c r="FQL320" s="41"/>
      <c r="FQM320" s="41"/>
      <c r="FQN320" s="41"/>
      <c r="FQO320" s="41"/>
      <c r="FQP320" s="41"/>
      <c r="FQQ320" s="41"/>
      <c r="FQR320" s="41"/>
      <c r="FQS320" s="41"/>
      <c r="FQT320" s="41"/>
      <c r="FQU320" s="41"/>
      <c r="FQV320" s="41"/>
      <c r="FQW320" s="41"/>
      <c r="FQX320" s="41"/>
      <c r="FQY320" s="41"/>
      <c r="FQZ320" s="41"/>
      <c r="FRA320" s="41"/>
      <c r="FRB320" s="41"/>
      <c r="FRC320" s="41"/>
      <c r="FRD320" s="41"/>
      <c r="FRE320" s="41"/>
      <c r="FRF320" s="41"/>
      <c r="FRG320" s="41"/>
      <c r="FRH320" s="41"/>
      <c r="FRI320" s="41"/>
      <c r="FRJ320" s="41"/>
      <c r="FRK320" s="41"/>
      <c r="FRL320" s="41"/>
      <c r="FRM320" s="41"/>
      <c r="FRN320" s="41"/>
      <c r="FRO320" s="41"/>
      <c r="FRP320" s="41"/>
      <c r="FRQ320" s="41"/>
      <c r="FRR320" s="41"/>
      <c r="FRS320" s="41"/>
      <c r="FRT320" s="41"/>
      <c r="FRU320" s="41"/>
      <c r="FRV320" s="41"/>
      <c r="FRW320" s="41"/>
      <c r="FRX320" s="41"/>
      <c r="FRY320" s="41"/>
      <c r="FRZ320" s="41"/>
      <c r="FSA320" s="41"/>
      <c r="FSB320" s="41"/>
      <c r="FSC320" s="41"/>
      <c r="FSD320" s="41"/>
      <c r="FSE320" s="41"/>
      <c r="FSF320" s="41"/>
      <c r="FSG320" s="41"/>
      <c r="FSH320" s="41"/>
      <c r="FSI320" s="41"/>
      <c r="FSJ320" s="41"/>
      <c r="FSK320" s="41"/>
      <c r="FSL320" s="41"/>
      <c r="FSM320" s="41"/>
      <c r="FSN320" s="41"/>
      <c r="FSO320" s="41"/>
      <c r="FSP320" s="41"/>
      <c r="FSQ320" s="41"/>
      <c r="FSR320" s="41"/>
      <c r="FSS320" s="41"/>
      <c r="FST320" s="41"/>
      <c r="FSU320" s="41"/>
      <c r="FSV320" s="41"/>
      <c r="FSW320" s="41"/>
      <c r="FSX320" s="41"/>
      <c r="FSY320" s="41"/>
      <c r="FSZ320" s="41"/>
      <c r="FTA320" s="41"/>
      <c r="FTB320" s="41"/>
      <c r="FTC320" s="41"/>
      <c r="FTD320" s="41"/>
      <c r="FTE320" s="41"/>
      <c r="FTF320" s="41"/>
      <c r="FTG320" s="41"/>
      <c r="FTH320" s="41"/>
      <c r="FTI320" s="41"/>
      <c r="FTJ320" s="41"/>
      <c r="FTK320" s="41"/>
      <c r="FTL320" s="41"/>
      <c r="FTM320" s="41"/>
      <c r="FTN320" s="41"/>
      <c r="FTO320" s="41"/>
      <c r="FTP320" s="41"/>
      <c r="FTQ320" s="41"/>
      <c r="FTR320" s="41"/>
      <c r="FTS320" s="41"/>
      <c r="FTT320" s="41"/>
      <c r="FTU320" s="41"/>
      <c r="FTV320" s="41"/>
      <c r="FTW320" s="41"/>
      <c r="FTX320" s="41"/>
      <c r="FTY320" s="41"/>
      <c r="FTZ320" s="41"/>
      <c r="FUA320" s="41"/>
      <c r="FUB320" s="41"/>
      <c r="FUC320" s="41"/>
      <c r="FUD320" s="41"/>
      <c r="FUE320" s="41"/>
      <c r="FUF320" s="41"/>
      <c r="FUG320" s="41"/>
      <c r="FUH320" s="41"/>
      <c r="FUI320" s="41"/>
      <c r="FUJ320" s="41"/>
      <c r="FUK320" s="41"/>
      <c r="FUL320" s="41"/>
      <c r="FUM320" s="41"/>
      <c r="FUN320" s="41"/>
      <c r="FUO320" s="41"/>
      <c r="FUP320" s="41"/>
      <c r="FUQ320" s="41"/>
      <c r="FUR320" s="41"/>
      <c r="FUS320" s="41"/>
      <c r="FUT320" s="41"/>
      <c r="FUU320" s="41"/>
      <c r="FUV320" s="41"/>
      <c r="FUW320" s="41"/>
      <c r="FUX320" s="41"/>
      <c r="FUY320" s="41"/>
      <c r="FUZ320" s="41"/>
      <c r="FVA320" s="41"/>
      <c r="FVB320" s="41"/>
      <c r="FVC320" s="41"/>
      <c r="FVD320" s="41"/>
      <c r="FVE320" s="41"/>
      <c r="FVF320" s="41"/>
      <c r="FVG320" s="41"/>
      <c r="FVH320" s="41"/>
      <c r="FVI320" s="41"/>
      <c r="FVJ320" s="41"/>
      <c r="FVK320" s="41"/>
      <c r="FVL320" s="41"/>
      <c r="FVM320" s="41"/>
      <c r="FVN320" s="41"/>
      <c r="FVO320" s="41"/>
      <c r="FVP320" s="41"/>
      <c r="FVQ320" s="41"/>
      <c r="FVR320" s="41"/>
      <c r="FVS320" s="41"/>
      <c r="FVT320" s="41"/>
      <c r="FVU320" s="41"/>
      <c r="FVV320" s="41"/>
      <c r="FVW320" s="41"/>
      <c r="FVX320" s="41"/>
      <c r="FVY320" s="41"/>
      <c r="FVZ320" s="41"/>
      <c r="FWA320" s="41"/>
      <c r="FWB320" s="41"/>
      <c r="FWC320" s="41"/>
      <c r="FWD320" s="41"/>
      <c r="FWE320" s="41"/>
      <c r="FWF320" s="41"/>
      <c r="FWG320" s="41"/>
      <c r="FWH320" s="41"/>
      <c r="FWI320" s="41"/>
      <c r="FWJ320" s="41"/>
      <c r="FWK320" s="41"/>
      <c r="FWL320" s="41"/>
      <c r="FWM320" s="41"/>
      <c r="FWN320" s="41"/>
      <c r="FWO320" s="41"/>
      <c r="FWP320" s="41"/>
      <c r="FWQ320" s="41"/>
      <c r="FWR320" s="41"/>
      <c r="FWS320" s="41"/>
      <c r="FWT320" s="41"/>
      <c r="FWU320" s="41"/>
      <c r="FWV320" s="41"/>
      <c r="FWW320" s="41"/>
      <c r="FWX320" s="41"/>
      <c r="FWY320" s="41"/>
      <c r="FWZ320" s="41"/>
      <c r="FXA320" s="41"/>
      <c r="FXB320" s="41"/>
      <c r="FXC320" s="41"/>
      <c r="FXD320" s="41"/>
      <c r="FXE320" s="41"/>
      <c r="FXF320" s="41"/>
      <c r="FXG320" s="41"/>
      <c r="FXH320" s="41"/>
      <c r="FXI320" s="41"/>
      <c r="FXJ320" s="41"/>
      <c r="FXK320" s="41"/>
      <c r="FXL320" s="41"/>
      <c r="FXM320" s="41"/>
      <c r="FXN320" s="41"/>
      <c r="FXO320" s="41"/>
      <c r="FXP320" s="41"/>
      <c r="FXQ320" s="41"/>
      <c r="FXR320" s="41"/>
      <c r="FXS320" s="41"/>
      <c r="FXT320" s="41"/>
      <c r="FXU320" s="41"/>
      <c r="FXV320" s="41"/>
      <c r="FXW320" s="41"/>
      <c r="FXX320" s="41"/>
      <c r="FXY320" s="41"/>
      <c r="FXZ320" s="41"/>
      <c r="FYA320" s="41"/>
      <c r="FYB320" s="41"/>
      <c r="FYC320" s="41"/>
      <c r="FYD320" s="41"/>
      <c r="FYE320" s="41"/>
      <c r="FYF320" s="41"/>
      <c r="FYG320" s="41"/>
      <c r="FYH320" s="41"/>
      <c r="FYI320" s="41"/>
      <c r="FYJ320" s="41"/>
      <c r="FYK320" s="41"/>
      <c r="FYL320" s="41"/>
      <c r="FYM320" s="41"/>
      <c r="FYN320" s="41"/>
      <c r="FYO320" s="41"/>
      <c r="FYP320" s="41"/>
      <c r="FYQ320" s="41"/>
      <c r="FYR320" s="41"/>
      <c r="FYS320" s="41"/>
      <c r="FYT320" s="41"/>
      <c r="FYU320" s="41"/>
      <c r="FYV320" s="41"/>
      <c r="FYW320" s="41"/>
      <c r="FYX320" s="41"/>
      <c r="FYY320" s="41"/>
      <c r="FYZ320" s="41"/>
      <c r="FZA320" s="41"/>
      <c r="FZB320" s="41"/>
      <c r="FZC320" s="41"/>
      <c r="FZD320" s="41"/>
      <c r="FZE320" s="41"/>
      <c r="FZF320" s="41"/>
      <c r="FZG320" s="41"/>
      <c r="FZH320" s="41"/>
      <c r="FZI320" s="41"/>
      <c r="FZJ320" s="41"/>
      <c r="FZK320" s="41"/>
      <c r="FZL320" s="41"/>
      <c r="FZM320" s="41"/>
      <c r="FZN320" s="41"/>
      <c r="FZO320" s="41"/>
      <c r="FZP320" s="41"/>
      <c r="FZQ320" s="41"/>
      <c r="FZR320" s="41"/>
      <c r="FZS320" s="41"/>
      <c r="FZT320" s="41"/>
      <c r="FZU320" s="41"/>
      <c r="FZV320" s="41"/>
      <c r="FZW320" s="41"/>
      <c r="FZX320" s="41"/>
      <c r="FZY320" s="41"/>
      <c r="FZZ320" s="41"/>
      <c r="GAA320" s="41"/>
      <c r="GAB320" s="41"/>
      <c r="GAC320" s="41"/>
      <c r="GAD320" s="41"/>
      <c r="GAE320" s="41"/>
      <c r="GAF320" s="41"/>
      <c r="GAG320" s="41"/>
      <c r="GAH320" s="41"/>
      <c r="GAI320" s="41"/>
      <c r="GAJ320" s="41"/>
      <c r="GAK320" s="41"/>
      <c r="GAL320" s="41"/>
      <c r="GAM320" s="41"/>
      <c r="GAN320" s="41"/>
      <c r="GAO320" s="41"/>
      <c r="GAP320" s="41"/>
      <c r="GAQ320" s="41"/>
      <c r="GAR320" s="41"/>
      <c r="GAS320" s="41"/>
      <c r="GAT320" s="41"/>
      <c r="GAU320" s="41"/>
      <c r="GAV320" s="41"/>
      <c r="GAW320" s="41"/>
      <c r="GAX320" s="41"/>
      <c r="GAY320" s="41"/>
      <c r="GAZ320" s="41"/>
      <c r="GBA320" s="41"/>
      <c r="GBB320" s="41"/>
      <c r="GBC320" s="41"/>
      <c r="GBD320" s="41"/>
      <c r="GBE320" s="41"/>
      <c r="GBF320" s="41"/>
      <c r="GBG320" s="41"/>
      <c r="GBH320" s="41"/>
      <c r="GBI320" s="41"/>
      <c r="GBJ320" s="41"/>
      <c r="GBK320" s="41"/>
      <c r="GBL320" s="41"/>
      <c r="GBM320" s="41"/>
      <c r="GBN320" s="41"/>
      <c r="GBO320" s="41"/>
      <c r="GBP320" s="41"/>
      <c r="GBQ320" s="41"/>
      <c r="GBR320" s="41"/>
      <c r="GBS320" s="41"/>
      <c r="GBT320" s="41"/>
      <c r="GBU320" s="41"/>
      <c r="GBV320" s="41"/>
      <c r="GBW320" s="41"/>
      <c r="GBX320" s="41"/>
      <c r="GBY320" s="41"/>
      <c r="GBZ320" s="41"/>
      <c r="GCA320" s="41"/>
      <c r="GCB320" s="41"/>
      <c r="GCC320" s="41"/>
      <c r="GCD320" s="41"/>
      <c r="GCE320" s="41"/>
      <c r="GCF320" s="41"/>
      <c r="GCG320" s="41"/>
      <c r="GCH320" s="41"/>
      <c r="GCI320" s="41"/>
      <c r="GCJ320" s="41"/>
      <c r="GCK320" s="41"/>
      <c r="GCL320" s="41"/>
      <c r="GCM320" s="41"/>
      <c r="GCN320" s="41"/>
      <c r="GCO320" s="41"/>
      <c r="GCP320" s="41"/>
      <c r="GCQ320" s="41"/>
      <c r="GCR320" s="41"/>
      <c r="GCS320" s="41"/>
      <c r="GCT320" s="41"/>
      <c r="GCU320" s="41"/>
      <c r="GCV320" s="41"/>
      <c r="GCW320" s="41"/>
      <c r="GCX320" s="41"/>
      <c r="GCY320" s="41"/>
      <c r="GCZ320" s="41"/>
      <c r="GDA320" s="41"/>
      <c r="GDB320" s="41"/>
      <c r="GDC320" s="41"/>
      <c r="GDD320" s="41"/>
      <c r="GDE320" s="41"/>
      <c r="GDF320" s="41"/>
      <c r="GDG320" s="41"/>
      <c r="GDH320" s="41"/>
      <c r="GDI320" s="41"/>
      <c r="GDJ320" s="41"/>
      <c r="GDK320" s="41"/>
      <c r="GDL320" s="41"/>
      <c r="GDM320" s="41"/>
      <c r="GDN320" s="41"/>
      <c r="GDO320" s="41"/>
      <c r="GDP320" s="41"/>
      <c r="GDQ320" s="41"/>
      <c r="GDR320" s="41"/>
      <c r="GDS320" s="41"/>
      <c r="GDT320" s="41"/>
      <c r="GDU320" s="41"/>
      <c r="GDV320" s="41"/>
      <c r="GDW320" s="41"/>
      <c r="GDX320" s="41"/>
      <c r="GDY320" s="41"/>
      <c r="GDZ320" s="41"/>
      <c r="GEA320" s="41"/>
      <c r="GEB320" s="41"/>
      <c r="GEC320" s="41"/>
      <c r="GED320" s="41"/>
      <c r="GEE320" s="41"/>
      <c r="GEF320" s="41"/>
      <c r="GEG320" s="41"/>
      <c r="GEH320" s="41"/>
      <c r="GEI320" s="41"/>
      <c r="GEJ320" s="41"/>
      <c r="GEK320" s="41"/>
      <c r="GEL320" s="41"/>
      <c r="GEM320" s="41"/>
      <c r="GEN320" s="41"/>
      <c r="GEO320" s="41"/>
      <c r="GEP320" s="41"/>
      <c r="GEQ320" s="41"/>
      <c r="GER320" s="41"/>
      <c r="GES320" s="41"/>
      <c r="GET320" s="41"/>
      <c r="GEU320" s="41"/>
      <c r="GEV320" s="41"/>
      <c r="GEW320" s="41"/>
      <c r="GEX320" s="41"/>
      <c r="GEY320" s="41"/>
      <c r="GEZ320" s="41"/>
      <c r="GFA320" s="41"/>
      <c r="GFB320" s="41"/>
      <c r="GFC320" s="41"/>
      <c r="GFD320" s="41"/>
      <c r="GFE320" s="41"/>
      <c r="GFF320" s="41"/>
      <c r="GFG320" s="41"/>
      <c r="GFH320" s="41"/>
      <c r="GFI320" s="41"/>
      <c r="GFJ320" s="41"/>
      <c r="GFK320" s="41"/>
      <c r="GFL320" s="41"/>
      <c r="GFM320" s="41"/>
      <c r="GFN320" s="41"/>
      <c r="GFO320" s="41"/>
      <c r="GFP320" s="41"/>
      <c r="GFQ320" s="41"/>
      <c r="GFR320" s="41"/>
      <c r="GFS320" s="41"/>
      <c r="GFT320" s="41"/>
      <c r="GFU320" s="41"/>
      <c r="GFV320" s="41"/>
      <c r="GFW320" s="41"/>
      <c r="GFX320" s="41"/>
      <c r="GFY320" s="41"/>
      <c r="GFZ320" s="41"/>
      <c r="GGA320" s="41"/>
      <c r="GGB320" s="41"/>
      <c r="GGC320" s="41"/>
      <c r="GGD320" s="41"/>
      <c r="GGE320" s="41"/>
      <c r="GGF320" s="41"/>
      <c r="GGG320" s="41"/>
      <c r="GGH320" s="41"/>
      <c r="GGI320" s="41"/>
      <c r="GGJ320" s="41"/>
      <c r="GGK320" s="41"/>
      <c r="GGL320" s="41"/>
      <c r="GGM320" s="41"/>
      <c r="GGN320" s="41"/>
      <c r="GGO320" s="41"/>
      <c r="GGP320" s="41"/>
      <c r="GGQ320" s="41"/>
      <c r="GGR320" s="41"/>
      <c r="GGS320" s="41"/>
      <c r="GGT320" s="41"/>
      <c r="GGU320" s="41"/>
      <c r="GGV320" s="41"/>
      <c r="GGW320" s="41"/>
      <c r="GGX320" s="41"/>
      <c r="GGY320" s="41"/>
      <c r="GGZ320" s="41"/>
      <c r="GHA320" s="41"/>
      <c r="GHB320" s="41"/>
      <c r="GHC320" s="41"/>
      <c r="GHD320" s="41"/>
      <c r="GHE320" s="41"/>
      <c r="GHF320" s="41"/>
      <c r="GHG320" s="41"/>
      <c r="GHH320" s="41"/>
      <c r="GHI320" s="41"/>
      <c r="GHJ320" s="41"/>
      <c r="GHK320" s="41"/>
      <c r="GHL320" s="41"/>
      <c r="GHM320" s="41"/>
      <c r="GHN320" s="41"/>
      <c r="GHO320" s="41"/>
      <c r="GHP320" s="41"/>
      <c r="GHQ320" s="41"/>
      <c r="GHR320" s="41"/>
      <c r="GHS320" s="41"/>
      <c r="GHT320" s="41"/>
      <c r="GHU320" s="41"/>
      <c r="GHV320" s="41"/>
      <c r="GHW320" s="41"/>
      <c r="GHX320" s="41"/>
      <c r="GHY320" s="41"/>
      <c r="GHZ320" s="41"/>
      <c r="GIA320" s="41"/>
      <c r="GIB320" s="41"/>
      <c r="GIC320" s="41"/>
      <c r="GID320" s="41"/>
      <c r="GIE320" s="41"/>
      <c r="GIF320" s="41"/>
      <c r="GIG320" s="41"/>
      <c r="GIH320" s="41"/>
      <c r="GII320" s="41"/>
      <c r="GIJ320" s="41"/>
      <c r="GIK320" s="41"/>
      <c r="GIL320" s="41"/>
      <c r="GIM320" s="41"/>
      <c r="GIN320" s="41"/>
      <c r="GIO320" s="41"/>
      <c r="GIP320" s="41"/>
      <c r="GIQ320" s="41"/>
      <c r="GIR320" s="41"/>
      <c r="GIS320" s="41"/>
      <c r="GIT320" s="41"/>
      <c r="GIU320" s="41"/>
      <c r="GIV320" s="41"/>
      <c r="GIW320" s="41"/>
      <c r="GIX320" s="41"/>
      <c r="GIY320" s="41"/>
      <c r="GIZ320" s="41"/>
      <c r="GJA320" s="41"/>
      <c r="GJB320" s="41"/>
      <c r="GJC320" s="41"/>
      <c r="GJD320" s="41"/>
      <c r="GJE320" s="41"/>
      <c r="GJF320" s="41"/>
      <c r="GJG320" s="41"/>
      <c r="GJH320" s="41"/>
      <c r="GJI320" s="41"/>
      <c r="GJJ320" s="41"/>
      <c r="GJK320" s="41"/>
      <c r="GJL320" s="41"/>
      <c r="GJM320" s="41"/>
      <c r="GJN320" s="41"/>
      <c r="GJO320" s="41"/>
      <c r="GJP320" s="41"/>
      <c r="GJQ320" s="41"/>
      <c r="GJR320" s="41"/>
      <c r="GJS320" s="41"/>
      <c r="GJT320" s="41"/>
      <c r="GJU320" s="41"/>
      <c r="GJV320" s="41"/>
      <c r="GJW320" s="41"/>
      <c r="GJX320" s="41"/>
      <c r="GJY320" s="41"/>
      <c r="GJZ320" s="41"/>
      <c r="GKA320" s="41"/>
      <c r="GKB320" s="41"/>
      <c r="GKC320" s="41"/>
      <c r="GKD320" s="41"/>
      <c r="GKE320" s="41"/>
      <c r="GKF320" s="41"/>
      <c r="GKG320" s="41"/>
      <c r="GKH320" s="41"/>
      <c r="GKI320" s="41"/>
      <c r="GKJ320" s="41"/>
      <c r="GKK320" s="41"/>
      <c r="GKL320" s="41"/>
      <c r="GKM320" s="41"/>
      <c r="GKN320" s="41"/>
      <c r="GKO320" s="41"/>
      <c r="GKP320" s="41"/>
      <c r="GKQ320" s="41"/>
      <c r="GKR320" s="41"/>
      <c r="GKS320" s="41"/>
      <c r="GKT320" s="41"/>
      <c r="GKU320" s="41"/>
      <c r="GKV320" s="41"/>
      <c r="GKW320" s="41"/>
      <c r="GKX320" s="41"/>
      <c r="GKY320" s="41"/>
      <c r="GKZ320" s="41"/>
      <c r="GLA320" s="41"/>
      <c r="GLB320" s="41"/>
      <c r="GLC320" s="41"/>
      <c r="GLD320" s="41"/>
      <c r="GLE320" s="41"/>
      <c r="GLF320" s="41"/>
      <c r="GLG320" s="41"/>
      <c r="GLH320" s="41"/>
      <c r="GLI320" s="41"/>
      <c r="GLJ320" s="41"/>
      <c r="GLK320" s="41"/>
      <c r="GLL320" s="41"/>
      <c r="GLM320" s="41"/>
      <c r="GLN320" s="41"/>
      <c r="GLO320" s="41"/>
      <c r="GLP320" s="41"/>
      <c r="GLQ320" s="41"/>
      <c r="GLR320" s="41"/>
      <c r="GLS320" s="41"/>
      <c r="GLT320" s="41"/>
      <c r="GLU320" s="41"/>
      <c r="GLV320" s="41"/>
      <c r="GLW320" s="41"/>
      <c r="GLX320" s="41"/>
      <c r="GLY320" s="41"/>
      <c r="GLZ320" s="41"/>
      <c r="GMA320" s="41"/>
      <c r="GMB320" s="41"/>
      <c r="GMC320" s="41"/>
      <c r="GMD320" s="41"/>
      <c r="GME320" s="41"/>
      <c r="GMF320" s="41"/>
      <c r="GMG320" s="41"/>
      <c r="GMH320" s="41"/>
      <c r="GMI320" s="41"/>
      <c r="GMJ320" s="41"/>
      <c r="GMK320" s="41"/>
      <c r="GML320" s="41"/>
      <c r="GMM320" s="41"/>
      <c r="GMN320" s="41"/>
      <c r="GMO320" s="41"/>
      <c r="GMP320" s="41"/>
      <c r="GMQ320" s="41"/>
      <c r="GMR320" s="41"/>
      <c r="GMS320" s="41"/>
      <c r="GMT320" s="41"/>
      <c r="GMU320" s="41"/>
      <c r="GMV320" s="41"/>
      <c r="GMW320" s="41"/>
      <c r="GMX320" s="41"/>
      <c r="GMY320" s="41"/>
      <c r="GMZ320" s="41"/>
      <c r="GNA320" s="41"/>
      <c r="GNB320" s="41"/>
      <c r="GNC320" s="41"/>
      <c r="GND320" s="41"/>
      <c r="GNE320" s="41"/>
      <c r="GNF320" s="41"/>
      <c r="GNG320" s="41"/>
      <c r="GNH320" s="41"/>
      <c r="GNI320" s="41"/>
      <c r="GNJ320" s="41"/>
      <c r="GNK320" s="41"/>
      <c r="GNL320" s="41"/>
      <c r="GNM320" s="41"/>
      <c r="GNN320" s="41"/>
      <c r="GNO320" s="41"/>
      <c r="GNP320" s="41"/>
      <c r="GNQ320" s="41"/>
      <c r="GNR320" s="41"/>
      <c r="GNS320" s="41"/>
      <c r="GNT320" s="41"/>
      <c r="GNU320" s="41"/>
      <c r="GNV320" s="41"/>
      <c r="GNW320" s="41"/>
      <c r="GNX320" s="41"/>
      <c r="GNY320" s="41"/>
      <c r="GNZ320" s="41"/>
      <c r="GOA320" s="41"/>
      <c r="GOB320" s="41"/>
      <c r="GOC320" s="41"/>
      <c r="GOD320" s="41"/>
      <c r="GOE320" s="41"/>
      <c r="GOF320" s="41"/>
      <c r="GOG320" s="41"/>
      <c r="GOH320" s="41"/>
      <c r="GOI320" s="41"/>
      <c r="GOJ320" s="41"/>
      <c r="GOK320" s="41"/>
      <c r="GOL320" s="41"/>
      <c r="GOM320" s="41"/>
      <c r="GON320" s="41"/>
      <c r="GOO320" s="41"/>
      <c r="GOP320" s="41"/>
      <c r="GOQ320" s="41"/>
      <c r="GOR320" s="41"/>
      <c r="GOS320" s="41"/>
      <c r="GOT320" s="41"/>
      <c r="GOU320" s="41"/>
      <c r="GOV320" s="41"/>
      <c r="GOW320" s="41"/>
      <c r="GOX320" s="41"/>
      <c r="GOY320" s="41"/>
      <c r="GOZ320" s="41"/>
      <c r="GPA320" s="41"/>
      <c r="GPB320" s="41"/>
      <c r="GPC320" s="41"/>
      <c r="GPD320" s="41"/>
      <c r="GPE320" s="41"/>
      <c r="GPF320" s="41"/>
      <c r="GPG320" s="41"/>
      <c r="GPH320" s="41"/>
      <c r="GPI320" s="41"/>
      <c r="GPJ320" s="41"/>
      <c r="GPK320" s="41"/>
      <c r="GPL320" s="41"/>
      <c r="GPM320" s="41"/>
      <c r="GPN320" s="41"/>
      <c r="GPO320" s="41"/>
      <c r="GPP320" s="41"/>
      <c r="GPQ320" s="41"/>
      <c r="GPR320" s="41"/>
      <c r="GPS320" s="41"/>
      <c r="GPT320" s="41"/>
      <c r="GPU320" s="41"/>
      <c r="GPV320" s="41"/>
      <c r="GPW320" s="41"/>
      <c r="GPX320" s="41"/>
      <c r="GPY320" s="41"/>
      <c r="GPZ320" s="41"/>
      <c r="GQA320" s="41"/>
      <c r="GQB320" s="41"/>
      <c r="GQC320" s="41"/>
      <c r="GQD320" s="41"/>
      <c r="GQE320" s="41"/>
      <c r="GQF320" s="41"/>
      <c r="GQG320" s="41"/>
      <c r="GQH320" s="41"/>
      <c r="GQI320" s="41"/>
      <c r="GQJ320" s="41"/>
      <c r="GQK320" s="41"/>
      <c r="GQL320" s="41"/>
      <c r="GQM320" s="41"/>
      <c r="GQN320" s="41"/>
      <c r="GQO320" s="41"/>
      <c r="GQP320" s="41"/>
      <c r="GQQ320" s="41"/>
      <c r="GQR320" s="41"/>
      <c r="GQS320" s="41"/>
      <c r="GQT320" s="41"/>
      <c r="GQU320" s="41"/>
      <c r="GQV320" s="41"/>
      <c r="GQW320" s="41"/>
      <c r="GQX320" s="41"/>
      <c r="GQY320" s="41"/>
      <c r="GQZ320" s="41"/>
      <c r="GRA320" s="41"/>
      <c r="GRB320" s="41"/>
      <c r="GRC320" s="41"/>
      <c r="GRD320" s="41"/>
      <c r="GRE320" s="41"/>
      <c r="GRF320" s="41"/>
      <c r="GRG320" s="41"/>
      <c r="GRH320" s="41"/>
      <c r="GRI320" s="41"/>
      <c r="GRJ320" s="41"/>
      <c r="GRK320" s="41"/>
      <c r="GRL320" s="41"/>
      <c r="GRM320" s="41"/>
      <c r="GRN320" s="41"/>
      <c r="GRO320" s="41"/>
      <c r="GRP320" s="41"/>
      <c r="GRQ320" s="41"/>
      <c r="GRR320" s="41"/>
      <c r="GRS320" s="41"/>
      <c r="GRT320" s="41"/>
      <c r="GRU320" s="41"/>
      <c r="GRV320" s="41"/>
      <c r="GRW320" s="41"/>
      <c r="GRX320" s="41"/>
      <c r="GRY320" s="41"/>
      <c r="GRZ320" s="41"/>
      <c r="GSA320" s="41"/>
      <c r="GSB320" s="41"/>
      <c r="GSC320" s="41"/>
      <c r="GSD320" s="41"/>
      <c r="GSE320" s="41"/>
      <c r="GSF320" s="41"/>
      <c r="GSG320" s="41"/>
      <c r="GSH320" s="41"/>
      <c r="GSI320" s="41"/>
      <c r="GSJ320" s="41"/>
      <c r="GSK320" s="41"/>
      <c r="GSL320" s="41"/>
      <c r="GSM320" s="41"/>
      <c r="GSN320" s="41"/>
      <c r="GSO320" s="41"/>
      <c r="GSP320" s="41"/>
      <c r="GSQ320" s="41"/>
      <c r="GSR320" s="41"/>
      <c r="GSS320" s="41"/>
      <c r="GST320" s="41"/>
      <c r="GSU320" s="41"/>
      <c r="GSV320" s="41"/>
      <c r="GSW320" s="41"/>
      <c r="GSX320" s="41"/>
      <c r="GSY320" s="41"/>
      <c r="GSZ320" s="41"/>
      <c r="GTA320" s="41"/>
      <c r="GTB320" s="41"/>
      <c r="GTC320" s="41"/>
      <c r="GTD320" s="41"/>
      <c r="GTE320" s="41"/>
      <c r="GTF320" s="41"/>
      <c r="GTG320" s="41"/>
      <c r="GTH320" s="41"/>
      <c r="GTI320" s="41"/>
      <c r="GTJ320" s="41"/>
      <c r="GTK320" s="41"/>
      <c r="GTL320" s="41"/>
      <c r="GTM320" s="41"/>
      <c r="GTN320" s="41"/>
      <c r="GTO320" s="41"/>
      <c r="GTP320" s="41"/>
      <c r="GTQ320" s="41"/>
      <c r="GTR320" s="41"/>
      <c r="GTS320" s="41"/>
      <c r="GTT320" s="41"/>
      <c r="GTU320" s="41"/>
      <c r="GTV320" s="41"/>
      <c r="GTW320" s="41"/>
      <c r="GTX320" s="41"/>
      <c r="GTY320" s="41"/>
      <c r="GTZ320" s="41"/>
      <c r="GUA320" s="41"/>
      <c r="GUB320" s="41"/>
      <c r="GUC320" s="41"/>
      <c r="GUD320" s="41"/>
      <c r="GUE320" s="41"/>
      <c r="GUF320" s="41"/>
      <c r="GUG320" s="41"/>
      <c r="GUH320" s="41"/>
      <c r="GUI320" s="41"/>
      <c r="GUJ320" s="41"/>
      <c r="GUK320" s="41"/>
      <c r="GUL320" s="41"/>
      <c r="GUM320" s="41"/>
      <c r="GUN320" s="41"/>
      <c r="GUO320" s="41"/>
      <c r="GUP320" s="41"/>
      <c r="GUQ320" s="41"/>
      <c r="GUR320" s="41"/>
      <c r="GUS320" s="41"/>
      <c r="GUT320" s="41"/>
      <c r="GUU320" s="41"/>
      <c r="GUV320" s="41"/>
      <c r="GUW320" s="41"/>
      <c r="GUX320" s="41"/>
      <c r="GUY320" s="41"/>
      <c r="GUZ320" s="41"/>
      <c r="GVA320" s="41"/>
      <c r="GVB320" s="41"/>
      <c r="GVC320" s="41"/>
      <c r="GVD320" s="41"/>
      <c r="GVE320" s="41"/>
      <c r="GVF320" s="41"/>
      <c r="GVG320" s="41"/>
      <c r="GVH320" s="41"/>
      <c r="GVI320" s="41"/>
      <c r="GVJ320" s="41"/>
      <c r="GVK320" s="41"/>
      <c r="GVL320" s="41"/>
      <c r="GVM320" s="41"/>
      <c r="GVN320" s="41"/>
      <c r="GVO320" s="41"/>
      <c r="GVP320" s="41"/>
      <c r="GVQ320" s="41"/>
      <c r="GVR320" s="41"/>
      <c r="GVS320" s="41"/>
      <c r="GVT320" s="41"/>
      <c r="GVU320" s="41"/>
      <c r="GVV320" s="41"/>
      <c r="GVW320" s="41"/>
      <c r="GVX320" s="41"/>
      <c r="GVY320" s="41"/>
      <c r="GVZ320" s="41"/>
      <c r="GWA320" s="41"/>
      <c r="GWB320" s="41"/>
      <c r="GWC320" s="41"/>
      <c r="GWD320" s="41"/>
      <c r="GWE320" s="41"/>
      <c r="GWF320" s="41"/>
      <c r="GWG320" s="41"/>
      <c r="GWH320" s="41"/>
      <c r="GWI320" s="41"/>
      <c r="GWJ320" s="41"/>
      <c r="GWK320" s="41"/>
      <c r="GWL320" s="41"/>
      <c r="GWM320" s="41"/>
      <c r="GWN320" s="41"/>
      <c r="GWO320" s="41"/>
      <c r="GWP320" s="41"/>
      <c r="GWQ320" s="41"/>
      <c r="GWR320" s="41"/>
      <c r="GWS320" s="41"/>
      <c r="GWT320" s="41"/>
      <c r="GWU320" s="41"/>
      <c r="GWV320" s="41"/>
      <c r="GWW320" s="41"/>
      <c r="GWX320" s="41"/>
      <c r="GWY320" s="41"/>
      <c r="GWZ320" s="41"/>
      <c r="GXA320" s="41"/>
      <c r="GXB320" s="41"/>
      <c r="GXC320" s="41"/>
      <c r="GXD320" s="41"/>
      <c r="GXE320" s="41"/>
      <c r="GXF320" s="41"/>
      <c r="GXG320" s="41"/>
      <c r="GXH320" s="41"/>
      <c r="GXI320" s="41"/>
      <c r="GXJ320" s="41"/>
      <c r="GXK320" s="41"/>
      <c r="GXL320" s="41"/>
      <c r="GXM320" s="41"/>
      <c r="GXN320" s="41"/>
      <c r="GXO320" s="41"/>
      <c r="GXP320" s="41"/>
      <c r="GXQ320" s="41"/>
      <c r="GXR320" s="41"/>
      <c r="GXS320" s="41"/>
      <c r="GXT320" s="41"/>
      <c r="GXU320" s="41"/>
      <c r="GXV320" s="41"/>
      <c r="GXW320" s="41"/>
      <c r="GXX320" s="41"/>
      <c r="GXY320" s="41"/>
      <c r="GXZ320" s="41"/>
      <c r="GYA320" s="41"/>
      <c r="GYB320" s="41"/>
      <c r="GYC320" s="41"/>
      <c r="GYD320" s="41"/>
      <c r="GYE320" s="41"/>
      <c r="GYF320" s="41"/>
      <c r="GYG320" s="41"/>
      <c r="GYH320" s="41"/>
      <c r="GYI320" s="41"/>
      <c r="GYJ320" s="41"/>
      <c r="GYK320" s="41"/>
      <c r="GYL320" s="41"/>
      <c r="GYM320" s="41"/>
      <c r="GYN320" s="41"/>
      <c r="GYO320" s="41"/>
      <c r="GYP320" s="41"/>
      <c r="GYQ320" s="41"/>
      <c r="GYR320" s="41"/>
      <c r="GYS320" s="41"/>
      <c r="GYT320" s="41"/>
      <c r="GYU320" s="41"/>
      <c r="GYV320" s="41"/>
      <c r="GYW320" s="41"/>
      <c r="GYX320" s="41"/>
      <c r="GYY320" s="41"/>
      <c r="GYZ320" s="41"/>
      <c r="GZA320" s="41"/>
      <c r="GZB320" s="41"/>
      <c r="GZC320" s="41"/>
      <c r="GZD320" s="41"/>
      <c r="GZE320" s="41"/>
      <c r="GZF320" s="41"/>
      <c r="GZG320" s="41"/>
      <c r="GZH320" s="41"/>
      <c r="GZI320" s="41"/>
      <c r="GZJ320" s="41"/>
      <c r="GZK320" s="41"/>
      <c r="GZL320" s="41"/>
      <c r="GZM320" s="41"/>
      <c r="GZN320" s="41"/>
      <c r="GZO320" s="41"/>
      <c r="GZP320" s="41"/>
      <c r="GZQ320" s="41"/>
      <c r="GZR320" s="41"/>
      <c r="GZS320" s="41"/>
      <c r="GZT320" s="41"/>
      <c r="GZU320" s="41"/>
      <c r="GZV320" s="41"/>
      <c r="GZW320" s="41"/>
      <c r="GZX320" s="41"/>
      <c r="GZY320" s="41"/>
      <c r="GZZ320" s="41"/>
      <c r="HAA320" s="41"/>
      <c r="HAB320" s="41"/>
      <c r="HAC320" s="41"/>
      <c r="HAD320" s="41"/>
      <c r="HAE320" s="41"/>
      <c r="HAF320" s="41"/>
      <c r="HAG320" s="41"/>
      <c r="HAH320" s="41"/>
      <c r="HAI320" s="41"/>
      <c r="HAJ320" s="41"/>
      <c r="HAK320" s="41"/>
      <c r="HAL320" s="41"/>
      <c r="HAM320" s="41"/>
      <c r="HAN320" s="41"/>
      <c r="HAO320" s="41"/>
      <c r="HAP320" s="41"/>
      <c r="HAQ320" s="41"/>
      <c r="HAR320" s="41"/>
      <c r="HAS320" s="41"/>
      <c r="HAT320" s="41"/>
      <c r="HAU320" s="41"/>
      <c r="HAV320" s="41"/>
      <c r="HAW320" s="41"/>
      <c r="HAX320" s="41"/>
      <c r="HAY320" s="41"/>
      <c r="HAZ320" s="41"/>
      <c r="HBA320" s="41"/>
      <c r="HBB320" s="41"/>
      <c r="HBC320" s="41"/>
      <c r="HBD320" s="41"/>
      <c r="HBE320" s="41"/>
      <c r="HBF320" s="41"/>
      <c r="HBG320" s="41"/>
      <c r="HBH320" s="41"/>
      <c r="HBI320" s="41"/>
      <c r="HBJ320" s="41"/>
      <c r="HBK320" s="41"/>
      <c r="HBL320" s="41"/>
      <c r="HBM320" s="41"/>
      <c r="HBN320" s="41"/>
      <c r="HBO320" s="41"/>
      <c r="HBP320" s="41"/>
      <c r="HBQ320" s="41"/>
      <c r="HBR320" s="41"/>
      <c r="HBS320" s="41"/>
      <c r="HBT320" s="41"/>
      <c r="HBU320" s="41"/>
      <c r="HBV320" s="41"/>
      <c r="HBW320" s="41"/>
      <c r="HBX320" s="41"/>
      <c r="HBY320" s="41"/>
      <c r="HBZ320" s="41"/>
      <c r="HCA320" s="41"/>
      <c r="HCB320" s="41"/>
      <c r="HCC320" s="41"/>
      <c r="HCD320" s="41"/>
      <c r="HCE320" s="41"/>
      <c r="HCF320" s="41"/>
      <c r="HCG320" s="41"/>
      <c r="HCH320" s="41"/>
      <c r="HCI320" s="41"/>
      <c r="HCJ320" s="41"/>
      <c r="HCK320" s="41"/>
      <c r="HCL320" s="41"/>
      <c r="HCM320" s="41"/>
      <c r="HCN320" s="41"/>
      <c r="HCO320" s="41"/>
      <c r="HCP320" s="41"/>
      <c r="HCQ320" s="41"/>
      <c r="HCR320" s="41"/>
      <c r="HCS320" s="41"/>
      <c r="HCT320" s="41"/>
      <c r="HCU320" s="41"/>
      <c r="HCV320" s="41"/>
      <c r="HCW320" s="41"/>
      <c r="HCX320" s="41"/>
      <c r="HCY320" s="41"/>
      <c r="HCZ320" s="41"/>
      <c r="HDA320" s="41"/>
      <c r="HDB320" s="41"/>
      <c r="HDC320" s="41"/>
      <c r="HDD320" s="41"/>
      <c r="HDE320" s="41"/>
      <c r="HDF320" s="41"/>
      <c r="HDG320" s="41"/>
      <c r="HDH320" s="41"/>
      <c r="HDI320" s="41"/>
      <c r="HDJ320" s="41"/>
      <c r="HDK320" s="41"/>
      <c r="HDL320" s="41"/>
      <c r="HDM320" s="41"/>
      <c r="HDN320" s="41"/>
      <c r="HDO320" s="41"/>
      <c r="HDP320" s="41"/>
      <c r="HDQ320" s="41"/>
      <c r="HDR320" s="41"/>
      <c r="HDS320" s="41"/>
      <c r="HDT320" s="41"/>
      <c r="HDU320" s="41"/>
      <c r="HDV320" s="41"/>
      <c r="HDW320" s="41"/>
      <c r="HDX320" s="41"/>
      <c r="HDY320" s="41"/>
      <c r="HDZ320" s="41"/>
      <c r="HEA320" s="41"/>
      <c r="HEB320" s="41"/>
      <c r="HEC320" s="41"/>
      <c r="HED320" s="41"/>
      <c r="HEE320" s="41"/>
      <c r="HEF320" s="41"/>
      <c r="HEG320" s="41"/>
      <c r="HEH320" s="41"/>
      <c r="HEI320" s="41"/>
      <c r="HEJ320" s="41"/>
      <c r="HEK320" s="41"/>
      <c r="HEL320" s="41"/>
      <c r="HEM320" s="41"/>
      <c r="HEN320" s="41"/>
      <c r="HEO320" s="41"/>
      <c r="HEP320" s="41"/>
      <c r="HEQ320" s="41"/>
      <c r="HER320" s="41"/>
      <c r="HES320" s="41"/>
      <c r="HET320" s="41"/>
      <c r="HEU320" s="41"/>
      <c r="HEV320" s="41"/>
      <c r="HEW320" s="41"/>
      <c r="HEX320" s="41"/>
      <c r="HEY320" s="41"/>
      <c r="HEZ320" s="41"/>
      <c r="HFA320" s="41"/>
      <c r="HFB320" s="41"/>
      <c r="HFC320" s="41"/>
      <c r="HFD320" s="41"/>
      <c r="HFE320" s="41"/>
      <c r="HFF320" s="41"/>
      <c r="HFG320" s="41"/>
      <c r="HFH320" s="41"/>
      <c r="HFI320" s="41"/>
      <c r="HFJ320" s="41"/>
      <c r="HFK320" s="41"/>
      <c r="HFL320" s="41"/>
      <c r="HFM320" s="41"/>
      <c r="HFN320" s="41"/>
      <c r="HFO320" s="41"/>
      <c r="HFP320" s="41"/>
      <c r="HFQ320" s="41"/>
      <c r="HFR320" s="41"/>
      <c r="HFS320" s="41"/>
      <c r="HFT320" s="41"/>
      <c r="HFU320" s="41"/>
      <c r="HFV320" s="41"/>
      <c r="HFW320" s="41"/>
      <c r="HFX320" s="41"/>
      <c r="HFY320" s="41"/>
      <c r="HFZ320" s="41"/>
      <c r="HGA320" s="41"/>
      <c r="HGB320" s="41"/>
      <c r="HGC320" s="41"/>
      <c r="HGD320" s="41"/>
      <c r="HGE320" s="41"/>
      <c r="HGF320" s="41"/>
      <c r="HGG320" s="41"/>
      <c r="HGH320" s="41"/>
      <c r="HGI320" s="41"/>
      <c r="HGJ320" s="41"/>
      <c r="HGK320" s="41"/>
      <c r="HGL320" s="41"/>
      <c r="HGM320" s="41"/>
      <c r="HGN320" s="41"/>
      <c r="HGO320" s="41"/>
      <c r="HGP320" s="41"/>
      <c r="HGQ320" s="41"/>
      <c r="HGR320" s="41"/>
      <c r="HGS320" s="41"/>
      <c r="HGT320" s="41"/>
      <c r="HGU320" s="41"/>
      <c r="HGV320" s="41"/>
      <c r="HGW320" s="41"/>
      <c r="HGX320" s="41"/>
      <c r="HGY320" s="41"/>
      <c r="HGZ320" s="41"/>
      <c r="HHA320" s="41"/>
      <c r="HHB320" s="41"/>
      <c r="HHC320" s="41"/>
      <c r="HHD320" s="41"/>
      <c r="HHE320" s="41"/>
      <c r="HHF320" s="41"/>
      <c r="HHG320" s="41"/>
      <c r="HHH320" s="41"/>
      <c r="HHI320" s="41"/>
      <c r="HHJ320" s="41"/>
      <c r="HHK320" s="41"/>
      <c r="HHL320" s="41"/>
      <c r="HHM320" s="41"/>
      <c r="HHN320" s="41"/>
      <c r="HHO320" s="41"/>
      <c r="HHP320" s="41"/>
      <c r="HHQ320" s="41"/>
      <c r="HHR320" s="41"/>
      <c r="HHS320" s="41"/>
      <c r="HHT320" s="41"/>
      <c r="HHU320" s="41"/>
      <c r="HHV320" s="41"/>
      <c r="HHW320" s="41"/>
      <c r="HHX320" s="41"/>
      <c r="HHY320" s="41"/>
      <c r="HHZ320" s="41"/>
      <c r="HIA320" s="41"/>
      <c r="HIB320" s="41"/>
      <c r="HIC320" s="41"/>
      <c r="HID320" s="41"/>
      <c r="HIE320" s="41"/>
      <c r="HIF320" s="41"/>
      <c r="HIG320" s="41"/>
      <c r="HIH320" s="41"/>
      <c r="HII320" s="41"/>
      <c r="HIJ320" s="41"/>
      <c r="HIK320" s="41"/>
      <c r="HIL320" s="41"/>
      <c r="HIM320" s="41"/>
      <c r="HIN320" s="41"/>
      <c r="HIO320" s="41"/>
      <c r="HIP320" s="41"/>
      <c r="HIQ320" s="41"/>
      <c r="HIR320" s="41"/>
      <c r="HIS320" s="41"/>
      <c r="HIT320" s="41"/>
      <c r="HIU320" s="41"/>
      <c r="HIV320" s="41"/>
      <c r="HIW320" s="41"/>
      <c r="HIX320" s="41"/>
      <c r="HIY320" s="41"/>
      <c r="HIZ320" s="41"/>
      <c r="HJA320" s="41"/>
      <c r="HJB320" s="41"/>
      <c r="HJC320" s="41"/>
      <c r="HJD320" s="41"/>
      <c r="HJE320" s="41"/>
      <c r="HJF320" s="41"/>
      <c r="HJG320" s="41"/>
      <c r="HJH320" s="41"/>
      <c r="HJI320" s="41"/>
      <c r="HJJ320" s="41"/>
      <c r="HJK320" s="41"/>
      <c r="HJL320" s="41"/>
      <c r="HJM320" s="41"/>
      <c r="HJN320" s="41"/>
      <c r="HJO320" s="41"/>
      <c r="HJP320" s="41"/>
      <c r="HJQ320" s="41"/>
      <c r="HJR320" s="41"/>
      <c r="HJS320" s="41"/>
      <c r="HJT320" s="41"/>
      <c r="HJU320" s="41"/>
      <c r="HJV320" s="41"/>
      <c r="HJW320" s="41"/>
      <c r="HJX320" s="41"/>
      <c r="HJY320" s="41"/>
      <c r="HJZ320" s="41"/>
      <c r="HKA320" s="41"/>
      <c r="HKB320" s="41"/>
      <c r="HKC320" s="41"/>
      <c r="HKD320" s="41"/>
      <c r="HKE320" s="41"/>
      <c r="HKF320" s="41"/>
      <c r="HKG320" s="41"/>
      <c r="HKH320" s="41"/>
      <c r="HKI320" s="41"/>
      <c r="HKJ320" s="41"/>
      <c r="HKK320" s="41"/>
      <c r="HKL320" s="41"/>
      <c r="HKM320" s="41"/>
      <c r="HKN320" s="41"/>
      <c r="HKO320" s="41"/>
      <c r="HKP320" s="41"/>
      <c r="HKQ320" s="41"/>
      <c r="HKR320" s="41"/>
      <c r="HKS320" s="41"/>
      <c r="HKT320" s="41"/>
      <c r="HKU320" s="41"/>
      <c r="HKV320" s="41"/>
      <c r="HKW320" s="41"/>
      <c r="HKX320" s="41"/>
      <c r="HKY320" s="41"/>
      <c r="HKZ320" s="41"/>
      <c r="HLA320" s="41"/>
      <c r="HLB320" s="41"/>
      <c r="HLC320" s="41"/>
      <c r="HLD320" s="41"/>
      <c r="HLE320" s="41"/>
      <c r="HLF320" s="41"/>
      <c r="HLG320" s="41"/>
      <c r="HLH320" s="41"/>
      <c r="HLI320" s="41"/>
      <c r="HLJ320" s="41"/>
      <c r="HLK320" s="41"/>
      <c r="HLL320" s="41"/>
      <c r="HLM320" s="41"/>
      <c r="HLN320" s="41"/>
      <c r="HLO320" s="41"/>
      <c r="HLP320" s="41"/>
      <c r="HLQ320" s="41"/>
      <c r="HLR320" s="41"/>
      <c r="HLS320" s="41"/>
      <c r="HLT320" s="41"/>
      <c r="HLU320" s="41"/>
      <c r="HLV320" s="41"/>
      <c r="HLW320" s="41"/>
      <c r="HLX320" s="41"/>
      <c r="HLY320" s="41"/>
      <c r="HLZ320" s="41"/>
      <c r="HMA320" s="41"/>
      <c r="HMB320" s="41"/>
      <c r="HMC320" s="41"/>
      <c r="HMD320" s="41"/>
      <c r="HME320" s="41"/>
      <c r="HMF320" s="41"/>
      <c r="HMG320" s="41"/>
      <c r="HMH320" s="41"/>
      <c r="HMI320" s="41"/>
      <c r="HMJ320" s="41"/>
      <c r="HMK320" s="41"/>
      <c r="HML320" s="41"/>
      <c r="HMM320" s="41"/>
      <c r="HMN320" s="41"/>
      <c r="HMO320" s="41"/>
      <c r="HMP320" s="41"/>
      <c r="HMQ320" s="41"/>
      <c r="HMR320" s="41"/>
      <c r="HMS320" s="41"/>
      <c r="HMT320" s="41"/>
      <c r="HMU320" s="41"/>
      <c r="HMV320" s="41"/>
      <c r="HMW320" s="41"/>
      <c r="HMX320" s="41"/>
      <c r="HMY320" s="41"/>
      <c r="HMZ320" s="41"/>
      <c r="HNA320" s="41"/>
      <c r="HNB320" s="41"/>
      <c r="HNC320" s="41"/>
      <c r="HND320" s="41"/>
      <c r="HNE320" s="41"/>
      <c r="HNF320" s="41"/>
      <c r="HNG320" s="41"/>
      <c r="HNH320" s="41"/>
      <c r="HNI320" s="41"/>
      <c r="HNJ320" s="41"/>
      <c r="HNK320" s="41"/>
      <c r="HNL320" s="41"/>
      <c r="HNM320" s="41"/>
      <c r="HNN320" s="41"/>
      <c r="HNO320" s="41"/>
      <c r="HNP320" s="41"/>
      <c r="HNQ320" s="41"/>
      <c r="HNR320" s="41"/>
      <c r="HNS320" s="41"/>
      <c r="HNT320" s="41"/>
      <c r="HNU320" s="41"/>
      <c r="HNV320" s="41"/>
      <c r="HNW320" s="41"/>
      <c r="HNX320" s="41"/>
      <c r="HNY320" s="41"/>
      <c r="HNZ320" s="41"/>
      <c r="HOA320" s="41"/>
      <c r="HOB320" s="41"/>
      <c r="HOC320" s="41"/>
      <c r="HOD320" s="41"/>
      <c r="HOE320" s="41"/>
      <c r="HOF320" s="41"/>
      <c r="HOG320" s="41"/>
      <c r="HOH320" s="41"/>
      <c r="HOI320" s="41"/>
      <c r="HOJ320" s="41"/>
      <c r="HOK320" s="41"/>
      <c r="HOL320" s="41"/>
      <c r="HOM320" s="41"/>
      <c r="HON320" s="41"/>
      <c r="HOO320" s="41"/>
      <c r="HOP320" s="41"/>
      <c r="HOQ320" s="41"/>
      <c r="HOR320" s="41"/>
      <c r="HOS320" s="41"/>
      <c r="HOT320" s="41"/>
      <c r="HOU320" s="41"/>
      <c r="HOV320" s="41"/>
      <c r="HOW320" s="41"/>
      <c r="HOX320" s="41"/>
      <c r="HOY320" s="41"/>
      <c r="HOZ320" s="41"/>
      <c r="HPA320" s="41"/>
      <c r="HPB320" s="41"/>
      <c r="HPC320" s="41"/>
      <c r="HPD320" s="41"/>
      <c r="HPE320" s="41"/>
      <c r="HPF320" s="41"/>
      <c r="HPG320" s="41"/>
      <c r="HPH320" s="41"/>
      <c r="HPI320" s="41"/>
      <c r="HPJ320" s="41"/>
      <c r="HPK320" s="41"/>
      <c r="HPL320" s="41"/>
      <c r="HPM320" s="41"/>
      <c r="HPN320" s="41"/>
      <c r="HPO320" s="41"/>
      <c r="HPP320" s="41"/>
      <c r="HPQ320" s="41"/>
      <c r="HPR320" s="41"/>
      <c r="HPS320" s="41"/>
      <c r="HPT320" s="41"/>
      <c r="HPU320" s="41"/>
      <c r="HPV320" s="41"/>
      <c r="HPW320" s="41"/>
      <c r="HPX320" s="41"/>
      <c r="HPY320" s="41"/>
      <c r="HPZ320" s="41"/>
      <c r="HQA320" s="41"/>
      <c r="HQB320" s="41"/>
      <c r="HQC320" s="41"/>
      <c r="HQD320" s="41"/>
      <c r="HQE320" s="41"/>
      <c r="HQF320" s="41"/>
      <c r="HQG320" s="41"/>
      <c r="HQH320" s="41"/>
      <c r="HQI320" s="41"/>
      <c r="HQJ320" s="41"/>
      <c r="HQK320" s="41"/>
      <c r="HQL320" s="41"/>
      <c r="HQM320" s="41"/>
      <c r="HQN320" s="41"/>
      <c r="HQO320" s="41"/>
      <c r="HQP320" s="41"/>
      <c r="HQQ320" s="41"/>
      <c r="HQR320" s="41"/>
      <c r="HQS320" s="41"/>
      <c r="HQT320" s="41"/>
      <c r="HQU320" s="41"/>
      <c r="HQV320" s="41"/>
      <c r="HQW320" s="41"/>
      <c r="HQX320" s="41"/>
      <c r="HQY320" s="41"/>
      <c r="HQZ320" s="41"/>
      <c r="HRA320" s="41"/>
      <c r="HRB320" s="41"/>
      <c r="HRC320" s="41"/>
      <c r="HRD320" s="41"/>
      <c r="HRE320" s="41"/>
      <c r="HRF320" s="41"/>
      <c r="HRG320" s="41"/>
      <c r="HRH320" s="41"/>
      <c r="HRI320" s="41"/>
      <c r="HRJ320" s="41"/>
      <c r="HRK320" s="41"/>
      <c r="HRL320" s="41"/>
      <c r="HRM320" s="41"/>
      <c r="HRN320" s="41"/>
      <c r="HRO320" s="41"/>
      <c r="HRP320" s="41"/>
      <c r="HRQ320" s="41"/>
      <c r="HRR320" s="41"/>
      <c r="HRS320" s="41"/>
      <c r="HRT320" s="41"/>
      <c r="HRU320" s="41"/>
      <c r="HRV320" s="41"/>
      <c r="HRW320" s="41"/>
      <c r="HRX320" s="41"/>
      <c r="HRY320" s="41"/>
      <c r="HRZ320" s="41"/>
      <c r="HSA320" s="41"/>
      <c r="HSB320" s="41"/>
      <c r="HSC320" s="41"/>
      <c r="HSD320" s="41"/>
      <c r="HSE320" s="41"/>
      <c r="HSF320" s="41"/>
      <c r="HSG320" s="41"/>
      <c r="HSH320" s="41"/>
      <c r="HSI320" s="41"/>
      <c r="HSJ320" s="41"/>
      <c r="HSK320" s="41"/>
      <c r="HSL320" s="41"/>
      <c r="HSM320" s="41"/>
      <c r="HSN320" s="41"/>
      <c r="HSO320" s="41"/>
      <c r="HSP320" s="41"/>
      <c r="HSQ320" s="41"/>
      <c r="HSR320" s="41"/>
      <c r="HSS320" s="41"/>
      <c r="HST320" s="41"/>
      <c r="HSU320" s="41"/>
      <c r="HSV320" s="41"/>
      <c r="HSW320" s="41"/>
      <c r="HSX320" s="41"/>
      <c r="HSY320" s="41"/>
      <c r="HSZ320" s="41"/>
      <c r="HTA320" s="41"/>
      <c r="HTB320" s="41"/>
      <c r="HTC320" s="41"/>
      <c r="HTD320" s="41"/>
      <c r="HTE320" s="41"/>
      <c r="HTF320" s="41"/>
      <c r="HTG320" s="41"/>
      <c r="HTH320" s="41"/>
      <c r="HTI320" s="41"/>
      <c r="HTJ320" s="41"/>
      <c r="HTK320" s="41"/>
      <c r="HTL320" s="41"/>
      <c r="HTM320" s="41"/>
      <c r="HTN320" s="41"/>
      <c r="HTO320" s="41"/>
      <c r="HTP320" s="41"/>
      <c r="HTQ320" s="41"/>
      <c r="HTR320" s="41"/>
      <c r="HTS320" s="41"/>
      <c r="HTT320" s="41"/>
      <c r="HTU320" s="41"/>
      <c r="HTV320" s="41"/>
      <c r="HTW320" s="41"/>
      <c r="HTX320" s="41"/>
      <c r="HTY320" s="41"/>
      <c r="HTZ320" s="41"/>
      <c r="HUA320" s="41"/>
      <c r="HUB320" s="41"/>
      <c r="HUC320" s="41"/>
      <c r="HUD320" s="41"/>
      <c r="HUE320" s="41"/>
      <c r="HUF320" s="41"/>
      <c r="HUG320" s="41"/>
      <c r="HUH320" s="41"/>
      <c r="HUI320" s="41"/>
      <c r="HUJ320" s="41"/>
      <c r="HUK320" s="41"/>
      <c r="HUL320" s="41"/>
      <c r="HUM320" s="41"/>
      <c r="HUN320" s="41"/>
      <c r="HUO320" s="41"/>
      <c r="HUP320" s="41"/>
      <c r="HUQ320" s="41"/>
      <c r="HUR320" s="41"/>
      <c r="HUS320" s="41"/>
      <c r="HUT320" s="41"/>
      <c r="HUU320" s="41"/>
      <c r="HUV320" s="41"/>
      <c r="HUW320" s="41"/>
      <c r="HUX320" s="41"/>
      <c r="HUY320" s="41"/>
      <c r="HUZ320" s="41"/>
      <c r="HVA320" s="41"/>
      <c r="HVB320" s="41"/>
      <c r="HVC320" s="41"/>
      <c r="HVD320" s="41"/>
      <c r="HVE320" s="41"/>
      <c r="HVF320" s="41"/>
      <c r="HVG320" s="41"/>
      <c r="HVH320" s="41"/>
      <c r="HVI320" s="41"/>
      <c r="HVJ320" s="41"/>
      <c r="HVK320" s="41"/>
      <c r="HVL320" s="41"/>
      <c r="HVM320" s="41"/>
      <c r="HVN320" s="41"/>
      <c r="HVO320" s="41"/>
      <c r="HVP320" s="41"/>
      <c r="HVQ320" s="41"/>
      <c r="HVR320" s="41"/>
      <c r="HVS320" s="41"/>
      <c r="HVT320" s="41"/>
      <c r="HVU320" s="41"/>
      <c r="HVV320" s="41"/>
      <c r="HVW320" s="41"/>
      <c r="HVX320" s="41"/>
      <c r="HVY320" s="41"/>
      <c r="HVZ320" s="41"/>
      <c r="HWA320" s="41"/>
      <c r="HWB320" s="41"/>
      <c r="HWC320" s="41"/>
      <c r="HWD320" s="41"/>
      <c r="HWE320" s="41"/>
      <c r="HWF320" s="41"/>
      <c r="HWG320" s="41"/>
      <c r="HWH320" s="41"/>
      <c r="HWI320" s="41"/>
      <c r="HWJ320" s="41"/>
      <c r="HWK320" s="41"/>
      <c r="HWL320" s="41"/>
      <c r="HWM320" s="41"/>
      <c r="HWN320" s="41"/>
      <c r="HWO320" s="41"/>
      <c r="HWP320" s="41"/>
      <c r="HWQ320" s="41"/>
      <c r="HWR320" s="41"/>
      <c r="HWS320" s="41"/>
      <c r="HWT320" s="41"/>
      <c r="HWU320" s="41"/>
      <c r="HWV320" s="41"/>
      <c r="HWW320" s="41"/>
      <c r="HWX320" s="41"/>
      <c r="HWY320" s="41"/>
      <c r="HWZ320" s="41"/>
      <c r="HXA320" s="41"/>
      <c r="HXB320" s="41"/>
      <c r="HXC320" s="41"/>
      <c r="HXD320" s="41"/>
      <c r="HXE320" s="41"/>
      <c r="HXF320" s="41"/>
      <c r="HXG320" s="41"/>
      <c r="HXH320" s="41"/>
      <c r="HXI320" s="41"/>
      <c r="HXJ320" s="41"/>
      <c r="HXK320" s="41"/>
      <c r="HXL320" s="41"/>
      <c r="HXM320" s="41"/>
      <c r="HXN320" s="41"/>
      <c r="HXO320" s="41"/>
      <c r="HXP320" s="41"/>
      <c r="HXQ320" s="41"/>
      <c r="HXR320" s="41"/>
      <c r="HXS320" s="41"/>
      <c r="HXT320" s="41"/>
      <c r="HXU320" s="41"/>
      <c r="HXV320" s="41"/>
      <c r="HXW320" s="41"/>
      <c r="HXX320" s="41"/>
      <c r="HXY320" s="41"/>
      <c r="HXZ320" s="41"/>
      <c r="HYA320" s="41"/>
      <c r="HYB320" s="41"/>
      <c r="HYC320" s="41"/>
      <c r="HYD320" s="41"/>
      <c r="HYE320" s="41"/>
      <c r="HYF320" s="41"/>
      <c r="HYG320" s="41"/>
      <c r="HYH320" s="41"/>
      <c r="HYI320" s="41"/>
      <c r="HYJ320" s="41"/>
      <c r="HYK320" s="41"/>
      <c r="HYL320" s="41"/>
      <c r="HYM320" s="41"/>
      <c r="HYN320" s="41"/>
      <c r="HYO320" s="41"/>
      <c r="HYP320" s="41"/>
      <c r="HYQ320" s="41"/>
      <c r="HYR320" s="41"/>
      <c r="HYS320" s="41"/>
      <c r="HYT320" s="41"/>
      <c r="HYU320" s="41"/>
      <c r="HYV320" s="41"/>
      <c r="HYW320" s="41"/>
      <c r="HYX320" s="41"/>
      <c r="HYY320" s="41"/>
      <c r="HYZ320" s="41"/>
      <c r="HZA320" s="41"/>
      <c r="HZB320" s="41"/>
      <c r="HZC320" s="41"/>
      <c r="HZD320" s="41"/>
      <c r="HZE320" s="41"/>
      <c r="HZF320" s="41"/>
      <c r="HZG320" s="41"/>
      <c r="HZH320" s="41"/>
      <c r="HZI320" s="41"/>
      <c r="HZJ320" s="41"/>
      <c r="HZK320" s="41"/>
      <c r="HZL320" s="41"/>
      <c r="HZM320" s="41"/>
      <c r="HZN320" s="41"/>
      <c r="HZO320" s="41"/>
      <c r="HZP320" s="41"/>
      <c r="HZQ320" s="41"/>
      <c r="HZR320" s="41"/>
      <c r="HZS320" s="41"/>
      <c r="HZT320" s="41"/>
      <c r="HZU320" s="41"/>
      <c r="HZV320" s="41"/>
      <c r="HZW320" s="41"/>
      <c r="HZX320" s="41"/>
      <c r="HZY320" s="41"/>
      <c r="HZZ320" s="41"/>
      <c r="IAA320" s="41"/>
      <c r="IAB320" s="41"/>
      <c r="IAC320" s="41"/>
      <c r="IAD320" s="41"/>
      <c r="IAE320" s="41"/>
      <c r="IAF320" s="41"/>
      <c r="IAG320" s="41"/>
      <c r="IAH320" s="41"/>
      <c r="IAI320" s="41"/>
      <c r="IAJ320" s="41"/>
      <c r="IAK320" s="41"/>
      <c r="IAL320" s="41"/>
      <c r="IAM320" s="41"/>
      <c r="IAN320" s="41"/>
      <c r="IAO320" s="41"/>
      <c r="IAP320" s="41"/>
      <c r="IAQ320" s="41"/>
      <c r="IAR320" s="41"/>
      <c r="IAS320" s="41"/>
      <c r="IAT320" s="41"/>
      <c r="IAU320" s="41"/>
      <c r="IAV320" s="41"/>
      <c r="IAW320" s="41"/>
      <c r="IAX320" s="41"/>
      <c r="IAY320" s="41"/>
      <c r="IAZ320" s="41"/>
      <c r="IBA320" s="41"/>
      <c r="IBB320" s="41"/>
      <c r="IBC320" s="41"/>
      <c r="IBD320" s="41"/>
      <c r="IBE320" s="41"/>
      <c r="IBF320" s="41"/>
      <c r="IBG320" s="41"/>
      <c r="IBH320" s="41"/>
      <c r="IBI320" s="41"/>
      <c r="IBJ320" s="41"/>
      <c r="IBK320" s="41"/>
      <c r="IBL320" s="41"/>
      <c r="IBM320" s="41"/>
      <c r="IBN320" s="41"/>
      <c r="IBO320" s="41"/>
      <c r="IBP320" s="41"/>
      <c r="IBQ320" s="41"/>
      <c r="IBR320" s="41"/>
      <c r="IBS320" s="41"/>
      <c r="IBT320" s="41"/>
      <c r="IBU320" s="41"/>
      <c r="IBV320" s="41"/>
      <c r="IBW320" s="41"/>
      <c r="IBX320" s="41"/>
      <c r="IBY320" s="41"/>
      <c r="IBZ320" s="41"/>
      <c r="ICA320" s="41"/>
      <c r="ICB320" s="41"/>
      <c r="ICC320" s="41"/>
      <c r="ICD320" s="41"/>
      <c r="ICE320" s="41"/>
      <c r="ICF320" s="41"/>
      <c r="ICG320" s="41"/>
      <c r="ICH320" s="41"/>
      <c r="ICI320" s="41"/>
      <c r="ICJ320" s="41"/>
      <c r="ICK320" s="41"/>
      <c r="ICL320" s="41"/>
      <c r="ICM320" s="41"/>
      <c r="ICN320" s="41"/>
      <c r="ICO320" s="41"/>
      <c r="ICP320" s="41"/>
      <c r="ICQ320" s="41"/>
      <c r="ICR320" s="41"/>
      <c r="ICS320" s="41"/>
      <c r="ICT320" s="41"/>
      <c r="ICU320" s="41"/>
      <c r="ICV320" s="41"/>
      <c r="ICW320" s="41"/>
      <c r="ICX320" s="41"/>
      <c r="ICY320" s="41"/>
      <c r="ICZ320" s="41"/>
      <c r="IDA320" s="41"/>
      <c r="IDB320" s="41"/>
      <c r="IDC320" s="41"/>
      <c r="IDD320" s="41"/>
      <c r="IDE320" s="41"/>
      <c r="IDF320" s="41"/>
      <c r="IDG320" s="41"/>
      <c r="IDH320" s="41"/>
      <c r="IDI320" s="41"/>
      <c r="IDJ320" s="41"/>
      <c r="IDK320" s="41"/>
      <c r="IDL320" s="41"/>
      <c r="IDM320" s="41"/>
      <c r="IDN320" s="41"/>
      <c r="IDO320" s="41"/>
      <c r="IDP320" s="41"/>
      <c r="IDQ320" s="41"/>
      <c r="IDR320" s="41"/>
      <c r="IDS320" s="41"/>
      <c r="IDT320" s="41"/>
      <c r="IDU320" s="41"/>
      <c r="IDV320" s="41"/>
      <c r="IDW320" s="41"/>
      <c r="IDX320" s="41"/>
      <c r="IDY320" s="41"/>
      <c r="IDZ320" s="41"/>
      <c r="IEA320" s="41"/>
      <c r="IEB320" s="41"/>
      <c r="IEC320" s="41"/>
      <c r="IED320" s="41"/>
      <c r="IEE320" s="41"/>
      <c r="IEF320" s="41"/>
      <c r="IEG320" s="41"/>
      <c r="IEH320" s="41"/>
      <c r="IEI320" s="41"/>
      <c r="IEJ320" s="41"/>
      <c r="IEK320" s="41"/>
      <c r="IEL320" s="41"/>
      <c r="IEM320" s="41"/>
      <c r="IEN320" s="41"/>
      <c r="IEO320" s="41"/>
      <c r="IEP320" s="41"/>
      <c r="IEQ320" s="41"/>
      <c r="IER320" s="41"/>
      <c r="IES320" s="41"/>
      <c r="IET320" s="41"/>
      <c r="IEU320" s="41"/>
      <c r="IEV320" s="41"/>
      <c r="IEW320" s="41"/>
      <c r="IEX320" s="41"/>
      <c r="IEY320" s="41"/>
      <c r="IEZ320" s="41"/>
      <c r="IFA320" s="41"/>
      <c r="IFB320" s="41"/>
      <c r="IFC320" s="41"/>
      <c r="IFD320" s="41"/>
      <c r="IFE320" s="41"/>
      <c r="IFF320" s="41"/>
      <c r="IFG320" s="41"/>
      <c r="IFH320" s="41"/>
      <c r="IFI320" s="41"/>
      <c r="IFJ320" s="41"/>
      <c r="IFK320" s="41"/>
      <c r="IFL320" s="41"/>
      <c r="IFM320" s="41"/>
      <c r="IFN320" s="41"/>
      <c r="IFO320" s="41"/>
      <c r="IFP320" s="41"/>
      <c r="IFQ320" s="41"/>
      <c r="IFR320" s="41"/>
      <c r="IFS320" s="41"/>
      <c r="IFT320" s="41"/>
      <c r="IFU320" s="41"/>
      <c r="IFV320" s="41"/>
      <c r="IFW320" s="41"/>
      <c r="IFX320" s="41"/>
      <c r="IFY320" s="41"/>
      <c r="IFZ320" s="41"/>
      <c r="IGA320" s="41"/>
      <c r="IGB320" s="41"/>
      <c r="IGC320" s="41"/>
      <c r="IGD320" s="41"/>
      <c r="IGE320" s="41"/>
      <c r="IGF320" s="41"/>
      <c r="IGG320" s="41"/>
      <c r="IGH320" s="41"/>
      <c r="IGI320" s="41"/>
      <c r="IGJ320" s="41"/>
      <c r="IGK320" s="41"/>
      <c r="IGL320" s="41"/>
      <c r="IGM320" s="41"/>
      <c r="IGN320" s="41"/>
      <c r="IGO320" s="41"/>
      <c r="IGP320" s="41"/>
      <c r="IGQ320" s="41"/>
      <c r="IGR320" s="41"/>
      <c r="IGS320" s="41"/>
      <c r="IGT320" s="41"/>
      <c r="IGU320" s="41"/>
      <c r="IGV320" s="41"/>
      <c r="IGW320" s="41"/>
      <c r="IGX320" s="41"/>
      <c r="IGY320" s="41"/>
      <c r="IGZ320" s="41"/>
      <c r="IHA320" s="41"/>
      <c r="IHB320" s="41"/>
      <c r="IHC320" s="41"/>
      <c r="IHD320" s="41"/>
      <c r="IHE320" s="41"/>
      <c r="IHF320" s="41"/>
      <c r="IHG320" s="41"/>
      <c r="IHH320" s="41"/>
      <c r="IHI320" s="41"/>
      <c r="IHJ320" s="41"/>
      <c r="IHK320" s="41"/>
      <c r="IHL320" s="41"/>
      <c r="IHM320" s="41"/>
      <c r="IHN320" s="41"/>
      <c r="IHO320" s="41"/>
      <c r="IHP320" s="41"/>
      <c r="IHQ320" s="41"/>
      <c r="IHR320" s="41"/>
      <c r="IHS320" s="41"/>
      <c r="IHT320" s="41"/>
      <c r="IHU320" s="41"/>
      <c r="IHV320" s="41"/>
      <c r="IHW320" s="41"/>
      <c r="IHX320" s="41"/>
      <c r="IHY320" s="41"/>
      <c r="IHZ320" s="41"/>
      <c r="IIA320" s="41"/>
      <c r="IIB320" s="41"/>
      <c r="IIC320" s="41"/>
      <c r="IID320" s="41"/>
      <c r="IIE320" s="41"/>
      <c r="IIF320" s="41"/>
      <c r="IIG320" s="41"/>
      <c r="IIH320" s="41"/>
      <c r="III320" s="41"/>
      <c r="IIJ320" s="41"/>
      <c r="IIK320" s="41"/>
      <c r="IIL320" s="41"/>
      <c r="IIM320" s="41"/>
      <c r="IIN320" s="41"/>
      <c r="IIO320" s="41"/>
      <c r="IIP320" s="41"/>
      <c r="IIQ320" s="41"/>
      <c r="IIR320" s="41"/>
      <c r="IIS320" s="41"/>
      <c r="IIT320" s="41"/>
      <c r="IIU320" s="41"/>
      <c r="IIV320" s="41"/>
      <c r="IIW320" s="41"/>
      <c r="IIX320" s="41"/>
      <c r="IIY320" s="41"/>
      <c r="IIZ320" s="41"/>
      <c r="IJA320" s="41"/>
      <c r="IJB320" s="41"/>
      <c r="IJC320" s="41"/>
      <c r="IJD320" s="41"/>
      <c r="IJE320" s="41"/>
      <c r="IJF320" s="41"/>
      <c r="IJG320" s="41"/>
      <c r="IJH320" s="41"/>
      <c r="IJI320" s="41"/>
      <c r="IJJ320" s="41"/>
      <c r="IJK320" s="41"/>
      <c r="IJL320" s="41"/>
      <c r="IJM320" s="41"/>
      <c r="IJN320" s="41"/>
      <c r="IJO320" s="41"/>
      <c r="IJP320" s="41"/>
      <c r="IJQ320" s="41"/>
      <c r="IJR320" s="41"/>
      <c r="IJS320" s="41"/>
      <c r="IJT320" s="41"/>
      <c r="IJU320" s="41"/>
      <c r="IJV320" s="41"/>
      <c r="IJW320" s="41"/>
      <c r="IJX320" s="41"/>
      <c r="IJY320" s="41"/>
      <c r="IJZ320" s="41"/>
      <c r="IKA320" s="41"/>
      <c r="IKB320" s="41"/>
      <c r="IKC320" s="41"/>
      <c r="IKD320" s="41"/>
      <c r="IKE320" s="41"/>
      <c r="IKF320" s="41"/>
      <c r="IKG320" s="41"/>
      <c r="IKH320" s="41"/>
      <c r="IKI320" s="41"/>
      <c r="IKJ320" s="41"/>
      <c r="IKK320" s="41"/>
      <c r="IKL320" s="41"/>
      <c r="IKM320" s="41"/>
      <c r="IKN320" s="41"/>
      <c r="IKO320" s="41"/>
      <c r="IKP320" s="41"/>
      <c r="IKQ320" s="41"/>
      <c r="IKR320" s="41"/>
      <c r="IKS320" s="41"/>
      <c r="IKT320" s="41"/>
      <c r="IKU320" s="41"/>
      <c r="IKV320" s="41"/>
      <c r="IKW320" s="41"/>
      <c r="IKX320" s="41"/>
      <c r="IKY320" s="41"/>
      <c r="IKZ320" s="41"/>
      <c r="ILA320" s="41"/>
      <c r="ILB320" s="41"/>
      <c r="ILC320" s="41"/>
      <c r="ILD320" s="41"/>
      <c r="ILE320" s="41"/>
      <c r="ILF320" s="41"/>
      <c r="ILG320" s="41"/>
      <c r="ILH320" s="41"/>
      <c r="ILI320" s="41"/>
      <c r="ILJ320" s="41"/>
      <c r="ILK320" s="41"/>
      <c r="ILL320" s="41"/>
      <c r="ILM320" s="41"/>
      <c r="ILN320" s="41"/>
      <c r="ILO320" s="41"/>
      <c r="ILP320" s="41"/>
      <c r="ILQ320" s="41"/>
      <c r="ILR320" s="41"/>
      <c r="ILS320" s="41"/>
      <c r="ILT320" s="41"/>
      <c r="ILU320" s="41"/>
      <c r="ILV320" s="41"/>
      <c r="ILW320" s="41"/>
      <c r="ILX320" s="41"/>
      <c r="ILY320" s="41"/>
      <c r="ILZ320" s="41"/>
      <c r="IMA320" s="41"/>
      <c r="IMB320" s="41"/>
      <c r="IMC320" s="41"/>
      <c r="IMD320" s="41"/>
      <c r="IME320" s="41"/>
      <c r="IMF320" s="41"/>
      <c r="IMG320" s="41"/>
      <c r="IMH320" s="41"/>
      <c r="IMI320" s="41"/>
      <c r="IMJ320" s="41"/>
      <c r="IMK320" s="41"/>
      <c r="IML320" s="41"/>
      <c r="IMM320" s="41"/>
      <c r="IMN320" s="41"/>
      <c r="IMO320" s="41"/>
      <c r="IMP320" s="41"/>
      <c r="IMQ320" s="41"/>
      <c r="IMR320" s="41"/>
      <c r="IMS320" s="41"/>
      <c r="IMT320" s="41"/>
      <c r="IMU320" s="41"/>
      <c r="IMV320" s="41"/>
      <c r="IMW320" s="41"/>
      <c r="IMX320" s="41"/>
      <c r="IMY320" s="41"/>
      <c r="IMZ320" s="41"/>
      <c r="INA320" s="41"/>
      <c r="INB320" s="41"/>
      <c r="INC320" s="41"/>
      <c r="IND320" s="41"/>
      <c r="INE320" s="41"/>
      <c r="INF320" s="41"/>
      <c r="ING320" s="41"/>
      <c r="INH320" s="41"/>
      <c r="INI320" s="41"/>
      <c r="INJ320" s="41"/>
      <c r="INK320" s="41"/>
      <c r="INL320" s="41"/>
      <c r="INM320" s="41"/>
      <c r="INN320" s="41"/>
      <c r="INO320" s="41"/>
      <c r="INP320" s="41"/>
      <c r="INQ320" s="41"/>
      <c r="INR320" s="41"/>
      <c r="INS320" s="41"/>
      <c r="INT320" s="41"/>
      <c r="INU320" s="41"/>
      <c r="INV320" s="41"/>
      <c r="INW320" s="41"/>
      <c r="INX320" s="41"/>
      <c r="INY320" s="41"/>
      <c r="INZ320" s="41"/>
      <c r="IOA320" s="41"/>
      <c r="IOB320" s="41"/>
      <c r="IOC320" s="41"/>
      <c r="IOD320" s="41"/>
      <c r="IOE320" s="41"/>
      <c r="IOF320" s="41"/>
      <c r="IOG320" s="41"/>
      <c r="IOH320" s="41"/>
      <c r="IOI320" s="41"/>
      <c r="IOJ320" s="41"/>
      <c r="IOK320" s="41"/>
      <c r="IOL320" s="41"/>
      <c r="IOM320" s="41"/>
      <c r="ION320" s="41"/>
      <c r="IOO320" s="41"/>
      <c r="IOP320" s="41"/>
      <c r="IOQ320" s="41"/>
      <c r="IOR320" s="41"/>
      <c r="IOS320" s="41"/>
      <c r="IOT320" s="41"/>
      <c r="IOU320" s="41"/>
      <c r="IOV320" s="41"/>
      <c r="IOW320" s="41"/>
      <c r="IOX320" s="41"/>
      <c r="IOY320" s="41"/>
      <c r="IOZ320" s="41"/>
      <c r="IPA320" s="41"/>
      <c r="IPB320" s="41"/>
      <c r="IPC320" s="41"/>
      <c r="IPD320" s="41"/>
      <c r="IPE320" s="41"/>
      <c r="IPF320" s="41"/>
      <c r="IPG320" s="41"/>
      <c r="IPH320" s="41"/>
      <c r="IPI320" s="41"/>
      <c r="IPJ320" s="41"/>
      <c r="IPK320" s="41"/>
      <c r="IPL320" s="41"/>
      <c r="IPM320" s="41"/>
      <c r="IPN320" s="41"/>
      <c r="IPO320" s="41"/>
      <c r="IPP320" s="41"/>
      <c r="IPQ320" s="41"/>
      <c r="IPR320" s="41"/>
      <c r="IPS320" s="41"/>
      <c r="IPT320" s="41"/>
      <c r="IPU320" s="41"/>
      <c r="IPV320" s="41"/>
      <c r="IPW320" s="41"/>
      <c r="IPX320" s="41"/>
      <c r="IPY320" s="41"/>
      <c r="IPZ320" s="41"/>
      <c r="IQA320" s="41"/>
      <c r="IQB320" s="41"/>
      <c r="IQC320" s="41"/>
      <c r="IQD320" s="41"/>
      <c r="IQE320" s="41"/>
      <c r="IQF320" s="41"/>
      <c r="IQG320" s="41"/>
      <c r="IQH320" s="41"/>
      <c r="IQI320" s="41"/>
      <c r="IQJ320" s="41"/>
      <c r="IQK320" s="41"/>
      <c r="IQL320" s="41"/>
      <c r="IQM320" s="41"/>
      <c r="IQN320" s="41"/>
      <c r="IQO320" s="41"/>
      <c r="IQP320" s="41"/>
      <c r="IQQ320" s="41"/>
      <c r="IQR320" s="41"/>
      <c r="IQS320" s="41"/>
      <c r="IQT320" s="41"/>
      <c r="IQU320" s="41"/>
      <c r="IQV320" s="41"/>
      <c r="IQW320" s="41"/>
      <c r="IQX320" s="41"/>
      <c r="IQY320" s="41"/>
      <c r="IQZ320" s="41"/>
      <c r="IRA320" s="41"/>
      <c r="IRB320" s="41"/>
      <c r="IRC320" s="41"/>
      <c r="IRD320" s="41"/>
      <c r="IRE320" s="41"/>
      <c r="IRF320" s="41"/>
      <c r="IRG320" s="41"/>
      <c r="IRH320" s="41"/>
      <c r="IRI320" s="41"/>
      <c r="IRJ320" s="41"/>
      <c r="IRK320" s="41"/>
      <c r="IRL320" s="41"/>
      <c r="IRM320" s="41"/>
      <c r="IRN320" s="41"/>
      <c r="IRO320" s="41"/>
      <c r="IRP320" s="41"/>
      <c r="IRQ320" s="41"/>
      <c r="IRR320" s="41"/>
      <c r="IRS320" s="41"/>
      <c r="IRT320" s="41"/>
      <c r="IRU320" s="41"/>
      <c r="IRV320" s="41"/>
      <c r="IRW320" s="41"/>
      <c r="IRX320" s="41"/>
      <c r="IRY320" s="41"/>
      <c r="IRZ320" s="41"/>
      <c r="ISA320" s="41"/>
      <c r="ISB320" s="41"/>
      <c r="ISC320" s="41"/>
      <c r="ISD320" s="41"/>
      <c r="ISE320" s="41"/>
      <c r="ISF320" s="41"/>
      <c r="ISG320" s="41"/>
      <c r="ISH320" s="41"/>
      <c r="ISI320" s="41"/>
      <c r="ISJ320" s="41"/>
      <c r="ISK320" s="41"/>
      <c r="ISL320" s="41"/>
      <c r="ISM320" s="41"/>
      <c r="ISN320" s="41"/>
      <c r="ISO320" s="41"/>
      <c r="ISP320" s="41"/>
      <c r="ISQ320" s="41"/>
      <c r="ISR320" s="41"/>
      <c r="ISS320" s="41"/>
      <c r="IST320" s="41"/>
      <c r="ISU320" s="41"/>
      <c r="ISV320" s="41"/>
      <c r="ISW320" s="41"/>
      <c r="ISX320" s="41"/>
      <c r="ISY320" s="41"/>
      <c r="ISZ320" s="41"/>
      <c r="ITA320" s="41"/>
      <c r="ITB320" s="41"/>
      <c r="ITC320" s="41"/>
      <c r="ITD320" s="41"/>
      <c r="ITE320" s="41"/>
      <c r="ITF320" s="41"/>
      <c r="ITG320" s="41"/>
      <c r="ITH320" s="41"/>
      <c r="ITI320" s="41"/>
      <c r="ITJ320" s="41"/>
      <c r="ITK320" s="41"/>
      <c r="ITL320" s="41"/>
      <c r="ITM320" s="41"/>
      <c r="ITN320" s="41"/>
      <c r="ITO320" s="41"/>
      <c r="ITP320" s="41"/>
      <c r="ITQ320" s="41"/>
      <c r="ITR320" s="41"/>
      <c r="ITS320" s="41"/>
      <c r="ITT320" s="41"/>
      <c r="ITU320" s="41"/>
      <c r="ITV320" s="41"/>
      <c r="ITW320" s="41"/>
      <c r="ITX320" s="41"/>
      <c r="ITY320" s="41"/>
      <c r="ITZ320" s="41"/>
      <c r="IUA320" s="41"/>
      <c r="IUB320" s="41"/>
      <c r="IUC320" s="41"/>
      <c r="IUD320" s="41"/>
      <c r="IUE320" s="41"/>
      <c r="IUF320" s="41"/>
      <c r="IUG320" s="41"/>
      <c r="IUH320" s="41"/>
      <c r="IUI320" s="41"/>
      <c r="IUJ320" s="41"/>
      <c r="IUK320" s="41"/>
      <c r="IUL320" s="41"/>
      <c r="IUM320" s="41"/>
      <c r="IUN320" s="41"/>
      <c r="IUO320" s="41"/>
      <c r="IUP320" s="41"/>
      <c r="IUQ320" s="41"/>
      <c r="IUR320" s="41"/>
      <c r="IUS320" s="41"/>
      <c r="IUT320" s="41"/>
      <c r="IUU320" s="41"/>
      <c r="IUV320" s="41"/>
      <c r="IUW320" s="41"/>
      <c r="IUX320" s="41"/>
      <c r="IUY320" s="41"/>
      <c r="IUZ320" s="41"/>
      <c r="IVA320" s="41"/>
      <c r="IVB320" s="41"/>
      <c r="IVC320" s="41"/>
      <c r="IVD320" s="41"/>
      <c r="IVE320" s="41"/>
      <c r="IVF320" s="41"/>
      <c r="IVG320" s="41"/>
      <c r="IVH320" s="41"/>
      <c r="IVI320" s="41"/>
      <c r="IVJ320" s="41"/>
      <c r="IVK320" s="41"/>
      <c r="IVL320" s="41"/>
      <c r="IVM320" s="41"/>
      <c r="IVN320" s="41"/>
      <c r="IVO320" s="41"/>
      <c r="IVP320" s="41"/>
      <c r="IVQ320" s="41"/>
      <c r="IVR320" s="41"/>
      <c r="IVS320" s="41"/>
      <c r="IVT320" s="41"/>
      <c r="IVU320" s="41"/>
      <c r="IVV320" s="41"/>
      <c r="IVW320" s="41"/>
      <c r="IVX320" s="41"/>
      <c r="IVY320" s="41"/>
      <c r="IVZ320" s="41"/>
      <c r="IWA320" s="41"/>
      <c r="IWB320" s="41"/>
      <c r="IWC320" s="41"/>
      <c r="IWD320" s="41"/>
      <c r="IWE320" s="41"/>
      <c r="IWF320" s="41"/>
      <c r="IWG320" s="41"/>
      <c r="IWH320" s="41"/>
      <c r="IWI320" s="41"/>
      <c r="IWJ320" s="41"/>
      <c r="IWK320" s="41"/>
      <c r="IWL320" s="41"/>
      <c r="IWM320" s="41"/>
      <c r="IWN320" s="41"/>
      <c r="IWO320" s="41"/>
      <c r="IWP320" s="41"/>
      <c r="IWQ320" s="41"/>
      <c r="IWR320" s="41"/>
      <c r="IWS320" s="41"/>
      <c r="IWT320" s="41"/>
      <c r="IWU320" s="41"/>
      <c r="IWV320" s="41"/>
      <c r="IWW320" s="41"/>
      <c r="IWX320" s="41"/>
      <c r="IWY320" s="41"/>
      <c r="IWZ320" s="41"/>
      <c r="IXA320" s="41"/>
      <c r="IXB320" s="41"/>
      <c r="IXC320" s="41"/>
      <c r="IXD320" s="41"/>
      <c r="IXE320" s="41"/>
      <c r="IXF320" s="41"/>
      <c r="IXG320" s="41"/>
      <c r="IXH320" s="41"/>
      <c r="IXI320" s="41"/>
      <c r="IXJ320" s="41"/>
      <c r="IXK320" s="41"/>
      <c r="IXL320" s="41"/>
      <c r="IXM320" s="41"/>
      <c r="IXN320" s="41"/>
      <c r="IXO320" s="41"/>
      <c r="IXP320" s="41"/>
      <c r="IXQ320" s="41"/>
      <c r="IXR320" s="41"/>
      <c r="IXS320" s="41"/>
      <c r="IXT320" s="41"/>
      <c r="IXU320" s="41"/>
      <c r="IXV320" s="41"/>
      <c r="IXW320" s="41"/>
      <c r="IXX320" s="41"/>
      <c r="IXY320" s="41"/>
      <c r="IXZ320" s="41"/>
      <c r="IYA320" s="41"/>
      <c r="IYB320" s="41"/>
      <c r="IYC320" s="41"/>
      <c r="IYD320" s="41"/>
      <c r="IYE320" s="41"/>
      <c r="IYF320" s="41"/>
      <c r="IYG320" s="41"/>
      <c r="IYH320" s="41"/>
      <c r="IYI320" s="41"/>
      <c r="IYJ320" s="41"/>
      <c r="IYK320" s="41"/>
      <c r="IYL320" s="41"/>
      <c r="IYM320" s="41"/>
      <c r="IYN320" s="41"/>
      <c r="IYO320" s="41"/>
      <c r="IYP320" s="41"/>
      <c r="IYQ320" s="41"/>
      <c r="IYR320" s="41"/>
      <c r="IYS320" s="41"/>
      <c r="IYT320" s="41"/>
      <c r="IYU320" s="41"/>
      <c r="IYV320" s="41"/>
      <c r="IYW320" s="41"/>
      <c r="IYX320" s="41"/>
      <c r="IYY320" s="41"/>
      <c r="IYZ320" s="41"/>
      <c r="IZA320" s="41"/>
      <c r="IZB320" s="41"/>
      <c r="IZC320" s="41"/>
      <c r="IZD320" s="41"/>
      <c r="IZE320" s="41"/>
      <c r="IZF320" s="41"/>
      <c r="IZG320" s="41"/>
      <c r="IZH320" s="41"/>
      <c r="IZI320" s="41"/>
      <c r="IZJ320" s="41"/>
      <c r="IZK320" s="41"/>
      <c r="IZL320" s="41"/>
      <c r="IZM320" s="41"/>
      <c r="IZN320" s="41"/>
      <c r="IZO320" s="41"/>
      <c r="IZP320" s="41"/>
      <c r="IZQ320" s="41"/>
      <c r="IZR320" s="41"/>
      <c r="IZS320" s="41"/>
      <c r="IZT320" s="41"/>
      <c r="IZU320" s="41"/>
      <c r="IZV320" s="41"/>
      <c r="IZW320" s="41"/>
      <c r="IZX320" s="41"/>
      <c r="IZY320" s="41"/>
      <c r="IZZ320" s="41"/>
      <c r="JAA320" s="41"/>
      <c r="JAB320" s="41"/>
      <c r="JAC320" s="41"/>
      <c r="JAD320" s="41"/>
      <c r="JAE320" s="41"/>
      <c r="JAF320" s="41"/>
      <c r="JAG320" s="41"/>
      <c r="JAH320" s="41"/>
      <c r="JAI320" s="41"/>
      <c r="JAJ320" s="41"/>
      <c r="JAK320" s="41"/>
      <c r="JAL320" s="41"/>
      <c r="JAM320" s="41"/>
      <c r="JAN320" s="41"/>
      <c r="JAO320" s="41"/>
      <c r="JAP320" s="41"/>
      <c r="JAQ320" s="41"/>
      <c r="JAR320" s="41"/>
      <c r="JAS320" s="41"/>
      <c r="JAT320" s="41"/>
      <c r="JAU320" s="41"/>
      <c r="JAV320" s="41"/>
      <c r="JAW320" s="41"/>
      <c r="JAX320" s="41"/>
      <c r="JAY320" s="41"/>
      <c r="JAZ320" s="41"/>
      <c r="JBA320" s="41"/>
      <c r="JBB320" s="41"/>
      <c r="JBC320" s="41"/>
      <c r="JBD320" s="41"/>
      <c r="JBE320" s="41"/>
      <c r="JBF320" s="41"/>
      <c r="JBG320" s="41"/>
      <c r="JBH320" s="41"/>
      <c r="JBI320" s="41"/>
      <c r="JBJ320" s="41"/>
      <c r="JBK320" s="41"/>
      <c r="JBL320" s="41"/>
      <c r="JBM320" s="41"/>
      <c r="JBN320" s="41"/>
      <c r="JBO320" s="41"/>
      <c r="JBP320" s="41"/>
      <c r="JBQ320" s="41"/>
      <c r="JBR320" s="41"/>
      <c r="JBS320" s="41"/>
      <c r="JBT320" s="41"/>
      <c r="JBU320" s="41"/>
      <c r="JBV320" s="41"/>
      <c r="JBW320" s="41"/>
      <c r="JBX320" s="41"/>
      <c r="JBY320" s="41"/>
      <c r="JBZ320" s="41"/>
      <c r="JCA320" s="41"/>
      <c r="JCB320" s="41"/>
      <c r="JCC320" s="41"/>
      <c r="JCD320" s="41"/>
      <c r="JCE320" s="41"/>
      <c r="JCF320" s="41"/>
      <c r="JCG320" s="41"/>
      <c r="JCH320" s="41"/>
      <c r="JCI320" s="41"/>
      <c r="JCJ320" s="41"/>
      <c r="JCK320" s="41"/>
      <c r="JCL320" s="41"/>
      <c r="JCM320" s="41"/>
      <c r="JCN320" s="41"/>
      <c r="JCO320" s="41"/>
      <c r="JCP320" s="41"/>
      <c r="JCQ320" s="41"/>
      <c r="JCR320" s="41"/>
      <c r="JCS320" s="41"/>
      <c r="JCT320" s="41"/>
      <c r="JCU320" s="41"/>
      <c r="JCV320" s="41"/>
      <c r="JCW320" s="41"/>
      <c r="JCX320" s="41"/>
      <c r="JCY320" s="41"/>
      <c r="JCZ320" s="41"/>
      <c r="JDA320" s="41"/>
      <c r="JDB320" s="41"/>
      <c r="JDC320" s="41"/>
      <c r="JDD320" s="41"/>
      <c r="JDE320" s="41"/>
      <c r="JDF320" s="41"/>
      <c r="JDG320" s="41"/>
      <c r="JDH320" s="41"/>
      <c r="JDI320" s="41"/>
      <c r="JDJ320" s="41"/>
      <c r="JDK320" s="41"/>
      <c r="JDL320" s="41"/>
      <c r="JDM320" s="41"/>
      <c r="JDN320" s="41"/>
      <c r="JDO320" s="41"/>
      <c r="JDP320" s="41"/>
      <c r="JDQ320" s="41"/>
      <c r="JDR320" s="41"/>
      <c r="JDS320" s="41"/>
      <c r="JDT320" s="41"/>
      <c r="JDU320" s="41"/>
      <c r="JDV320" s="41"/>
      <c r="JDW320" s="41"/>
      <c r="JDX320" s="41"/>
      <c r="JDY320" s="41"/>
      <c r="JDZ320" s="41"/>
      <c r="JEA320" s="41"/>
      <c r="JEB320" s="41"/>
      <c r="JEC320" s="41"/>
      <c r="JED320" s="41"/>
      <c r="JEE320" s="41"/>
      <c r="JEF320" s="41"/>
      <c r="JEG320" s="41"/>
      <c r="JEH320" s="41"/>
      <c r="JEI320" s="41"/>
      <c r="JEJ320" s="41"/>
      <c r="JEK320" s="41"/>
      <c r="JEL320" s="41"/>
      <c r="JEM320" s="41"/>
      <c r="JEN320" s="41"/>
      <c r="JEO320" s="41"/>
      <c r="JEP320" s="41"/>
      <c r="JEQ320" s="41"/>
      <c r="JER320" s="41"/>
      <c r="JES320" s="41"/>
      <c r="JET320" s="41"/>
      <c r="JEU320" s="41"/>
      <c r="JEV320" s="41"/>
      <c r="JEW320" s="41"/>
      <c r="JEX320" s="41"/>
      <c r="JEY320" s="41"/>
      <c r="JEZ320" s="41"/>
      <c r="JFA320" s="41"/>
      <c r="JFB320" s="41"/>
      <c r="JFC320" s="41"/>
      <c r="JFD320" s="41"/>
      <c r="JFE320" s="41"/>
      <c r="JFF320" s="41"/>
      <c r="JFG320" s="41"/>
      <c r="JFH320" s="41"/>
      <c r="JFI320" s="41"/>
      <c r="JFJ320" s="41"/>
      <c r="JFK320" s="41"/>
      <c r="JFL320" s="41"/>
      <c r="JFM320" s="41"/>
      <c r="JFN320" s="41"/>
      <c r="JFO320" s="41"/>
      <c r="JFP320" s="41"/>
      <c r="JFQ320" s="41"/>
      <c r="JFR320" s="41"/>
      <c r="JFS320" s="41"/>
      <c r="JFT320" s="41"/>
      <c r="JFU320" s="41"/>
      <c r="JFV320" s="41"/>
      <c r="JFW320" s="41"/>
      <c r="JFX320" s="41"/>
      <c r="JFY320" s="41"/>
      <c r="JFZ320" s="41"/>
      <c r="JGA320" s="41"/>
      <c r="JGB320" s="41"/>
      <c r="JGC320" s="41"/>
      <c r="JGD320" s="41"/>
      <c r="JGE320" s="41"/>
      <c r="JGF320" s="41"/>
      <c r="JGG320" s="41"/>
      <c r="JGH320" s="41"/>
      <c r="JGI320" s="41"/>
      <c r="JGJ320" s="41"/>
      <c r="JGK320" s="41"/>
      <c r="JGL320" s="41"/>
      <c r="JGM320" s="41"/>
      <c r="JGN320" s="41"/>
      <c r="JGO320" s="41"/>
      <c r="JGP320" s="41"/>
      <c r="JGQ320" s="41"/>
      <c r="JGR320" s="41"/>
      <c r="JGS320" s="41"/>
      <c r="JGT320" s="41"/>
      <c r="JGU320" s="41"/>
      <c r="JGV320" s="41"/>
      <c r="JGW320" s="41"/>
      <c r="JGX320" s="41"/>
      <c r="JGY320" s="41"/>
      <c r="JGZ320" s="41"/>
      <c r="JHA320" s="41"/>
      <c r="JHB320" s="41"/>
      <c r="JHC320" s="41"/>
      <c r="JHD320" s="41"/>
      <c r="JHE320" s="41"/>
      <c r="JHF320" s="41"/>
      <c r="JHG320" s="41"/>
      <c r="JHH320" s="41"/>
      <c r="JHI320" s="41"/>
      <c r="JHJ320" s="41"/>
      <c r="JHK320" s="41"/>
      <c r="JHL320" s="41"/>
      <c r="JHM320" s="41"/>
      <c r="JHN320" s="41"/>
      <c r="JHO320" s="41"/>
      <c r="JHP320" s="41"/>
      <c r="JHQ320" s="41"/>
      <c r="JHR320" s="41"/>
      <c r="JHS320" s="41"/>
      <c r="JHT320" s="41"/>
      <c r="JHU320" s="41"/>
      <c r="JHV320" s="41"/>
      <c r="JHW320" s="41"/>
      <c r="JHX320" s="41"/>
      <c r="JHY320" s="41"/>
      <c r="JHZ320" s="41"/>
      <c r="JIA320" s="41"/>
      <c r="JIB320" s="41"/>
      <c r="JIC320" s="41"/>
      <c r="JID320" s="41"/>
      <c r="JIE320" s="41"/>
      <c r="JIF320" s="41"/>
      <c r="JIG320" s="41"/>
      <c r="JIH320" s="41"/>
      <c r="JII320" s="41"/>
      <c r="JIJ320" s="41"/>
      <c r="JIK320" s="41"/>
      <c r="JIL320" s="41"/>
      <c r="JIM320" s="41"/>
      <c r="JIN320" s="41"/>
      <c r="JIO320" s="41"/>
      <c r="JIP320" s="41"/>
      <c r="JIQ320" s="41"/>
      <c r="JIR320" s="41"/>
      <c r="JIS320" s="41"/>
      <c r="JIT320" s="41"/>
      <c r="JIU320" s="41"/>
      <c r="JIV320" s="41"/>
      <c r="JIW320" s="41"/>
      <c r="JIX320" s="41"/>
      <c r="JIY320" s="41"/>
      <c r="JIZ320" s="41"/>
      <c r="JJA320" s="41"/>
      <c r="JJB320" s="41"/>
      <c r="JJC320" s="41"/>
      <c r="JJD320" s="41"/>
      <c r="JJE320" s="41"/>
      <c r="JJF320" s="41"/>
      <c r="JJG320" s="41"/>
      <c r="JJH320" s="41"/>
      <c r="JJI320" s="41"/>
      <c r="JJJ320" s="41"/>
      <c r="JJK320" s="41"/>
      <c r="JJL320" s="41"/>
      <c r="JJM320" s="41"/>
      <c r="JJN320" s="41"/>
      <c r="JJO320" s="41"/>
      <c r="JJP320" s="41"/>
      <c r="JJQ320" s="41"/>
      <c r="JJR320" s="41"/>
      <c r="JJS320" s="41"/>
      <c r="JJT320" s="41"/>
      <c r="JJU320" s="41"/>
      <c r="JJV320" s="41"/>
      <c r="JJW320" s="41"/>
      <c r="JJX320" s="41"/>
      <c r="JJY320" s="41"/>
      <c r="JJZ320" s="41"/>
      <c r="JKA320" s="41"/>
      <c r="JKB320" s="41"/>
      <c r="JKC320" s="41"/>
      <c r="JKD320" s="41"/>
      <c r="JKE320" s="41"/>
      <c r="JKF320" s="41"/>
      <c r="JKG320" s="41"/>
      <c r="JKH320" s="41"/>
      <c r="JKI320" s="41"/>
      <c r="JKJ320" s="41"/>
      <c r="JKK320" s="41"/>
      <c r="JKL320" s="41"/>
      <c r="JKM320" s="41"/>
      <c r="JKN320" s="41"/>
      <c r="JKO320" s="41"/>
      <c r="JKP320" s="41"/>
      <c r="JKQ320" s="41"/>
      <c r="JKR320" s="41"/>
      <c r="JKS320" s="41"/>
      <c r="JKT320" s="41"/>
      <c r="JKU320" s="41"/>
      <c r="JKV320" s="41"/>
      <c r="JKW320" s="41"/>
      <c r="JKX320" s="41"/>
      <c r="JKY320" s="41"/>
      <c r="JKZ320" s="41"/>
      <c r="JLA320" s="41"/>
      <c r="JLB320" s="41"/>
      <c r="JLC320" s="41"/>
      <c r="JLD320" s="41"/>
      <c r="JLE320" s="41"/>
      <c r="JLF320" s="41"/>
      <c r="JLG320" s="41"/>
      <c r="JLH320" s="41"/>
      <c r="JLI320" s="41"/>
      <c r="JLJ320" s="41"/>
      <c r="JLK320" s="41"/>
      <c r="JLL320" s="41"/>
      <c r="JLM320" s="41"/>
      <c r="JLN320" s="41"/>
      <c r="JLO320" s="41"/>
      <c r="JLP320" s="41"/>
      <c r="JLQ320" s="41"/>
      <c r="JLR320" s="41"/>
      <c r="JLS320" s="41"/>
      <c r="JLT320" s="41"/>
      <c r="JLU320" s="41"/>
      <c r="JLV320" s="41"/>
      <c r="JLW320" s="41"/>
      <c r="JLX320" s="41"/>
      <c r="JLY320" s="41"/>
      <c r="JLZ320" s="41"/>
      <c r="JMA320" s="41"/>
      <c r="JMB320" s="41"/>
      <c r="JMC320" s="41"/>
      <c r="JMD320" s="41"/>
      <c r="JME320" s="41"/>
      <c r="JMF320" s="41"/>
      <c r="JMG320" s="41"/>
      <c r="JMH320" s="41"/>
      <c r="JMI320" s="41"/>
      <c r="JMJ320" s="41"/>
      <c r="JMK320" s="41"/>
      <c r="JML320" s="41"/>
      <c r="JMM320" s="41"/>
      <c r="JMN320" s="41"/>
      <c r="JMO320" s="41"/>
      <c r="JMP320" s="41"/>
      <c r="JMQ320" s="41"/>
      <c r="JMR320" s="41"/>
      <c r="JMS320" s="41"/>
      <c r="JMT320" s="41"/>
      <c r="JMU320" s="41"/>
      <c r="JMV320" s="41"/>
      <c r="JMW320" s="41"/>
      <c r="JMX320" s="41"/>
      <c r="JMY320" s="41"/>
      <c r="JMZ320" s="41"/>
      <c r="JNA320" s="41"/>
      <c r="JNB320" s="41"/>
      <c r="JNC320" s="41"/>
      <c r="JND320" s="41"/>
      <c r="JNE320" s="41"/>
      <c r="JNF320" s="41"/>
      <c r="JNG320" s="41"/>
      <c r="JNH320" s="41"/>
      <c r="JNI320" s="41"/>
      <c r="JNJ320" s="41"/>
      <c r="JNK320" s="41"/>
      <c r="JNL320" s="41"/>
      <c r="JNM320" s="41"/>
      <c r="JNN320" s="41"/>
      <c r="JNO320" s="41"/>
      <c r="JNP320" s="41"/>
      <c r="JNQ320" s="41"/>
      <c r="JNR320" s="41"/>
      <c r="JNS320" s="41"/>
      <c r="JNT320" s="41"/>
      <c r="JNU320" s="41"/>
      <c r="JNV320" s="41"/>
      <c r="JNW320" s="41"/>
      <c r="JNX320" s="41"/>
      <c r="JNY320" s="41"/>
      <c r="JNZ320" s="41"/>
      <c r="JOA320" s="41"/>
      <c r="JOB320" s="41"/>
      <c r="JOC320" s="41"/>
      <c r="JOD320" s="41"/>
      <c r="JOE320" s="41"/>
      <c r="JOF320" s="41"/>
      <c r="JOG320" s="41"/>
      <c r="JOH320" s="41"/>
      <c r="JOI320" s="41"/>
      <c r="JOJ320" s="41"/>
      <c r="JOK320" s="41"/>
      <c r="JOL320" s="41"/>
      <c r="JOM320" s="41"/>
      <c r="JON320" s="41"/>
      <c r="JOO320" s="41"/>
      <c r="JOP320" s="41"/>
      <c r="JOQ320" s="41"/>
      <c r="JOR320" s="41"/>
      <c r="JOS320" s="41"/>
      <c r="JOT320" s="41"/>
      <c r="JOU320" s="41"/>
      <c r="JOV320" s="41"/>
      <c r="JOW320" s="41"/>
      <c r="JOX320" s="41"/>
      <c r="JOY320" s="41"/>
      <c r="JOZ320" s="41"/>
      <c r="JPA320" s="41"/>
      <c r="JPB320" s="41"/>
      <c r="JPC320" s="41"/>
      <c r="JPD320" s="41"/>
      <c r="JPE320" s="41"/>
      <c r="JPF320" s="41"/>
      <c r="JPG320" s="41"/>
      <c r="JPH320" s="41"/>
      <c r="JPI320" s="41"/>
      <c r="JPJ320" s="41"/>
      <c r="JPK320" s="41"/>
      <c r="JPL320" s="41"/>
      <c r="JPM320" s="41"/>
      <c r="JPN320" s="41"/>
      <c r="JPO320" s="41"/>
      <c r="JPP320" s="41"/>
      <c r="JPQ320" s="41"/>
      <c r="JPR320" s="41"/>
      <c r="JPS320" s="41"/>
      <c r="JPT320" s="41"/>
      <c r="JPU320" s="41"/>
      <c r="JPV320" s="41"/>
      <c r="JPW320" s="41"/>
      <c r="JPX320" s="41"/>
      <c r="JPY320" s="41"/>
      <c r="JPZ320" s="41"/>
      <c r="JQA320" s="41"/>
      <c r="JQB320" s="41"/>
      <c r="JQC320" s="41"/>
      <c r="JQD320" s="41"/>
      <c r="JQE320" s="41"/>
      <c r="JQF320" s="41"/>
      <c r="JQG320" s="41"/>
      <c r="JQH320" s="41"/>
      <c r="JQI320" s="41"/>
      <c r="JQJ320" s="41"/>
      <c r="JQK320" s="41"/>
      <c r="JQL320" s="41"/>
      <c r="JQM320" s="41"/>
      <c r="JQN320" s="41"/>
      <c r="JQO320" s="41"/>
      <c r="JQP320" s="41"/>
      <c r="JQQ320" s="41"/>
      <c r="JQR320" s="41"/>
      <c r="JQS320" s="41"/>
      <c r="JQT320" s="41"/>
      <c r="JQU320" s="41"/>
      <c r="JQV320" s="41"/>
      <c r="JQW320" s="41"/>
      <c r="JQX320" s="41"/>
      <c r="JQY320" s="41"/>
      <c r="JQZ320" s="41"/>
      <c r="JRA320" s="41"/>
      <c r="JRB320" s="41"/>
      <c r="JRC320" s="41"/>
      <c r="JRD320" s="41"/>
      <c r="JRE320" s="41"/>
      <c r="JRF320" s="41"/>
      <c r="JRG320" s="41"/>
      <c r="JRH320" s="41"/>
      <c r="JRI320" s="41"/>
      <c r="JRJ320" s="41"/>
      <c r="JRK320" s="41"/>
      <c r="JRL320" s="41"/>
      <c r="JRM320" s="41"/>
      <c r="JRN320" s="41"/>
      <c r="JRO320" s="41"/>
      <c r="JRP320" s="41"/>
      <c r="JRQ320" s="41"/>
      <c r="JRR320" s="41"/>
      <c r="JRS320" s="41"/>
      <c r="JRT320" s="41"/>
      <c r="JRU320" s="41"/>
      <c r="JRV320" s="41"/>
      <c r="JRW320" s="41"/>
      <c r="JRX320" s="41"/>
      <c r="JRY320" s="41"/>
      <c r="JRZ320" s="41"/>
      <c r="JSA320" s="41"/>
      <c r="JSB320" s="41"/>
      <c r="JSC320" s="41"/>
      <c r="JSD320" s="41"/>
      <c r="JSE320" s="41"/>
      <c r="JSF320" s="41"/>
      <c r="JSG320" s="41"/>
      <c r="JSH320" s="41"/>
      <c r="JSI320" s="41"/>
      <c r="JSJ320" s="41"/>
      <c r="JSK320" s="41"/>
      <c r="JSL320" s="41"/>
      <c r="JSM320" s="41"/>
      <c r="JSN320" s="41"/>
      <c r="JSO320" s="41"/>
      <c r="JSP320" s="41"/>
      <c r="JSQ320" s="41"/>
      <c r="JSR320" s="41"/>
      <c r="JSS320" s="41"/>
      <c r="JST320" s="41"/>
      <c r="JSU320" s="41"/>
      <c r="JSV320" s="41"/>
      <c r="JSW320" s="41"/>
      <c r="JSX320" s="41"/>
      <c r="JSY320" s="41"/>
      <c r="JSZ320" s="41"/>
      <c r="JTA320" s="41"/>
      <c r="JTB320" s="41"/>
      <c r="JTC320" s="41"/>
      <c r="JTD320" s="41"/>
      <c r="JTE320" s="41"/>
      <c r="JTF320" s="41"/>
      <c r="JTG320" s="41"/>
      <c r="JTH320" s="41"/>
      <c r="JTI320" s="41"/>
      <c r="JTJ320" s="41"/>
      <c r="JTK320" s="41"/>
      <c r="JTL320" s="41"/>
      <c r="JTM320" s="41"/>
      <c r="JTN320" s="41"/>
      <c r="JTO320" s="41"/>
      <c r="JTP320" s="41"/>
      <c r="JTQ320" s="41"/>
      <c r="JTR320" s="41"/>
      <c r="JTS320" s="41"/>
      <c r="JTT320" s="41"/>
      <c r="JTU320" s="41"/>
      <c r="JTV320" s="41"/>
      <c r="JTW320" s="41"/>
      <c r="JTX320" s="41"/>
      <c r="JTY320" s="41"/>
      <c r="JTZ320" s="41"/>
      <c r="JUA320" s="41"/>
      <c r="JUB320" s="41"/>
      <c r="JUC320" s="41"/>
      <c r="JUD320" s="41"/>
      <c r="JUE320" s="41"/>
      <c r="JUF320" s="41"/>
      <c r="JUG320" s="41"/>
      <c r="JUH320" s="41"/>
      <c r="JUI320" s="41"/>
      <c r="JUJ320" s="41"/>
      <c r="JUK320" s="41"/>
      <c r="JUL320" s="41"/>
      <c r="JUM320" s="41"/>
      <c r="JUN320" s="41"/>
      <c r="JUO320" s="41"/>
      <c r="JUP320" s="41"/>
      <c r="JUQ320" s="41"/>
      <c r="JUR320" s="41"/>
      <c r="JUS320" s="41"/>
      <c r="JUT320" s="41"/>
      <c r="JUU320" s="41"/>
      <c r="JUV320" s="41"/>
      <c r="JUW320" s="41"/>
      <c r="JUX320" s="41"/>
      <c r="JUY320" s="41"/>
      <c r="JUZ320" s="41"/>
      <c r="JVA320" s="41"/>
      <c r="JVB320" s="41"/>
      <c r="JVC320" s="41"/>
      <c r="JVD320" s="41"/>
      <c r="JVE320" s="41"/>
      <c r="JVF320" s="41"/>
      <c r="JVG320" s="41"/>
      <c r="JVH320" s="41"/>
      <c r="JVI320" s="41"/>
      <c r="JVJ320" s="41"/>
      <c r="JVK320" s="41"/>
      <c r="JVL320" s="41"/>
      <c r="JVM320" s="41"/>
      <c r="JVN320" s="41"/>
      <c r="JVO320" s="41"/>
      <c r="JVP320" s="41"/>
      <c r="JVQ320" s="41"/>
      <c r="JVR320" s="41"/>
      <c r="JVS320" s="41"/>
      <c r="JVT320" s="41"/>
      <c r="JVU320" s="41"/>
      <c r="JVV320" s="41"/>
      <c r="JVW320" s="41"/>
      <c r="JVX320" s="41"/>
      <c r="JVY320" s="41"/>
      <c r="JVZ320" s="41"/>
      <c r="JWA320" s="41"/>
      <c r="JWB320" s="41"/>
      <c r="JWC320" s="41"/>
      <c r="JWD320" s="41"/>
      <c r="JWE320" s="41"/>
      <c r="JWF320" s="41"/>
      <c r="JWG320" s="41"/>
      <c r="JWH320" s="41"/>
      <c r="JWI320" s="41"/>
      <c r="JWJ320" s="41"/>
      <c r="JWK320" s="41"/>
      <c r="JWL320" s="41"/>
      <c r="JWM320" s="41"/>
      <c r="JWN320" s="41"/>
      <c r="JWO320" s="41"/>
      <c r="JWP320" s="41"/>
      <c r="JWQ320" s="41"/>
      <c r="JWR320" s="41"/>
      <c r="JWS320" s="41"/>
      <c r="JWT320" s="41"/>
      <c r="JWU320" s="41"/>
      <c r="JWV320" s="41"/>
      <c r="JWW320" s="41"/>
      <c r="JWX320" s="41"/>
      <c r="JWY320" s="41"/>
      <c r="JWZ320" s="41"/>
      <c r="JXA320" s="41"/>
      <c r="JXB320" s="41"/>
      <c r="JXC320" s="41"/>
      <c r="JXD320" s="41"/>
      <c r="JXE320" s="41"/>
      <c r="JXF320" s="41"/>
      <c r="JXG320" s="41"/>
      <c r="JXH320" s="41"/>
      <c r="JXI320" s="41"/>
      <c r="JXJ320" s="41"/>
      <c r="JXK320" s="41"/>
      <c r="JXL320" s="41"/>
      <c r="JXM320" s="41"/>
      <c r="JXN320" s="41"/>
      <c r="JXO320" s="41"/>
      <c r="JXP320" s="41"/>
      <c r="JXQ320" s="41"/>
      <c r="JXR320" s="41"/>
      <c r="JXS320" s="41"/>
      <c r="JXT320" s="41"/>
      <c r="JXU320" s="41"/>
      <c r="JXV320" s="41"/>
      <c r="JXW320" s="41"/>
      <c r="JXX320" s="41"/>
      <c r="JXY320" s="41"/>
      <c r="JXZ320" s="41"/>
      <c r="JYA320" s="41"/>
      <c r="JYB320" s="41"/>
      <c r="JYC320" s="41"/>
      <c r="JYD320" s="41"/>
      <c r="JYE320" s="41"/>
      <c r="JYF320" s="41"/>
      <c r="JYG320" s="41"/>
      <c r="JYH320" s="41"/>
      <c r="JYI320" s="41"/>
      <c r="JYJ320" s="41"/>
      <c r="JYK320" s="41"/>
      <c r="JYL320" s="41"/>
      <c r="JYM320" s="41"/>
      <c r="JYN320" s="41"/>
      <c r="JYO320" s="41"/>
      <c r="JYP320" s="41"/>
      <c r="JYQ320" s="41"/>
      <c r="JYR320" s="41"/>
      <c r="JYS320" s="41"/>
      <c r="JYT320" s="41"/>
      <c r="JYU320" s="41"/>
      <c r="JYV320" s="41"/>
      <c r="JYW320" s="41"/>
      <c r="JYX320" s="41"/>
      <c r="JYY320" s="41"/>
      <c r="JYZ320" s="41"/>
      <c r="JZA320" s="41"/>
      <c r="JZB320" s="41"/>
      <c r="JZC320" s="41"/>
      <c r="JZD320" s="41"/>
      <c r="JZE320" s="41"/>
      <c r="JZF320" s="41"/>
      <c r="JZG320" s="41"/>
      <c r="JZH320" s="41"/>
      <c r="JZI320" s="41"/>
      <c r="JZJ320" s="41"/>
      <c r="JZK320" s="41"/>
      <c r="JZL320" s="41"/>
      <c r="JZM320" s="41"/>
      <c r="JZN320" s="41"/>
      <c r="JZO320" s="41"/>
      <c r="JZP320" s="41"/>
      <c r="JZQ320" s="41"/>
      <c r="JZR320" s="41"/>
      <c r="JZS320" s="41"/>
      <c r="JZT320" s="41"/>
      <c r="JZU320" s="41"/>
      <c r="JZV320" s="41"/>
      <c r="JZW320" s="41"/>
      <c r="JZX320" s="41"/>
      <c r="JZY320" s="41"/>
      <c r="JZZ320" s="41"/>
      <c r="KAA320" s="41"/>
      <c r="KAB320" s="41"/>
      <c r="KAC320" s="41"/>
      <c r="KAD320" s="41"/>
      <c r="KAE320" s="41"/>
      <c r="KAF320" s="41"/>
      <c r="KAG320" s="41"/>
      <c r="KAH320" s="41"/>
      <c r="KAI320" s="41"/>
      <c r="KAJ320" s="41"/>
      <c r="KAK320" s="41"/>
      <c r="KAL320" s="41"/>
      <c r="KAM320" s="41"/>
      <c r="KAN320" s="41"/>
      <c r="KAO320" s="41"/>
      <c r="KAP320" s="41"/>
      <c r="KAQ320" s="41"/>
      <c r="KAR320" s="41"/>
      <c r="KAS320" s="41"/>
      <c r="KAT320" s="41"/>
      <c r="KAU320" s="41"/>
      <c r="KAV320" s="41"/>
      <c r="KAW320" s="41"/>
      <c r="KAX320" s="41"/>
      <c r="KAY320" s="41"/>
      <c r="KAZ320" s="41"/>
      <c r="KBA320" s="41"/>
      <c r="KBB320" s="41"/>
      <c r="KBC320" s="41"/>
      <c r="KBD320" s="41"/>
      <c r="KBE320" s="41"/>
      <c r="KBF320" s="41"/>
      <c r="KBG320" s="41"/>
      <c r="KBH320" s="41"/>
      <c r="KBI320" s="41"/>
      <c r="KBJ320" s="41"/>
      <c r="KBK320" s="41"/>
      <c r="KBL320" s="41"/>
      <c r="KBM320" s="41"/>
      <c r="KBN320" s="41"/>
      <c r="KBO320" s="41"/>
      <c r="KBP320" s="41"/>
      <c r="KBQ320" s="41"/>
      <c r="KBR320" s="41"/>
      <c r="KBS320" s="41"/>
      <c r="KBT320" s="41"/>
      <c r="KBU320" s="41"/>
      <c r="KBV320" s="41"/>
      <c r="KBW320" s="41"/>
      <c r="KBX320" s="41"/>
      <c r="KBY320" s="41"/>
      <c r="KBZ320" s="41"/>
      <c r="KCA320" s="41"/>
      <c r="KCB320" s="41"/>
      <c r="KCC320" s="41"/>
      <c r="KCD320" s="41"/>
      <c r="KCE320" s="41"/>
      <c r="KCF320" s="41"/>
      <c r="KCG320" s="41"/>
      <c r="KCH320" s="41"/>
      <c r="KCI320" s="41"/>
      <c r="KCJ320" s="41"/>
      <c r="KCK320" s="41"/>
      <c r="KCL320" s="41"/>
      <c r="KCM320" s="41"/>
      <c r="KCN320" s="41"/>
      <c r="KCO320" s="41"/>
      <c r="KCP320" s="41"/>
      <c r="KCQ320" s="41"/>
      <c r="KCR320" s="41"/>
      <c r="KCS320" s="41"/>
      <c r="KCT320" s="41"/>
      <c r="KCU320" s="41"/>
      <c r="KCV320" s="41"/>
      <c r="KCW320" s="41"/>
      <c r="KCX320" s="41"/>
      <c r="KCY320" s="41"/>
      <c r="KCZ320" s="41"/>
      <c r="KDA320" s="41"/>
      <c r="KDB320" s="41"/>
      <c r="KDC320" s="41"/>
      <c r="KDD320" s="41"/>
      <c r="KDE320" s="41"/>
      <c r="KDF320" s="41"/>
      <c r="KDG320" s="41"/>
      <c r="KDH320" s="41"/>
      <c r="KDI320" s="41"/>
      <c r="KDJ320" s="41"/>
      <c r="KDK320" s="41"/>
      <c r="KDL320" s="41"/>
      <c r="KDM320" s="41"/>
      <c r="KDN320" s="41"/>
      <c r="KDO320" s="41"/>
      <c r="KDP320" s="41"/>
      <c r="KDQ320" s="41"/>
      <c r="KDR320" s="41"/>
      <c r="KDS320" s="41"/>
      <c r="KDT320" s="41"/>
      <c r="KDU320" s="41"/>
      <c r="KDV320" s="41"/>
      <c r="KDW320" s="41"/>
      <c r="KDX320" s="41"/>
      <c r="KDY320" s="41"/>
      <c r="KDZ320" s="41"/>
      <c r="KEA320" s="41"/>
      <c r="KEB320" s="41"/>
      <c r="KEC320" s="41"/>
      <c r="KED320" s="41"/>
      <c r="KEE320" s="41"/>
      <c r="KEF320" s="41"/>
      <c r="KEG320" s="41"/>
      <c r="KEH320" s="41"/>
      <c r="KEI320" s="41"/>
      <c r="KEJ320" s="41"/>
      <c r="KEK320" s="41"/>
      <c r="KEL320" s="41"/>
      <c r="KEM320" s="41"/>
      <c r="KEN320" s="41"/>
      <c r="KEO320" s="41"/>
      <c r="KEP320" s="41"/>
      <c r="KEQ320" s="41"/>
      <c r="KER320" s="41"/>
      <c r="KES320" s="41"/>
      <c r="KET320" s="41"/>
      <c r="KEU320" s="41"/>
      <c r="KEV320" s="41"/>
      <c r="KEW320" s="41"/>
      <c r="KEX320" s="41"/>
      <c r="KEY320" s="41"/>
      <c r="KEZ320" s="41"/>
      <c r="KFA320" s="41"/>
      <c r="KFB320" s="41"/>
      <c r="KFC320" s="41"/>
      <c r="KFD320" s="41"/>
      <c r="KFE320" s="41"/>
      <c r="KFF320" s="41"/>
      <c r="KFG320" s="41"/>
      <c r="KFH320" s="41"/>
      <c r="KFI320" s="41"/>
      <c r="KFJ320" s="41"/>
      <c r="KFK320" s="41"/>
      <c r="KFL320" s="41"/>
      <c r="KFM320" s="41"/>
      <c r="KFN320" s="41"/>
      <c r="KFO320" s="41"/>
      <c r="KFP320" s="41"/>
      <c r="KFQ320" s="41"/>
      <c r="KFR320" s="41"/>
      <c r="KFS320" s="41"/>
      <c r="KFT320" s="41"/>
      <c r="KFU320" s="41"/>
      <c r="KFV320" s="41"/>
      <c r="KFW320" s="41"/>
      <c r="KFX320" s="41"/>
      <c r="KFY320" s="41"/>
      <c r="KFZ320" s="41"/>
      <c r="KGA320" s="41"/>
      <c r="KGB320" s="41"/>
      <c r="KGC320" s="41"/>
      <c r="KGD320" s="41"/>
      <c r="KGE320" s="41"/>
      <c r="KGF320" s="41"/>
      <c r="KGG320" s="41"/>
      <c r="KGH320" s="41"/>
      <c r="KGI320" s="41"/>
      <c r="KGJ320" s="41"/>
      <c r="KGK320" s="41"/>
      <c r="KGL320" s="41"/>
      <c r="KGM320" s="41"/>
      <c r="KGN320" s="41"/>
      <c r="KGO320" s="41"/>
      <c r="KGP320" s="41"/>
      <c r="KGQ320" s="41"/>
      <c r="KGR320" s="41"/>
      <c r="KGS320" s="41"/>
      <c r="KGT320" s="41"/>
      <c r="KGU320" s="41"/>
      <c r="KGV320" s="41"/>
      <c r="KGW320" s="41"/>
      <c r="KGX320" s="41"/>
      <c r="KGY320" s="41"/>
      <c r="KGZ320" s="41"/>
      <c r="KHA320" s="41"/>
      <c r="KHB320" s="41"/>
      <c r="KHC320" s="41"/>
      <c r="KHD320" s="41"/>
      <c r="KHE320" s="41"/>
      <c r="KHF320" s="41"/>
      <c r="KHG320" s="41"/>
      <c r="KHH320" s="41"/>
      <c r="KHI320" s="41"/>
      <c r="KHJ320" s="41"/>
      <c r="KHK320" s="41"/>
      <c r="KHL320" s="41"/>
      <c r="KHM320" s="41"/>
      <c r="KHN320" s="41"/>
      <c r="KHO320" s="41"/>
      <c r="KHP320" s="41"/>
      <c r="KHQ320" s="41"/>
      <c r="KHR320" s="41"/>
      <c r="KHS320" s="41"/>
      <c r="KHT320" s="41"/>
      <c r="KHU320" s="41"/>
      <c r="KHV320" s="41"/>
      <c r="KHW320" s="41"/>
      <c r="KHX320" s="41"/>
      <c r="KHY320" s="41"/>
      <c r="KHZ320" s="41"/>
      <c r="KIA320" s="41"/>
      <c r="KIB320" s="41"/>
      <c r="KIC320" s="41"/>
      <c r="KID320" s="41"/>
      <c r="KIE320" s="41"/>
      <c r="KIF320" s="41"/>
      <c r="KIG320" s="41"/>
      <c r="KIH320" s="41"/>
      <c r="KII320" s="41"/>
      <c r="KIJ320" s="41"/>
      <c r="KIK320" s="41"/>
      <c r="KIL320" s="41"/>
      <c r="KIM320" s="41"/>
      <c r="KIN320" s="41"/>
      <c r="KIO320" s="41"/>
      <c r="KIP320" s="41"/>
      <c r="KIQ320" s="41"/>
      <c r="KIR320" s="41"/>
      <c r="KIS320" s="41"/>
      <c r="KIT320" s="41"/>
      <c r="KIU320" s="41"/>
      <c r="KIV320" s="41"/>
      <c r="KIW320" s="41"/>
      <c r="KIX320" s="41"/>
      <c r="KIY320" s="41"/>
      <c r="KIZ320" s="41"/>
      <c r="KJA320" s="41"/>
      <c r="KJB320" s="41"/>
      <c r="KJC320" s="41"/>
      <c r="KJD320" s="41"/>
      <c r="KJE320" s="41"/>
      <c r="KJF320" s="41"/>
      <c r="KJG320" s="41"/>
      <c r="KJH320" s="41"/>
      <c r="KJI320" s="41"/>
      <c r="KJJ320" s="41"/>
      <c r="KJK320" s="41"/>
      <c r="KJL320" s="41"/>
      <c r="KJM320" s="41"/>
      <c r="KJN320" s="41"/>
      <c r="KJO320" s="41"/>
      <c r="KJP320" s="41"/>
      <c r="KJQ320" s="41"/>
      <c r="KJR320" s="41"/>
      <c r="KJS320" s="41"/>
      <c r="KJT320" s="41"/>
      <c r="KJU320" s="41"/>
      <c r="KJV320" s="41"/>
      <c r="KJW320" s="41"/>
      <c r="KJX320" s="41"/>
      <c r="KJY320" s="41"/>
      <c r="KJZ320" s="41"/>
      <c r="KKA320" s="41"/>
      <c r="KKB320" s="41"/>
      <c r="KKC320" s="41"/>
      <c r="KKD320" s="41"/>
      <c r="KKE320" s="41"/>
      <c r="KKF320" s="41"/>
      <c r="KKG320" s="41"/>
      <c r="KKH320" s="41"/>
      <c r="KKI320" s="41"/>
      <c r="KKJ320" s="41"/>
      <c r="KKK320" s="41"/>
      <c r="KKL320" s="41"/>
      <c r="KKM320" s="41"/>
      <c r="KKN320" s="41"/>
      <c r="KKO320" s="41"/>
      <c r="KKP320" s="41"/>
      <c r="KKQ320" s="41"/>
      <c r="KKR320" s="41"/>
      <c r="KKS320" s="41"/>
      <c r="KKT320" s="41"/>
      <c r="KKU320" s="41"/>
      <c r="KKV320" s="41"/>
      <c r="KKW320" s="41"/>
      <c r="KKX320" s="41"/>
      <c r="KKY320" s="41"/>
      <c r="KKZ320" s="41"/>
      <c r="KLA320" s="41"/>
      <c r="KLB320" s="41"/>
      <c r="KLC320" s="41"/>
      <c r="KLD320" s="41"/>
      <c r="KLE320" s="41"/>
      <c r="KLF320" s="41"/>
      <c r="KLG320" s="41"/>
      <c r="KLH320" s="41"/>
      <c r="KLI320" s="41"/>
      <c r="KLJ320" s="41"/>
      <c r="KLK320" s="41"/>
      <c r="KLL320" s="41"/>
      <c r="KLM320" s="41"/>
      <c r="KLN320" s="41"/>
      <c r="KLO320" s="41"/>
      <c r="KLP320" s="41"/>
      <c r="KLQ320" s="41"/>
      <c r="KLR320" s="41"/>
      <c r="KLS320" s="41"/>
      <c r="KLT320" s="41"/>
      <c r="KLU320" s="41"/>
      <c r="KLV320" s="41"/>
      <c r="KLW320" s="41"/>
      <c r="KLX320" s="41"/>
      <c r="KLY320" s="41"/>
      <c r="KLZ320" s="41"/>
      <c r="KMA320" s="41"/>
      <c r="KMB320" s="41"/>
      <c r="KMC320" s="41"/>
      <c r="KMD320" s="41"/>
      <c r="KME320" s="41"/>
      <c r="KMF320" s="41"/>
      <c r="KMG320" s="41"/>
      <c r="KMH320" s="41"/>
      <c r="KMI320" s="41"/>
      <c r="KMJ320" s="41"/>
      <c r="KMK320" s="41"/>
      <c r="KML320" s="41"/>
      <c r="KMM320" s="41"/>
      <c r="KMN320" s="41"/>
      <c r="KMO320" s="41"/>
      <c r="KMP320" s="41"/>
      <c r="KMQ320" s="41"/>
      <c r="KMR320" s="41"/>
      <c r="KMS320" s="41"/>
      <c r="KMT320" s="41"/>
      <c r="KMU320" s="41"/>
      <c r="KMV320" s="41"/>
      <c r="KMW320" s="41"/>
      <c r="KMX320" s="41"/>
      <c r="KMY320" s="41"/>
      <c r="KMZ320" s="41"/>
      <c r="KNA320" s="41"/>
      <c r="KNB320" s="41"/>
      <c r="KNC320" s="41"/>
      <c r="KND320" s="41"/>
      <c r="KNE320" s="41"/>
      <c r="KNF320" s="41"/>
      <c r="KNG320" s="41"/>
      <c r="KNH320" s="41"/>
      <c r="KNI320" s="41"/>
      <c r="KNJ320" s="41"/>
      <c r="KNK320" s="41"/>
      <c r="KNL320" s="41"/>
      <c r="KNM320" s="41"/>
      <c r="KNN320" s="41"/>
      <c r="KNO320" s="41"/>
      <c r="KNP320" s="41"/>
      <c r="KNQ320" s="41"/>
      <c r="KNR320" s="41"/>
      <c r="KNS320" s="41"/>
      <c r="KNT320" s="41"/>
      <c r="KNU320" s="41"/>
      <c r="KNV320" s="41"/>
      <c r="KNW320" s="41"/>
      <c r="KNX320" s="41"/>
      <c r="KNY320" s="41"/>
      <c r="KNZ320" s="41"/>
      <c r="KOA320" s="41"/>
      <c r="KOB320" s="41"/>
      <c r="KOC320" s="41"/>
      <c r="KOD320" s="41"/>
      <c r="KOE320" s="41"/>
      <c r="KOF320" s="41"/>
      <c r="KOG320" s="41"/>
      <c r="KOH320" s="41"/>
      <c r="KOI320" s="41"/>
      <c r="KOJ320" s="41"/>
      <c r="KOK320" s="41"/>
      <c r="KOL320" s="41"/>
      <c r="KOM320" s="41"/>
      <c r="KON320" s="41"/>
      <c r="KOO320" s="41"/>
      <c r="KOP320" s="41"/>
      <c r="KOQ320" s="41"/>
      <c r="KOR320" s="41"/>
      <c r="KOS320" s="41"/>
      <c r="KOT320" s="41"/>
      <c r="KOU320" s="41"/>
      <c r="KOV320" s="41"/>
      <c r="KOW320" s="41"/>
      <c r="KOX320" s="41"/>
      <c r="KOY320" s="41"/>
      <c r="KOZ320" s="41"/>
      <c r="KPA320" s="41"/>
      <c r="KPB320" s="41"/>
      <c r="KPC320" s="41"/>
      <c r="KPD320" s="41"/>
      <c r="KPE320" s="41"/>
      <c r="KPF320" s="41"/>
      <c r="KPG320" s="41"/>
      <c r="KPH320" s="41"/>
      <c r="KPI320" s="41"/>
      <c r="KPJ320" s="41"/>
      <c r="KPK320" s="41"/>
      <c r="KPL320" s="41"/>
      <c r="KPM320" s="41"/>
      <c r="KPN320" s="41"/>
      <c r="KPO320" s="41"/>
      <c r="KPP320" s="41"/>
      <c r="KPQ320" s="41"/>
      <c r="KPR320" s="41"/>
      <c r="KPS320" s="41"/>
      <c r="KPT320" s="41"/>
      <c r="KPU320" s="41"/>
      <c r="KPV320" s="41"/>
      <c r="KPW320" s="41"/>
      <c r="KPX320" s="41"/>
      <c r="KPY320" s="41"/>
      <c r="KPZ320" s="41"/>
      <c r="KQA320" s="41"/>
      <c r="KQB320" s="41"/>
      <c r="KQC320" s="41"/>
      <c r="KQD320" s="41"/>
      <c r="KQE320" s="41"/>
      <c r="KQF320" s="41"/>
      <c r="KQG320" s="41"/>
      <c r="KQH320" s="41"/>
      <c r="KQI320" s="41"/>
      <c r="KQJ320" s="41"/>
      <c r="KQK320" s="41"/>
      <c r="KQL320" s="41"/>
      <c r="KQM320" s="41"/>
      <c r="KQN320" s="41"/>
      <c r="KQO320" s="41"/>
      <c r="KQP320" s="41"/>
      <c r="KQQ320" s="41"/>
      <c r="KQR320" s="41"/>
      <c r="KQS320" s="41"/>
      <c r="KQT320" s="41"/>
      <c r="KQU320" s="41"/>
      <c r="KQV320" s="41"/>
      <c r="KQW320" s="41"/>
      <c r="KQX320" s="41"/>
      <c r="KQY320" s="41"/>
      <c r="KQZ320" s="41"/>
      <c r="KRA320" s="41"/>
      <c r="KRB320" s="41"/>
      <c r="KRC320" s="41"/>
      <c r="KRD320" s="41"/>
      <c r="KRE320" s="41"/>
      <c r="KRF320" s="41"/>
      <c r="KRG320" s="41"/>
      <c r="KRH320" s="41"/>
      <c r="KRI320" s="41"/>
      <c r="KRJ320" s="41"/>
      <c r="KRK320" s="41"/>
      <c r="KRL320" s="41"/>
      <c r="KRM320" s="41"/>
      <c r="KRN320" s="41"/>
      <c r="KRO320" s="41"/>
      <c r="KRP320" s="41"/>
      <c r="KRQ320" s="41"/>
      <c r="KRR320" s="41"/>
      <c r="KRS320" s="41"/>
      <c r="KRT320" s="41"/>
      <c r="KRU320" s="41"/>
      <c r="KRV320" s="41"/>
      <c r="KRW320" s="41"/>
      <c r="KRX320" s="41"/>
      <c r="KRY320" s="41"/>
      <c r="KRZ320" s="41"/>
      <c r="KSA320" s="41"/>
      <c r="KSB320" s="41"/>
      <c r="KSC320" s="41"/>
      <c r="KSD320" s="41"/>
      <c r="KSE320" s="41"/>
      <c r="KSF320" s="41"/>
      <c r="KSG320" s="41"/>
      <c r="KSH320" s="41"/>
      <c r="KSI320" s="41"/>
      <c r="KSJ320" s="41"/>
      <c r="KSK320" s="41"/>
      <c r="KSL320" s="41"/>
      <c r="KSM320" s="41"/>
      <c r="KSN320" s="41"/>
      <c r="KSO320" s="41"/>
      <c r="KSP320" s="41"/>
      <c r="KSQ320" s="41"/>
      <c r="KSR320" s="41"/>
      <c r="KSS320" s="41"/>
      <c r="KST320" s="41"/>
      <c r="KSU320" s="41"/>
      <c r="KSV320" s="41"/>
      <c r="KSW320" s="41"/>
      <c r="KSX320" s="41"/>
      <c r="KSY320" s="41"/>
      <c r="KSZ320" s="41"/>
      <c r="KTA320" s="41"/>
      <c r="KTB320" s="41"/>
      <c r="KTC320" s="41"/>
      <c r="KTD320" s="41"/>
      <c r="KTE320" s="41"/>
      <c r="KTF320" s="41"/>
      <c r="KTG320" s="41"/>
      <c r="KTH320" s="41"/>
      <c r="KTI320" s="41"/>
      <c r="KTJ320" s="41"/>
      <c r="KTK320" s="41"/>
      <c r="KTL320" s="41"/>
      <c r="KTM320" s="41"/>
      <c r="KTN320" s="41"/>
      <c r="KTO320" s="41"/>
      <c r="KTP320" s="41"/>
      <c r="KTQ320" s="41"/>
      <c r="KTR320" s="41"/>
      <c r="KTS320" s="41"/>
      <c r="KTT320" s="41"/>
      <c r="KTU320" s="41"/>
      <c r="KTV320" s="41"/>
      <c r="KTW320" s="41"/>
      <c r="KTX320" s="41"/>
      <c r="KTY320" s="41"/>
      <c r="KTZ320" s="41"/>
      <c r="KUA320" s="41"/>
      <c r="KUB320" s="41"/>
      <c r="KUC320" s="41"/>
      <c r="KUD320" s="41"/>
      <c r="KUE320" s="41"/>
      <c r="KUF320" s="41"/>
      <c r="KUG320" s="41"/>
      <c r="KUH320" s="41"/>
      <c r="KUI320" s="41"/>
      <c r="KUJ320" s="41"/>
      <c r="KUK320" s="41"/>
      <c r="KUL320" s="41"/>
      <c r="KUM320" s="41"/>
      <c r="KUN320" s="41"/>
      <c r="KUO320" s="41"/>
      <c r="KUP320" s="41"/>
      <c r="KUQ320" s="41"/>
      <c r="KUR320" s="41"/>
      <c r="KUS320" s="41"/>
      <c r="KUT320" s="41"/>
      <c r="KUU320" s="41"/>
      <c r="KUV320" s="41"/>
      <c r="KUW320" s="41"/>
      <c r="KUX320" s="41"/>
      <c r="KUY320" s="41"/>
      <c r="KUZ320" s="41"/>
      <c r="KVA320" s="41"/>
      <c r="KVB320" s="41"/>
      <c r="KVC320" s="41"/>
      <c r="KVD320" s="41"/>
      <c r="KVE320" s="41"/>
      <c r="KVF320" s="41"/>
      <c r="KVG320" s="41"/>
      <c r="KVH320" s="41"/>
      <c r="KVI320" s="41"/>
      <c r="KVJ320" s="41"/>
      <c r="KVK320" s="41"/>
      <c r="KVL320" s="41"/>
      <c r="KVM320" s="41"/>
      <c r="KVN320" s="41"/>
      <c r="KVO320" s="41"/>
      <c r="KVP320" s="41"/>
      <c r="KVQ320" s="41"/>
      <c r="KVR320" s="41"/>
      <c r="KVS320" s="41"/>
      <c r="KVT320" s="41"/>
      <c r="KVU320" s="41"/>
      <c r="KVV320" s="41"/>
      <c r="KVW320" s="41"/>
      <c r="KVX320" s="41"/>
      <c r="KVY320" s="41"/>
      <c r="KVZ320" s="41"/>
      <c r="KWA320" s="41"/>
      <c r="KWB320" s="41"/>
      <c r="KWC320" s="41"/>
      <c r="KWD320" s="41"/>
      <c r="KWE320" s="41"/>
      <c r="KWF320" s="41"/>
      <c r="KWG320" s="41"/>
      <c r="KWH320" s="41"/>
      <c r="KWI320" s="41"/>
      <c r="KWJ320" s="41"/>
      <c r="KWK320" s="41"/>
      <c r="KWL320" s="41"/>
      <c r="KWM320" s="41"/>
      <c r="KWN320" s="41"/>
      <c r="KWO320" s="41"/>
      <c r="KWP320" s="41"/>
      <c r="KWQ320" s="41"/>
      <c r="KWR320" s="41"/>
      <c r="KWS320" s="41"/>
      <c r="KWT320" s="41"/>
      <c r="KWU320" s="41"/>
      <c r="KWV320" s="41"/>
      <c r="KWW320" s="41"/>
      <c r="KWX320" s="41"/>
      <c r="KWY320" s="41"/>
      <c r="KWZ320" s="41"/>
      <c r="KXA320" s="41"/>
      <c r="KXB320" s="41"/>
      <c r="KXC320" s="41"/>
      <c r="KXD320" s="41"/>
      <c r="KXE320" s="41"/>
      <c r="KXF320" s="41"/>
      <c r="KXG320" s="41"/>
      <c r="KXH320" s="41"/>
      <c r="KXI320" s="41"/>
      <c r="KXJ320" s="41"/>
      <c r="KXK320" s="41"/>
      <c r="KXL320" s="41"/>
      <c r="KXM320" s="41"/>
      <c r="KXN320" s="41"/>
      <c r="KXO320" s="41"/>
      <c r="KXP320" s="41"/>
      <c r="KXQ320" s="41"/>
      <c r="KXR320" s="41"/>
      <c r="KXS320" s="41"/>
      <c r="KXT320" s="41"/>
      <c r="KXU320" s="41"/>
      <c r="KXV320" s="41"/>
      <c r="KXW320" s="41"/>
      <c r="KXX320" s="41"/>
      <c r="KXY320" s="41"/>
      <c r="KXZ320" s="41"/>
      <c r="KYA320" s="41"/>
      <c r="KYB320" s="41"/>
      <c r="KYC320" s="41"/>
      <c r="KYD320" s="41"/>
      <c r="KYE320" s="41"/>
      <c r="KYF320" s="41"/>
      <c r="KYG320" s="41"/>
      <c r="KYH320" s="41"/>
      <c r="KYI320" s="41"/>
      <c r="KYJ320" s="41"/>
      <c r="KYK320" s="41"/>
      <c r="KYL320" s="41"/>
      <c r="KYM320" s="41"/>
      <c r="KYN320" s="41"/>
      <c r="KYO320" s="41"/>
      <c r="KYP320" s="41"/>
      <c r="KYQ320" s="41"/>
      <c r="KYR320" s="41"/>
      <c r="KYS320" s="41"/>
      <c r="KYT320" s="41"/>
      <c r="KYU320" s="41"/>
      <c r="KYV320" s="41"/>
      <c r="KYW320" s="41"/>
      <c r="KYX320" s="41"/>
      <c r="KYY320" s="41"/>
      <c r="KYZ320" s="41"/>
      <c r="KZA320" s="41"/>
      <c r="KZB320" s="41"/>
      <c r="KZC320" s="41"/>
      <c r="KZD320" s="41"/>
      <c r="KZE320" s="41"/>
      <c r="KZF320" s="41"/>
      <c r="KZG320" s="41"/>
      <c r="KZH320" s="41"/>
      <c r="KZI320" s="41"/>
      <c r="KZJ320" s="41"/>
      <c r="KZK320" s="41"/>
      <c r="KZL320" s="41"/>
      <c r="KZM320" s="41"/>
      <c r="KZN320" s="41"/>
      <c r="KZO320" s="41"/>
      <c r="KZP320" s="41"/>
      <c r="KZQ320" s="41"/>
      <c r="KZR320" s="41"/>
      <c r="KZS320" s="41"/>
      <c r="KZT320" s="41"/>
      <c r="KZU320" s="41"/>
      <c r="KZV320" s="41"/>
      <c r="KZW320" s="41"/>
      <c r="KZX320" s="41"/>
      <c r="KZY320" s="41"/>
      <c r="KZZ320" s="41"/>
      <c r="LAA320" s="41"/>
      <c r="LAB320" s="41"/>
      <c r="LAC320" s="41"/>
      <c r="LAD320" s="41"/>
      <c r="LAE320" s="41"/>
      <c r="LAF320" s="41"/>
      <c r="LAG320" s="41"/>
      <c r="LAH320" s="41"/>
      <c r="LAI320" s="41"/>
      <c r="LAJ320" s="41"/>
      <c r="LAK320" s="41"/>
      <c r="LAL320" s="41"/>
      <c r="LAM320" s="41"/>
      <c r="LAN320" s="41"/>
      <c r="LAO320" s="41"/>
      <c r="LAP320" s="41"/>
      <c r="LAQ320" s="41"/>
      <c r="LAR320" s="41"/>
      <c r="LAS320" s="41"/>
      <c r="LAT320" s="41"/>
      <c r="LAU320" s="41"/>
      <c r="LAV320" s="41"/>
      <c r="LAW320" s="41"/>
      <c r="LAX320" s="41"/>
      <c r="LAY320" s="41"/>
      <c r="LAZ320" s="41"/>
      <c r="LBA320" s="41"/>
      <c r="LBB320" s="41"/>
      <c r="LBC320" s="41"/>
      <c r="LBD320" s="41"/>
      <c r="LBE320" s="41"/>
      <c r="LBF320" s="41"/>
      <c r="LBG320" s="41"/>
      <c r="LBH320" s="41"/>
      <c r="LBI320" s="41"/>
      <c r="LBJ320" s="41"/>
      <c r="LBK320" s="41"/>
      <c r="LBL320" s="41"/>
      <c r="LBM320" s="41"/>
      <c r="LBN320" s="41"/>
      <c r="LBO320" s="41"/>
      <c r="LBP320" s="41"/>
      <c r="LBQ320" s="41"/>
      <c r="LBR320" s="41"/>
      <c r="LBS320" s="41"/>
      <c r="LBT320" s="41"/>
      <c r="LBU320" s="41"/>
      <c r="LBV320" s="41"/>
      <c r="LBW320" s="41"/>
      <c r="LBX320" s="41"/>
      <c r="LBY320" s="41"/>
      <c r="LBZ320" s="41"/>
      <c r="LCA320" s="41"/>
      <c r="LCB320" s="41"/>
      <c r="LCC320" s="41"/>
      <c r="LCD320" s="41"/>
      <c r="LCE320" s="41"/>
      <c r="LCF320" s="41"/>
      <c r="LCG320" s="41"/>
      <c r="LCH320" s="41"/>
      <c r="LCI320" s="41"/>
      <c r="LCJ320" s="41"/>
      <c r="LCK320" s="41"/>
      <c r="LCL320" s="41"/>
      <c r="LCM320" s="41"/>
      <c r="LCN320" s="41"/>
      <c r="LCO320" s="41"/>
      <c r="LCP320" s="41"/>
      <c r="LCQ320" s="41"/>
      <c r="LCR320" s="41"/>
      <c r="LCS320" s="41"/>
      <c r="LCT320" s="41"/>
      <c r="LCU320" s="41"/>
      <c r="LCV320" s="41"/>
      <c r="LCW320" s="41"/>
      <c r="LCX320" s="41"/>
      <c r="LCY320" s="41"/>
      <c r="LCZ320" s="41"/>
      <c r="LDA320" s="41"/>
      <c r="LDB320" s="41"/>
      <c r="LDC320" s="41"/>
      <c r="LDD320" s="41"/>
      <c r="LDE320" s="41"/>
      <c r="LDF320" s="41"/>
      <c r="LDG320" s="41"/>
      <c r="LDH320" s="41"/>
      <c r="LDI320" s="41"/>
      <c r="LDJ320" s="41"/>
      <c r="LDK320" s="41"/>
      <c r="LDL320" s="41"/>
      <c r="LDM320" s="41"/>
      <c r="LDN320" s="41"/>
      <c r="LDO320" s="41"/>
      <c r="LDP320" s="41"/>
      <c r="LDQ320" s="41"/>
      <c r="LDR320" s="41"/>
      <c r="LDS320" s="41"/>
      <c r="LDT320" s="41"/>
      <c r="LDU320" s="41"/>
      <c r="LDV320" s="41"/>
      <c r="LDW320" s="41"/>
      <c r="LDX320" s="41"/>
      <c r="LDY320" s="41"/>
      <c r="LDZ320" s="41"/>
      <c r="LEA320" s="41"/>
      <c r="LEB320" s="41"/>
      <c r="LEC320" s="41"/>
      <c r="LED320" s="41"/>
      <c r="LEE320" s="41"/>
      <c r="LEF320" s="41"/>
      <c r="LEG320" s="41"/>
      <c r="LEH320" s="41"/>
      <c r="LEI320" s="41"/>
      <c r="LEJ320" s="41"/>
      <c r="LEK320" s="41"/>
      <c r="LEL320" s="41"/>
      <c r="LEM320" s="41"/>
      <c r="LEN320" s="41"/>
      <c r="LEO320" s="41"/>
      <c r="LEP320" s="41"/>
      <c r="LEQ320" s="41"/>
      <c r="LER320" s="41"/>
      <c r="LES320" s="41"/>
      <c r="LET320" s="41"/>
      <c r="LEU320" s="41"/>
      <c r="LEV320" s="41"/>
      <c r="LEW320" s="41"/>
      <c r="LEX320" s="41"/>
      <c r="LEY320" s="41"/>
      <c r="LEZ320" s="41"/>
      <c r="LFA320" s="41"/>
      <c r="LFB320" s="41"/>
      <c r="LFC320" s="41"/>
      <c r="LFD320" s="41"/>
      <c r="LFE320" s="41"/>
      <c r="LFF320" s="41"/>
      <c r="LFG320" s="41"/>
      <c r="LFH320" s="41"/>
      <c r="LFI320" s="41"/>
      <c r="LFJ320" s="41"/>
      <c r="LFK320" s="41"/>
      <c r="LFL320" s="41"/>
      <c r="LFM320" s="41"/>
      <c r="LFN320" s="41"/>
      <c r="LFO320" s="41"/>
      <c r="LFP320" s="41"/>
      <c r="LFQ320" s="41"/>
      <c r="LFR320" s="41"/>
      <c r="LFS320" s="41"/>
      <c r="LFT320" s="41"/>
      <c r="LFU320" s="41"/>
      <c r="LFV320" s="41"/>
      <c r="LFW320" s="41"/>
      <c r="LFX320" s="41"/>
      <c r="LFY320" s="41"/>
      <c r="LFZ320" s="41"/>
      <c r="LGA320" s="41"/>
      <c r="LGB320" s="41"/>
      <c r="LGC320" s="41"/>
      <c r="LGD320" s="41"/>
      <c r="LGE320" s="41"/>
      <c r="LGF320" s="41"/>
      <c r="LGG320" s="41"/>
      <c r="LGH320" s="41"/>
      <c r="LGI320" s="41"/>
      <c r="LGJ320" s="41"/>
      <c r="LGK320" s="41"/>
      <c r="LGL320" s="41"/>
      <c r="LGM320" s="41"/>
      <c r="LGN320" s="41"/>
      <c r="LGO320" s="41"/>
      <c r="LGP320" s="41"/>
      <c r="LGQ320" s="41"/>
      <c r="LGR320" s="41"/>
      <c r="LGS320" s="41"/>
      <c r="LGT320" s="41"/>
      <c r="LGU320" s="41"/>
      <c r="LGV320" s="41"/>
      <c r="LGW320" s="41"/>
      <c r="LGX320" s="41"/>
      <c r="LGY320" s="41"/>
      <c r="LGZ320" s="41"/>
      <c r="LHA320" s="41"/>
      <c r="LHB320" s="41"/>
      <c r="LHC320" s="41"/>
      <c r="LHD320" s="41"/>
      <c r="LHE320" s="41"/>
      <c r="LHF320" s="41"/>
      <c r="LHG320" s="41"/>
      <c r="LHH320" s="41"/>
      <c r="LHI320" s="41"/>
      <c r="LHJ320" s="41"/>
      <c r="LHK320" s="41"/>
      <c r="LHL320" s="41"/>
      <c r="LHM320" s="41"/>
      <c r="LHN320" s="41"/>
      <c r="LHO320" s="41"/>
      <c r="LHP320" s="41"/>
      <c r="LHQ320" s="41"/>
      <c r="LHR320" s="41"/>
      <c r="LHS320" s="41"/>
      <c r="LHT320" s="41"/>
      <c r="LHU320" s="41"/>
      <c r="LHV320" s="41"/>
      <c r="LHW320" s="41"/>
      <c r="LHX320" s="41"/>
      <c r="LHY320" s="41"/>
      <c r="LHZ320" s="41"/>
      <c r="LIA320" s="41"/>
      <c r="LIB320" s="41"/>
      <c r="LIC320" s="41"/>
      <c r="LID320" s="41"/>
      <c r="LIE320" s="41"/>
      <c r="LIF320" s="41"/>
      <c r="LIG320" s="41"/>
      <c r="LIH320" s="41"/>
      <c r="LII320" s="41"/>
      <c r="LIJ320" s="41"/>
      <c r="LIK320" s="41"/>
      <c r="LIL320" s="41"/>
      <c r="LIM320" s="41"/>
      <c r="LIN320" s="41"/>
      <c r="LIO320" s="41"/>
      <c r="LIP320" s="41"/>
      <c r="LIQ320" s="41"/>
      <c r="LIR320" s="41"/>
      <c r="LIS320" s="41"/>
      <c r="LIT320" s="41"/>
      <c r="LIU320" s="41"/>
      <c r="LIV320" s="41"/>
      <c r="LIW320" s="41"/>
      <c r="LIX320" s="41"/>
      <c r="LIY320" s="41"/>
      <c r="LIZ320" s="41"/>
      <c r="LJA320" s="41"/>
      <c r="LJB320" s="41"/>
      <c r="LJC320" s="41"/>
      <c r="LJD320" s="41"/>
      <c r="LJE320" s="41"/>
      <c r="LJF320" s="41"/>
      <c r="LJG320" s="41"/>
      <c r="LJH320" s="41"/>
      <c r="LJI320" s="41"/>
      <c r="LJJ320" s="41"/>
      <c r="LJK320" s="41"/>
      <c r="LJL320" s="41"/>
      <c r="LJM320" s="41"/>
      <c r="LJN320" s="41"/>
      <c r="LJO320" s="41"/>
      <c r="LJP320" s="41"/>
      <c r="LJQ320" s="41"/>
      <c r="LJR320" s="41"/>
      <c r="LJS320" s="41"/>
      <c r="LJT320" s="41"/>
      <c r="LJU320" s="41"/>
      <c r="LJV320" s="41"/>
      <c r="LJW320" s="41"/>
      <c r="LJX320" s="41"/>
      <c r="LJY320" s="41"/>
      <c r="LJZ320" s="41"/>
      <c r="LKA320" s="41"/>
      <c r="LKB320" s="41"/>
      <c r="LKC320" s="41"/>
      <c r="LKD320" s="41"/>
      <c r="LKE320" s="41"/>
      <c r="LKF320" s="41"/>
      <c r="LKG320" s="41"/>
      <c r="LKH320" s="41"/>
      <c r="LKI320" s="41"/>
      <c r="LKJ320" s="41"/>
      <c r="LKK320" s="41"/>
      <c r="LKL320" s="41"/>
      <c r="LKM320" s="41"/>
      <c r="LKN320" s="41"/>
      <c r="LKO320" s="41"/>
      <c r="LKP320" s="41"/>
      <c r="LKQ320" s="41"/>
      <c r="LKR320" s="41"/>
      <c r="LKS320" s="41"/>
      <c r="LKT320" s="41"/>
      <c r="LKU320" s="41"/>
      <c r="LKV320" s="41"/>
      <c r="LKW320" s="41"/>
      <c r="LKX320" s="41"/>
      <c r="LKY320" s="41"/>
      <c r="LKZ320" s="41"/>
      <c r="LLA320" s="41"/>
      <c r="LLB320" s="41"/>
      <c r="LLC320" s="41"/>
      <c r="LLD320" s="41"/>
      <c r="LLE320" s="41"/>
      <c r="LLF320" s="41"/>
      <c r="LLG320" s="41"/>
      <c r="LLH320" s="41"/>
      <c r="LLI320" s="41"/>
      <c r="LLJ320" s="41"/>
      <c r="LLK320" s="41"/>
      <c r="LLL320" s="41"/>
      <c r="LLM320" s="41"/>
      <c r="LLN320" s="41"/>
      <c r="LLO320" s="41"/>
      <c r="LLP320" s="41"/>
      <c r="LLQ320" s="41"/>
      <c r="LLR320" s="41"/>
      <c r="LLS320" s="41"/>
      <c r="LLT320" s="41"/>
      <c r="LLU320" s="41"/>
      <c r="LLV320" s="41"/>
      <c r="LLW320" s="41"/>
      <c r="LLX320" s="41"/>
      <c r="LLY320" s="41"/>
      <c r="LLZ320" s="41"/>
      <c r="LMA320" s="41"/>
      <c r="LMB320" s="41"/>
      <c r="LMC320" s="41"/>
      <c r="LMD320" s="41"/>
      <c r="LME320" s="41"/>
      <c r="LMF320" s="41"/>
      <c r="LMG320" s="41"/>
      <c r="LMH320" s="41"/>
      <c r="LMI320" s="41"/>
      <c r="LMJ320" s="41"/>
      <c r="LMK320" s="41"/>
      <c r="LML320" s="41"/>
      <c r="LMM320" s="41"/>
      <c r="LMN320" s="41"/>
      <c r="LMO320" s="41"/>
      <c r="LMP320" s="41"/>
      <c r="LMQ320" s="41"/>
      <c r="LMR320" s="41"/>
      <c r="LMS320" s="41"/>
      <c r="LMT320" s="41"/>
      <c r="LMU320" s="41"/>
      <c r="LMV320" s="41"/>
      <c r="LMW320" s="41"/>
      <c r="LMX320" s="41"/>
      <c r="LMY320" s="41"/>
      <c r="LMZ320" s="41"/>
      <c r="LNA320" s="41"/>
      <c r="LNB320" s="41"/>
      <c r="LNC320" s="41"/>
      <c r="LND320" s="41"/>
      <c r="LNE320" s="41"/>
      <c r="LNF320" s="41"/>
      <c r="LNG320" s="41"/>
      <c r="LNH320" s="41"/>
      <c r="LNI320" s="41"/>
      <c r="LNJ320" s="41"/>
      <c r="LNK320" s="41"/>
      <c r="LNL320" s="41"/>
      <c r="LNM320" s="41"/>
      <c r="LNN320" s="41"/>
      <c r="LNO320" s="41"/>
      <c r="LNP320" s="41"/>
      <c r="LNQ320" s="41"/>
      <c r="LNR320" s="41"/>
      <c r="LNS320" s="41"/>
      <c r="LNT320" s="41"/>
      <c r="LNU320" s="41"/>
      <c r="LNV320" s="41"/>
      <c r="LNW320" s="41"/>
      <c r="LNX320" s="41"/>
      <c r="LNY320" s="41"/>
      <c r="LNZ320" s="41"/>
      <c r="LOA320" s="41"/>
      <c r="LOB320" s="41"/>
      <c r="LOC320" s="41"/>
      <c r="LOD320" s="41"/>
      <c r="LOE320" s="41"/>
      <c r="LOF320" s="41"/>
      <c r="LOG320" s="41"/>
      <c r="LOH320" s="41"/>
      <c r="LOI320" s="41"/>
      <c r="LOJ320" s="41"/>
      <c r="LOK320" s="41"/>
      <c r="LOL320" s="41"/>
      <c r="LOM320" s="41"/>
      <c r="LON320" s="41"/>
      <c r="LOO320" s="41"/>
      <c r="LOP320" s="41"/>
      <c r="LOQ320" s="41"/>
      <c r="LOR320" s="41"/>
      <c r="LOS320" s="41"/>
      <c r="LOT320" s="41"/>
      <c r="LOU320" s="41"/>
      <c r="LOV320" s="41"/>
      <c r="LOW320" s="41"/>
      <c r="LOX320" s="41"/>
      <c r="LOY320" s="41"/>
      <c r="LOZ320" s="41"/>
      <c r="LPA320" s="41"/>
      <c r="LPB320" s="41"/>
      <c r="LPC320" s="41"/>
      <c r="LPD320" s="41"/>
      <c r="LPE320" s="41"/>
      <c r="LPF320" s="41"/>
      <c r="LPG320" s="41"/>
      <c r="LPH320" s="41"/>
      <c r="LPI320" s="41"/>
      <c r="LPJ320" s="41"/>
      <c r="LPK320" s="41"/>
      <c r="LPL320" s="41"/>
      <c r="LPM320" s="41"/>
      <c r="LPN320" s="41"/>
      <c r="LPO320" s="41"/>
      <c r="LPP320" s="41"/>
      <c r="LPQ320" s="41"/>
      <c r="LPR320" s="41"/>
      <c r="LPS320" s="41"/>
      <c r="LPT320" s="41"/>
      <c r="LPU320" s="41"/>
      <c r="LPV320" s="41"/>
      <c r="LPW320" s="41"/>
      <c r="LPX320" s="41"/>
      <c r="LPY320" s="41"/>
      <c r="LPZ320" s="41"/>
      <c r="LQA320" s="41"/>
      <c r="LQB320" s="41"/>
      <c r="LQC320" s="41"/>
      <c r="LQD320" s="41"/>
      <c r="LQE320" s="41"/>
      <c r="LQF320" s="41"/>
      <c r="LQG320" s="41"/>
      <c r="LQH320" s="41"/>
      <c r="LQI320" s="41"/>
      <c r="LQJ320" s="41"/>
      <c r="LQK320" s="41"/>
      <c r="LQL320" s="41"/>
      <c r="LQM320" s="41"/>
      <c r="LQN320" s="41"/>
      <c r="LQO320" s="41"/>
      <c r="LQP320" s="41"/>
      <c r="LQQ320" s="41"/>
      <c r="LQR320" s="41"/>
      <c r="LQS320" s="41"/>
      <c r="LQT320" s="41"/>
      <c r="LQU320" s="41"/>
      <c r="LQV320" s="41"/>
      <c r="LQW320" s="41"/>
      <c r="LQX320" s="41"/>
      <c r="LQY320" s="41"/>
      <c r="LQZ320" s="41"/>
      <c r="LRA320" s="41"/>
      <c r="LRB320" s="41"/>
      <c r="LRC320" s="41"/>
      <c r="LRD320" s="41"/>
      <c r="LRE320" s="41"/>
      <c r="LRF320" s="41"/>
      <c r="LRG320" s="41"/>
      <c r="LRH320" s="41"/>
      <c r="LRI320" s="41"/>
      <c r="LRJ320" s="41"/>
      <c r="LRK320" s="41"/>
      <c r="LRL320" s="41"/>
      <c r="LRM320" s="41"/>
      <c r="LRN320" s="41"/>
      <c r="LRO320" s="41"/>
      <c r="LRP320" s="41"/>
      <c r="LRQ320" s="41"/>
      <c r="LRR320" s="41"/>
      <c r="LRS320" s="41"/>
      <c r="LRT320" s="41"/>
      <c r="LRU320" s="41"/>
      <c r="LRV320" s="41"/>
      <c r="LRW320" s="41"/>
      <c r="LRX320" s="41"/>
      <c r="LRY320" s="41"/>
      <c r="LRZ320" s="41"/>
      <c r="LSA320" s="41"/>
      <c r="LSB320" s="41"/>
      <c r="LSC320" s="41"/>
      <c r="LSD320" s="41"/>
      <c r="LSE320" s="41"/>
      <c r="LSF320" s="41"/>
      <c r="LSG320" s="41"/>
      <c r="LSH320" s="41"/>
      <c r="LSI320" s="41"/>
      <c r="LSJ320" s="41"/>
      <c r="LSK320" s="41"/>
      <c r="LSL320" s="41"/>
      <c r="LSM320" s="41"/>
      <c r="LSN320" s="41"/>
      <c r="LSO320" s="41"/>
      <c r="LSP320" s="41"/>
      <c r="LSQ320" s="41"/>
      <c r="LSR320" s="41"/>
      <c r="LSS320" s="41"/>
      <c r="LST320" s="41"/>
      <c r="LSU320" s="41"/>
      <c r="LSV320" s="41"/>
      <c r="LSW320" s="41"/>
      <c r="LSX320" s="41"/>
      <c r="LSY320" s="41"/>
      <c r="LSZ320" s="41"/>
      <c r="LTA320" s="41"/>
      <c r="LTB320" s="41"/>
      <c r="LTC320" s="41"/>
      <c r="LTD320" s="41"/>
      <c r="LTE320" s="41"/>
      <c r="LTF320" s="41"/>
      <c r="LTG320" s="41"/>
      <c r="LTH320" s="41"/>
      <c r="LTI320" s="41"/>
      <c r="LTJ320" s="41"/>
      <c r="LTK320" s="41"/>
      <c r="LTL320" s="41"/>
      <c r="LTM320" s="41"/>
      <c r="LTN320" s="41"/>
      <c r="LTO320" s="41"/>
      <c r="LTP320" s="41"/>
      <c r="LTQ320" s="41"/>
      <c r="LTR320" s="41"/>
      <c r="LTS320" s="41"/>
      <c r="LTT320" s="41"/>
      <c r="LTU320" s="41"/>
      <c r="LTV320" s="41"/>
      <c r="LTW320" s="41"/>
      <c r="LTX320" s="41"/>
      <c r="LTY320" s="41"/>
      <c r="LTZ320" s="41"/>
      <c r="LUA320" s="41"/>
      <c r="LUB320" s="41"/>
      <c r="LUC320" s="41"/>
      <c r="LUD320" s="41"/>
      <c r="LUE320" s="41"/>
      <c r="LUF320" s="41"/>
      <c r="LUG320" s="41"/>
      <c r="LUH320" s="41"/>
      <c r="LUI320" s="41"/>
      <c r="LUJ320" s="41"/>
      <c r="LUK320" s="41"/>
      <c r="LUL320" s="41"/>
      <c r="LUM320" s="41"/>
      <c r="LUN320" s="41"/>
      <c r="LUO320" s="41"/>
      <c r="LUP320" s="41"/>
      <c r="LUQ320" s="41"/>
      <c r="LUR320" s="41"/>
      <c r="LUS320" s="41"/>
      <c r="LUT320" s="41"/>
      <c r="LUU320" s="41"/>
      <c r="LUV320" s="41"/>
      <c r="LUW320" s="41"/>
      <c r="LUX320" s="41"/>
      <c r="LUY320" s="41"/>
      <c r="LUZ320" s="41"/>
      <c r="LVA320" s="41"/>
      <c r="LVB320" s="41"/>
      <c r="LVC320" s="41"/>
      <c r="LVD320" s="41"/>
      <c r="LVE320" s="41"/>
      <c r="LVF320" s="41"/>
      <c r="LVG320" s="41"/>
      <c r="LVH320" s="41"/>
      <c r="LVI320" s="41"/>
      <c r="LVJ320" s="41"/>
      <c r="LVK320" s="41"/>
      <c r="LVL320" s="41"/>
      <c r="LVM320" s="41"/>
      <c r="LVN320" s="41"/>
      <c r="LVO320" s="41"/>
      <c r="LVP320" s="41"/>
      <c r="LVQ320" s="41"/>
      <c r="LVR320" s="41"/>
      <c r="LVS320" s="41"/>
      <c r="LVT320" s="41"/>
      <c r="LVU320" s="41"/>
      <c r="LVV320" s="41"/>
      <c r="LVW320" s="41"/>
      <c r="LVX320" s="41"/>
      <c r="LVY320" s="41"/>
      <c r="LVZ320" s="41"/>
      <c r="LWA320" s="41"/>
      <c r="LWB320" s="41"/>
      <c r="LWC320" s="41"/>
      <c r="LWD320" s="41"/>
      <c r="LWE320" s="41"/>
      <c r="LWF320" s="41"/>
      <c r="LWG320" s="41"/>
      <c r="LWH320" s="41"/>
      <c r="LWI320" s="41"/>
      <c r="LWJ320" s="41"/>
      <c r="LWK320" s="41"/>
      <c r="LWL320" s="41"/>
      <c r="LWM320" s="41"/>
      <c r="LWN320" s="41"/>
      <c r="LWO320" s="41"/>
      <c r="LWP320" s="41"/>
      <c r="LWQ320" s="41"/>
      <c r="LWR320" s="41"/>
      <c r="LWS320" s="41"/>
      <c r="LWT320" s="41"/>
      <c r="LWU320" s="41"/>
      <c r="LWV320" s="41"/>
      <c r="LWW320" s="41"/>
      <c r="LWX320" s="41"/>
      <c r="LWY320" s="41"/>
      <c r="LWZ320" s="41"/>
      <c r="LXA320" s="41"/>
      <c r="LXB320" s="41"/>
      <c r="LXC320" s="41"/>
      <c r="LXD320" s="41"/>
      <c r="LXE320" s="41"/>
      <c r="LXF320" s="41"/>
      <c r="LXG320" s="41"/>
      <c r="LXH320" s="41"/>
      <c r="LXI320" s="41"/>
      <c r="LXJ320" s="41"/>
      <c r="LXK320" s="41"/>
      <c r="LXL320" s="41"/>
      <c r="LXM320" s="41"/>
      <c r="LXN320" s="41"/>
      <c r="LXO320" s="41"/>
      <c r="LXP320" s="41"/>
      <c r="LXQ320" s="41"/>
      <c r="LXR320" s="41"/>
      <c r="LXS320" s="41"/>
      <c r="LXT320" s="41"/>
      <c r="LXU320" s="41"/>
      <c r="LXV320" s="41"/>
      <c r="LXW320" s="41"/>
      <c r="LXX320" s="41"/>
      <c r="LXY320" s="41"/>
      <c r="LXZ320" s="41"/>
      <c r="LYA320" s="41"/>
      <c r="LYB320" s="41"/>
      <c r="LYC320" s="41"/>
      <c r="LYD320" s="41"/>
      <c r="LYE320" s="41"/>
      <c r="LYF320" s="41"/>
      <c r="LYG320" s="41"/>
      <c r="LYH320" s="41"/>
      <c r="LYI320" s="41"/>
      <c r="LYJ320" s="41"/>
      <c r="LYK320" s="41"/>
      <c r="LYL320" s="41"/>
      <c r="LYM320" s="41"/>
      <c r="LYN320" s="41"/>
      <c r="LYO320" s="41"/>
      <c r="LYP320" s="41"/>
      <c r="LYQ320" s="41"/>
      <c r="LYR320" s="41"/>
      <c r="LYS320" s="41"/>
      <c r="LYT320" s="41"/>
      <c r="LYU320" s="41"/>
      <c r="LYV320" s="41"/>
      <c r="LYW320" s="41"/>
      <c r="LYX320" s="41"/>
      <c r="LYY320" s="41"/>
      <c r="LYZ320" s="41"/>
      <c r="LZA320" s="41"/>
      <c r="LZB320" s="41"/>
      <c r="LZC320" s="41"/>
      <c r="LZD320" s="41"/>
      <c r="LZE320" s="41"/>
      <c r="LZF320" s="41"/>
      <c r="LZG320" s="41"/>
      <c r="LZH320" s="41"/>
      <c r="LZI320" s="41"/>
      <c r="LZJ320" s="41"/>
      <c r="LZK320" s="41"/>
      <c r="LZL320" s="41"/>
      <c r="LZM320" s="41"/>
      <c r="LZN320" s="41"/>
      <c r="LZO320" s="41"/>
      <c r="LZP320" s="41"/>
      <c r="LZQ320" s="41"/>
      <c r="LZR320" s="41"/>
      <c r="LZS320" s="41"/>
      <c r="LZT320" s="41"/>
      <c r="LZU320" s="41"/>
      <c r="LZV320" s="41"/>
      <c r="LZW320" s="41"/>
      <c r="LZX320" s="41"/>
      <c r="LZY320" s="41"/>
      <c r="LZZ320" s="41"/>
      <c r="MAA320" s="41"/>
      <c r="MAB320" s="41"/>
      <c r="MAC320" s="41"/>
      <c r="MAD320" s="41"/>
      <c r="MAE320" s="41"/>
      <c r="MAF320" s="41"/>
      <c r="MAG320" s="41"/>
      <c r="MAH320" s="41"/>
      <c r="MAI320" s="41"/>
      <c r="MAJ320" s="41"/>
      <c r="MAK320" s="41"/>
      <c r="MAL320" s="41"/>
      <c r="MAM320" s="41"/>
      <c r="MAN320" s="41"/>
      <c r="MAO320" s="41"/>
      <c r="MAP320" s="41"/>
      <c r="MAQ320" s="41"/>
      <c r="MAR320" s="41"/>
      <c r="MAS320" s="41"/>
      <c r="MAT320" s="41"/>
      <c r="MAU320" s="41"/>
      <c r="MAV320" s="41"/>
      <c r="MAW320" s="41"/>
      <c r="MAX320" s="41"/>
      <c r="MAY320" s="41"/>
      <c r="MAZ320" s="41"/>
      <c r="MBA320" s="41"/>
      <c r="MBB320" s="41"/>
      <c r="MBC320" s="41"/>
      <c r="MBD320" s="41"/>
      <c r="MBE320" s="41"/>
      <c r="MBF320" s="41"/>
      <c r="MBG320" s="41"/>
      <c r="MBH320" s="41"/>
      <c r="MBI320" s="41"/>
      <c r="MBJ320" s="41"/>
      <c r="MBK320" s="41"/>
      <c r="MBL320" s="41"/>
      <c r="MBM320" s="41"/>
      <c r="MBN320" s="41"/>
      <c r="MBO320" s="41"/>
      <c r="MBP320" s="41"/>
      <c r="MBQ320" s="41"/>
      <c r="MBR320" s="41"/>
      <c r="MBS320" s="41"/>
      <c r="MBT320" s="41"/>
      <c r="MBU320" s="41"/>
      <c r="MBV320" s="41"/>
      <c r="MBW320" s="41"/>
      <c r="MBX320" s="41"/>
      <c r="MBY320" s="41"/>
      <c r="MBZ320" s="41"/>
      <c r="MCA320" s="41"/>
      <c r="MCB320" s="41"/>
      <c r="MCC320" s="41"/>
      <c r="MCD320" s="41"/>
      <c r="MCE320" s="41"/>
      <c r="MCF320" s="41"/>
      <c r="MCG320" s="41"/>
      <c r="MCH320" s="41"/>
      <c r="MCI320" s="41"/>
      <c r="MCJ320" s="41"/>
      <c r="MCK320" s="41"/>
      <c r="MCL320" s="41"/>
      <c r="MCM320" s="41"/>
      <c r="MCN320" s="41"/>
      <c r="MCO320" s="41"/>
      <c r="MCP320" s="41"/>
      <c r="MCQ320" s="41"/>
      <c r="MCR320" s="41"/>
      <c r="MCS320" s="41"/>
      <c r="MCT320" s="41"/>
      <c r="MCU320" s="41"/>
      <c r="MCV320" s="41"/>
      <c r="MCW320" s="41"/>
      <c r="MCX320" s="41"/>
      <c r="MCY320" s="41"/>
      <c r="MCZ320" s="41"/>
      <c r="MDA320" s="41"/>
      <c r="MDB320" s="41"/>
      <c r="MDC320" s="41"/>
      <c r="MDD320" s="41"/>
      <c r="MDE320" s="41"/>
      <c r="MDF320" s="41"/>
      <c r="MDG320" s="41"/>
      <c r="MDH320" s="41"/>
      <c r="MDI320" s="41"/>
      <c r="MDJ320" s="41"/>
      <c r="MDK320" s="41"/>
      <c r="MDL320" s="41"/>
      <c r="MDM320" s="41"/>
      <c r="MDN320" s="41"/>
      <c r="MDO320" s="41"/>
      <c r="MDP320" s="41"/>
      <c r="MDQ320" s="41"/>
      <c r="MDR320" s="41"/>
      <c r="MDS320" s="41"/>
      <c r="MDT320" s="41"/>
      <c r="MDU320" s="41"/>
      <c r="MDV320" s="41"/>
      <c r="MDW320" s="41"/>
      <c r="MDX320" s="41"/>
      <c r="MDY320" s="41"/>
      <c r="MDZ320" s="41"/>
      <c r="MEA320" s="41"/>
      <c r="MEB320" s="41"/>
      <c r="MEC320" s="41"/>
      <c r="MED320" s="41"/>
      <c r="MEE320" s="41"/>
      <c r="MEF320" s="41"/>
      <c r="MEG320" s="41"/>
      <c r="MEH320" s="41"/>
      <c r="MEI320" s="41"/>
      <c r="MEJ320" s="41"/>
      <c r="MEK320" s="41"/>
      <c r="MEL320" s="41"/>
      <c r="MEM320" s="41"/>
      <c r="MEN320" s="41"/>
      <c r="MEO320" s="41"/>
      <c r="MEP320" s="41"/>
      <c r="MEQ320" s="41"/>
      <c r="MER320" s="41"/>
      <c r="MES320" s="41"/>
      <c r="MET320" s="41"/>
      <c r="MEU320" s="41"/>
      <c r="MEV320" s="41"/>
      <c r="MEW320" s="41"/>
      <c r="MEX320" s="41"/>
      <c r="MEY320" s="41"/>
      <c r="MEZ320" s="41"/>
      <c r="MFA320" s="41"/>
      <c r="MFB320" s="41"/>
      <c r="MFC320" s="41"/>
      <c r="MFD320" s="41"/>
      <c r="MFE320" s="41"/>
      <c r="MFF320" s="41"/>
      <c r="MFG320" s="41"/>
      <c r="MFH320" s="41"/>
      <c r="MFI320" s="41"/>
      <c r="MFJ320" s="41"/>
      <c r="MFK320" s="41"/>
      <c r="MFL320" s="41"/>
      <c r="MFM320" s="41"/>
      <c r="MFN320" s="41"/>
      <c r="MFO320" s="41"/>
      <c r="MFP320" s="41"/>
      <c r="MFQ320" s="41"/>
      <c r="MFR320" s="41"/>
      <c r="MFS320" s="41"/>
      <c r="MFT320" s="41"/>
      <c r="MFU320" s="41"/>
      <c r="MFV320" s="41"/>
      <c r="MFW320" s="41"/>
      <c r="MFX320" s="41"/>
      <c r="MFY320" s="41"/>
      <c r="MFZ320" s="41"/>
      <c r="MGA320" s="41"/>
      <c r="MGB320" s="41"/>
      <c r="MGC320" s="41"/>
      <c r="MGD320" s="41"/>
      <c r="MGE320" s="41"/>
      <c r="MGF320" s="41"/>
      <c r="MGG320" s="41"/>
      <c r="MGH320" s="41"/>
      <c r="MGI320" s="41"/>
      <c r="MGJ320" s="41"/>
      <c r="MGK320" s="41"/>
      <c r="MGL320" s="41"/>
      <c r="MGM320" s="41"/>
      <c r="MGN320" s="41"/>
      <c r="MGO320" s="41"/>
      <c r="MGP320" s="41"/>
      <c r="MGQ320" s="41"/>
      <c r="MGR320" s="41"/>
      <c r="MGS320" s="41"/>
      <c r="MGT320" s="41"/>
      <c r="MGU320" s="41"/>
      <c r="MGV320" s="41"/>
      <c r="MGW320" s="41"/>
      <c r="MGX320" s="41"/>
      <c r="MGY320" s="41"/>
      <c r="MGZ320" s="41"/>
      <c r="MHA320" s="41"/>
      <c r="MHB320" s="41"/>
      <c r="MHC320" s="41"/>
      <c r="MHD320" s="41"/>
      <c r="MHE320" s="41"/>
      <c r="MHF320" s="41"/>
      <c r="MHG320" s="41"/>
      <c r="MHH320" s="41"/>
      <c r="MHI320" s="41"/>
      <c r="MHJ320" s="41"/>
      <c r="MHK320" s="41"/>
      <c r="MHL320" s="41"/>
      <c r="MHM320" s="41"/>
      <c r="MHN320" s="41"/>
      <c r="MHO320" s="41"/>
      <c r="MHP320" s="41"/>
      <c r="MHQ320" s="41"/>
      <c r="MHR320" s="41"/>
      <c r="MHS320" s="41"/>
      <c r="MHT320" s="41"/>
      <c r="MHU320" s="41"/>
      <c r="MHV320" s="41"/>
      <c r="MHW320" s="41"/>
      <c r="MHX320" s="41"/>
      <c r="MHY320" s="41"/>
      <c r="MHZ320" s="41"/>
      <c r="MIA320" s="41"/>
      <c r="MIB320" s="41"/>
      <c r="MIC320" s="41"/>
      <c r="MID320" s="41"/>
      <c r="MIE320" s="41"/>
      <c r="MIF320" s="41"/>
      <c r="MIG320" s="41"/>
      <c r="MIH320" s="41"/>
      <c r="MII320" s="41"/>
      <c r="MIJ320" s="41"/>
      <c r="MIK320" s="41"/>
      <c r="MIL320" s="41"/>
      <c r="MIM320" s="41"/>
      <c r="MIN320" s="41"/>
      <c r="MIO320" s="41"/>
      <c r="MIP320" s="41"/>
      <c r="MIQ320" s="41"/>
      <c r="MIR320" s="41"/>
      <c r="MIS320" s="41"/>
      <c r="MIT320" s="41"/>
      <c r="MIU320" s="41"/>
      <c r="MIV320" s="41"/>
      <c r="MIW320" s="41"/>
      <c r="MIX320" s="41"/>
      <c r="MIY320" s="41"/>
      <c r="MIZ320" s="41"/>
      <c r="MJA320" s="41"/>
      <c r="MJB320" s="41"/>
      <c r="MJC320" s="41"/>
      <c r="MJD320" s="41"/>
      <c r="MJE320" s="41"/>
      <c r="MJF320" s="41"/>
      <c r="MJG320" s="41"/>
      <c r="MJH320" s="41"/>
      <c r="MJI320" s="41"/>
      <c r="MJJ320" s="41"/>
      <c r="MJK320" s="41"/>
      <c r="MJL320" s="41"/>
      <c r="MJM320" s="41"/>
      <c r="MJN320" s="41"/>
      <c r="MJO320" s="41"/>
      <c r="MJP320" s="41"/>
      <c r="MJQ320" s="41"/>
      <c r="MJR320" s="41"/>
      <c r="MJS320" s="41"/>
      <c r="MJT320" s="41"/>
      <c r="MJU320" s="41"/>
      <c r="MJV320" s="41"/>
      <c r="MJW320" s="41"/>
      <c r="MJX320" s="41"/>
      <c r="MJY320" s="41"/>
      <c r="MJZ320" s="41"/>
      <c r="MKA320" s="41"/>
      <c r="MKB320" s="41"/>
      <c r="MKC320" s="41"/>
      <c r="MKD320" s="41"/>
      <c r="MKE320" s="41"/>
      <c r="MKF320" s="41"/>
      <c r="MKG320" s="41"/>
      <c r="MKH320" s="41"/>
      <c r="MKI320" s="41"/>
      <c r="MKJ320" s="41"/>
      <c r="MKK320" s="41"/>
      <c r="MKL320" s="41"/>
      <c r="MKM320" s="41"/>
      <c r="MKN320" s="41"/>
      <c r="MKO320" s="41"/>
      <c r="MKP320" s="41"/>
      <c r="MKQ320" s="41"/>
      <c r="MKR320" s="41"/>
      <c r="MKS320" s="41"/>
      <c r="MKT320" s="41"/>
      <c r="MKU320" s="41"/>
      <c r="MKV320" s="41"/>
      <c r="MKW320" s="41"/>
      <c r="MKX320" s="41"/>
      <c r="MKY320" s="41"/>
      <c r="MKZ320" s="41"/>
      <c r="MLA320" s="41"/>
      <c r="MLB320" s="41"/>
      <c r="MLC320" s="41"/>
      <c r="MLD320" s="41"/>
      <c r="MLE320" s="41"/>
      <c r="MLF320" s="41"/>
      <c r="MLG320" s="41"/>
      <c r="MLH320" s="41"/>
      <c r="MLI320" s="41"/>
      <c r="MLJ320" s="41"/>
      <c r="MLK320" s="41"/>
      <c r="MLL320" s="41"/>
      <c r="MLM320" s="41"/>
      <c r="MLN320" s="41"/>
      <c r="MLO320" s="41"/>
      <c r="MLP320" s="41"/>
      <c r="MLQ320" s="41"/>
      <c r="MLR320" s="41"/>
      <c r="MLS320" s="41"/>
      <c r="MLT320" s="41"/>
      <c r="MLU320" s="41"/>
      <c r="MLV320" s="41"/>
      <c r="MLW320" s="41"/>
      <c r="MLX320" s="41"/>
      <c r="MLY320" s="41"/>
      <c r="MLZ320" s="41"/>
      <c r="MMA320" s="41"/>
      <c r="MMB320" s="41"/>
      <c r="MMC320" s="41"/>
      <c r="MMD320" s="41"/>
      <c r="MME320" s="41"/>
      <c r="MMF320" s="41"/>
      <c r="MMG320" s="41"/>
      <c r="MMH320" s="41"/>
      <c r="MMI320" s="41"/>
      <c r="MMJ320" s="41"/>
      <c r="MMK320" s="41"/>
      <c r="MML320" s="41"/>
      <c r="MMM320" s="41"/>
      <c r="MMN320" s="41"/>
      <c r="MMO320" s="41"/>
      <c r="MMP320" s="41"/>
      <c r="MMQ320" s="41"/>
      <c r="MMR320" s="41"/>
      <c r="MMS320" s="41"/>
      <c r="MMT320" s="41"/>
      <c r="MMU320" s="41"/>
      <c r="MMV320" s="41"/>
      <c r="MMW320" s="41"/>
      <c r="MMX320" s="41"/>
      <c r="MMY320" s="41"/>
      <c r="MMZ320" s="41"/>
      <c r="MNA320" s="41"/>
      <c r="MNB320" s="41"/>
      <c r="MNC320" s="41"/>
      <c r="MND320" s="41"/>
      <c r="MNE320" s="41"/>
      <c r="MNF320" s="41"/>
      <c r="MNG320" s="41"/>
      <c r="MNH320" s="41"/>
      <c r="MNI320" s="41"/>
      <c r="MNJ320" s="41"/>
      <c r="MNK320" s="41"/>
      <c r="MNL320" s="41"/>
      <c r="MNM320" s="41"/>
      <c r="MNN320" s="41"/>
      <c r="MNO320" s="41"/>
      <c r="MNP320" s="41"/>
      <c r="MNQ320" s="41"/>
      <c r="MNR320" s="41"/>
      <c r="MNS320" s="41"/>
      <c r="MNT320" s="41"/>
      <c r="MNU320" s="41"/>
      <c r="MNV320" s="41"/>
      <c r="MNW320" s="41"/>
      <c r="MNX320" s="41"/>
      <c r="MNY320" s="41"/>
      <c r="MNZ320" s="41"/>
      <c r="MOA320" s="41"/>
      <c r="MOB320" s="41"/>
      <c r="MOC320" s="41"/>
      <c r="MOD320" s="41"/>
      <c r="MOE320" s="41"/>
      <c r="MOF320" s="41"/>
      <c r="MOG320" s="41"/>
      <c r="MOH320" s="41"/>
      <c r="MOI320" s="41"/>
      <c r="MOJ320" s="41"/>
      <c r="MOK320" s="41"/>
      <c r="MOL320" s="41"/>
      <c r="MOM320" s="41"/>
      <c r="MON320" s="41"/>
      <c r="MOO320" s="41"/>
      <c r="MOP320" s="41"/>
      <c r="MOQ320" s="41"/>
      <c r="MOR320" s="41"/>
      <c r="MOS320" s="41"/>
      <c r="MOT320" s="41"/>
      <c r="MOU320" s="41"/>
      <c r="MOV320" s="41"/>
      <c r="MOW320" s="41"/>
      <c r="MOX320" s="41"/>
      <c r="MOY320" s="41"/>
      <c r="MOZ320" s="41"/>
      <c r="MPA320" s="41"/>
      <c r="MPB320" s="41"/>
      <c r="MPC320" s="41"/>
      <c r="MPD320" s="41"/>
      <c r="MPE320" s="41"/>
      <c r="MPF320" s="41"/>
      <c r="MPG320" s="41"/>
      <c r="MPH320" s="41"/>
      <c r="MPI320" s="41"/>
      <c r="MPJ320" s="41"/>
      <c r="MPK320" s="41"/>
      <c r="MPL320" s="41"/>
      <c r="MPM320" s="41"/>
      <c r="MPN320" s="41"/>
      <c r="MPO320" s="41"/>
      <c r="MPP320" s="41"/>
      <c r="MPQ320" s="41"/>
      <c r="MPR320" s="41"/>
      <c r="MPS320" s="41"/>
      <c r="MPT320" s="41"/>
      <c r="MPU320" s="41"/>
      <c r="MPV320" s="41"/>
      <c r="MPW320" s="41"/>
      <c r="MPX320" s="41"/>
      <c r="MPY320" s="41"/>
      <c r="MPZ320" s="41"/>
      <c r="MQA320" s="41"/>
      <c r="MQB320" s="41"/>
      <c r="MQC320" s="41"/>
      <c r="MQD320" s="41"/>
      <c r="MQE320" s="41"/>
      <c r="MQF320" s="41"/>
      <c r="MQG320" s="41"/>
      <c r="MQH320" s="41"/>
      <c r="MQI320" s="41"/>
      <c r="MQJ320" s="41"/>
      <c r="MQK320" s="41"/>
      <c r="MQL320" s="41"/>
      <c r="MQM320" s="41"/>
      <c r="MQN320" s="41"/>
      <c r="MQO320" s="41"/>
      <c r="MQP320" s="41"/>
      <c r="MQQ320" s="41"/>
      <c r="MQR320" s="41"/>
      <c r="MQS320" s="41"/>
      <c r="MQT320" s="41"/>
      <c r="MQU320" s="41"/>
      <c r="MQV320" s="41"/>
      <c r="MQW320" s="41"/>
      <c r="MQX320" s="41"/>
      <c r="MQY320" s="41"/>
      <c r="MQZ320" s="41"/>
      <c r="MRA320" s="41"/>
      <c r="MRB320" s="41"/>
      <c r="MRC320" s="41"/>
      <c r="MRD320" s="41"/>
      <c r="MRE320" s="41"/>
      <c r="MRF320" s="41"/>
      <c r="MRG320" s="41"/>
      <c r="MRH320" s="41"/>
      <c r="MRI320" s="41"/>
      <c r="MRJ320" s="41"/>
      <c r="MRK320" s="41"/>
      <c r="MRL320" s="41"/>
      <c r="MRM320" s="41"/>
      <c r="MRN320" s="41"/>
      <c r="MRO320" s="41"/>
      <c r="MRP320" s="41"/>
      <c r="MRQ320" s="41"/>
      <c r="MRR320" s="41"/>
      <c r="MRS320" s="41"/>
      <c r="MRT320" s="41"/>
      <c r="MRU320" s="41"/>
      <c r="MRV320" s="41"/>
      <c r="MRW320" s="41"/>
      <c r="MRX320" s="41"/>
      <c r="MRY320" s="41"/>
      <c r="MRZ320" s="41"/>
      <c r="MSA320" s="41"/>
      <c r="MSB320" s="41"/>
      <c r="MSC320" s="41"/>
      <c r="MSD320" s="41"/>
      <c r="MSE320" s="41"/>
      <c r="MSF320" s="41"/>
      <c r="MSG320" s="41"/>
      <c r="MSH320" s="41"/>
      <c r="MSI320" s="41"/>
      <c r="MSJ320" s="41"/>
      <c r="MSK320" s="41"/>
      <c r="MSL320" s="41"/>
      <c r="MSM320" s="41"/>
      <c r="MSN320" s="41"/>
      <c r="MSO320" s="41"/>
      <c r="MSP320" s="41"/>
      <c r="MSQ320" s="41"/>
      <c r="MSR320" s="41"/>
      <c r="MSS320" s="41"/>
      <c r="MST320" s="41"/>
      <c r="MSU320" s="41"/>
      <c r="MSV320" s="41"/>
      <c r="MSW320" s="41"/>
      <c r="MSX320" s="41"/>
      <c r="MSY320" s="41"/>
      <c r="MSZ320" s="41"/>
      <c r="MTA320" s="41"/>
      <c r="MTB320" s="41"/>
      <c r="MTC320" s="41"/>
      <c r="MTD320" s="41"/>
      <c r="MTE320" s="41"/>
      <c r="MTF320" s="41"/>
      <c r="MTG320" s="41"/>
      <c r="MTH320" s="41"/>
      <c r="MTI320" s="41"/>
      <c r="MTJ320" s="41"/>
      <c r="MTK320" s="41"/>
      <c r="MTL320" s="41"/>
      <c r="MTM320" s="41"/>
      <c r="MTN320" s="41"/>
      <c r="MTO320" s="41"/>
      <c r="MTP320" s="41"/>
      <c r="MTQ320" s="41"/>
      <c r="MTR320" s="41"/>
      <c r="MTS320" s="41"/>
      <c r="MTT320" s="41"/>
      <c r="MTU320" s="41"/>
      <c r="MTV320" s="41"/>
      <c r="MTW320" s="41"/>
      <c r="MTX320" s="41"/>
      <c r="MTY320" s="41"/>
      <c r="MTZ320" s="41"/>
      <c r="MUA320" s="41"/>
      <c r="MUB320" s="41"/>
      <c r="MUC320" s="41"/>
      <c r="MUD320" s="41"/>
      <c r="MUE320" s="41"/>
      <c r="MUF320" s="41"/>
      <c r="MUG320" s="41"/>
      <c r="MUH320" s="41"/>
      <c r="MUI320" s="41"/>
      <c r="MUJ320" s="41"/>
      <c r="MUK320" s="41"/>
      <c r="MUL320" s="41"/>
      <c r="MUM320" s="41"/>
      <c r="MUN320" s="41"/>
      <c r="MUO320" s="41"/>
      <c r="MUP320" s="41"/>
      <c r="MUQ320" s="41"/>
      <c r="MUR320" s="41"/>
      <c r="MUS320" s="41"/>
      <c r="MUT320" s="41"/>
      <c r="MUU320" s="41"/>
      <c r="MUV320" s="41"/>
      <c r="MUW320" s="41"/>
      <c r="MUX320" s="41"/>
      <c r="MUY320" s="41"/>
      <c r="MUZ320" s="41"/>
      <c r="MVA320" s="41"/>
      <c r="MVB320" s="41"/>
      <c r="MVC320" s="41"/>
      <c r="MVD320" s="41"/>
      <c r="MVE320" s="41"/>
      <c r="MVF320" s="41"/>
      <c r="MVG320" s="41"/>
      <c r="MVH320" s="41"/>
      <c r="MVI320" s="41"/>
      <c r="MVJ320" s="41"/>
      <c r="MVK320" s="41"/>
      <c r="MVL320" s="41"/>
      <c r="MVM320" s="41"/>
      <c r="MVN320" s="41"/>
      <c r="MVO320" s="41"/>
      <c r="MVP320" s="41"/>
      <c r="MVQ320" s="41"/>
      <c r="MVR320" s="41"/>
      <c r="MVS320" s="41"/>
      <c r="MVT320" s="41"/>
      <c r="MVU320" s="41"/>
      <c r="MVV320" s="41"/>
      <c r="MVW320" s="41"/>
      <c r="MVX320" s="41"/>
      <c r="MVY320" s="41"/>
      <c r="MVZ320" s="41"/>
      <c r="MWA320" s="41"/>
      <c r="MWB320" s="41"/>
      <c r="MWC320" s="41"/>
      <c r="MWD320" s="41"/>
      <c r="MWE320" s="41"/>
      <c r="MWF320" s="41"/>
      <c r="MWG320" s="41"/>
      <c r="MWH320" s="41"/>
      <c r="MWI320" s="41"/>
      <c r="MWJ320" s="41"/>
      <c r="MWK320" s="41"/>
      <c r="MWL320" s="41"/>
      <c r="MWM320" s="41"/>
      <c r="MWN320" s="41"/>
      <c r="MWO320" s="41"/>
      <c r="MWP320" s="41"/>
      <c r="MWQ320" s="41"/>
      <c r="MWR320" s="41"/>
      <c r="MWS320" s="41"/>
      <c r="MWT320" s="41"/>
      <c r="MWU320" s="41"/>
      <c r="MWV320" s="41"/>
      <c r="MWW320" s="41"/>
      <c r="MWX320" s="41"/>
      <c r="MWY320" s="41"/>
      <c r="MWZ320" s="41"/>
      <c r="MXA320" s="41"/>
      <c r="MXB320" s="41"/>
      <c r="MXC320" s="41"/>
      <c r="MXD320" s="41"/>
      <c r="MXE320" s="41"/>
      <c r="MXF320" s="41"/>
      <c r="MXG320" s="41"/>
      <c r="MXH320" s="41"/>
      <c r="MXI320" s="41"/>
      <c r="MXJ320" s="41"/>
      <c r="MXK320" s="41"/>
      <c r="MXL320" s="41"/>
      <c r="MXM320" s="41"/>
      <c r="MXN320" s="41"/>
      <c r="MXO320" s="41"/>
      <c r="MXP320" s="41"/>
      <c r="MXQ320" s="41"/>
      <c r="MXR320" s="41"/>
      <c r="MXS320" s="41"/>
      <c r="MXT320" s="41"/>
      <c r="MXU320" s="41"/>
      <c r="MXV320" s="41"/>
      <c r="MXW320" s="41"/>
      <c r="MXX320" s="41"/>
      <c r="MXY320" s="41"/>
      <c r="MXZ320" s="41"/>
      <c r="MYA320" s="41"/>
      <c r="MYB320" s="41"/>
      <c r="MYC320" s="41"/>
      <c r="MYD320" s="41"/>
      <c r="MYE320" s="41"/>
      <c r="MYF320" s="41"/>
      <c r="MYG320" s="41"/>
      <c r="MYH320" s="41"/>
      <c r="MYI320" s="41"/>
      <c r="MYJ320" s="41"/>
      <c r="MYK320" s="41"/>
      <c r="MYL320" s="41"/>
      <c r="MYM320" s="41"/>
      <c r="MYN320" s="41"/>
      <c r="MYO320" s="41"/>
      <c r="MYP320" s="41"/>
      <c r="MYQ320" s="41"/>
      <c r="MYR320" s="41"/>
      <c r="MYS320" s="41"/>
      <c r="MYT320" s="41"/>
      <c r="MYU320" s="41"/>
      <c r="MYV320" s="41"/>
      <c r="MYW320" s="41"/>
      <c r="MYX320" s="41"/>
      <c r="MYY320" s="41"/>
      <c r="MYZ320" s="41"/>
      <c r="MZA320" s="41"/>
      <c r="MZB320" s="41"/>
      <c r="MZC320" s="41"/>
      <c r="MZD320" s="41"/>
      <c r="MZE320" s="41"/>
      <c r="MZF320" s="41"/>
      <c r="MZG320" s="41"/>
      <c r="MZH320" s="41"/>
      <c r="MZI320" s="41"/>
      <c r="MZJ320" s="41"/>
      <c r="MZK320" s="41"/>
      <c r="MZL320" s="41"/>
      <c r="MZM320" s="41"/>
      <c r="MZN320" s="41"/>
      <c r="MZO320" s="41"/>
      <c r="MZP320" s="41"/>
      <c r="MZQ320" s="41"/>
      <c r="MZR320" s="41"/>
      <c r="MZS320" s="41"/>
      <c r="MZT320" s="41"/>
      <c r="MZU320" s="41"/>
      <c r="MZV320" s="41"/>
      <c r="MZW320" s="41"/>
      <c r="MZX320" s="41"/>
      <c r="MZY320" s="41"/>
      <c r="MZZ320" s="41"/>
      <c r="NAA320" s="41"/>
      <c r="NAB320" s="41"/>
      <c r="NAC320" s="41"/>
      <c r="NAD320" s="41"/>
      <c r="NAE320" s="41"/>
      <c r="NAF320" s="41"/>
      <c r="NAG320" s="41"/>
      <c r="NAH320" s="41"/>
      <c r="NAI320" s="41"/>
      <c r="NAJ320" s="41"/>
      <c r="NAK320" s="41"/>
      <c r="NAL320" s="41"/>
      <c r="NAM320" s="41"/>
      <c r="NAN320" s="41"/>
      <c r="NAO320" s="41"/>
      <c r="NAP320" s="41"/>
      <c r="NAQ320" s="41"/>
      <c r="NAR320" s="41"/>
      <c r="NAS320" s="41"/>
      <c r="NAT320" s="41"/>
      <c r="NAU320" s="41"/>
      <c r="NAV320" s="41"/>
      <c r="NAW320" s="41"/>
      <c r="NAX320" s="41"/>
      <c r="NAY320" s="41"/>
      <c r="NAZ320" s="41"/>
      <c r="NBA320" s="41"/>
      <c r="NBB320" s="41"/>
      <c r="NBC320" s="41"/>
      <c r="NBD320" s="41"/>
      <c r="NBE320" s="41"/>
      <c r="NBF320" s="41"/>
      <c r="NBG320" s="41"/>
      <c r="NBH320" s="41"/>
      <c r="NBI320" s="41"/>
      <c r="NBJ320" s="41"/>
      <c r="NBK320" s="41"/>
      <c r="NBL320" s="41"/>
      <c r="NBM320" s="41"/>
      <c r="NBN320" s="41"/>
      <c r="NBO320" s="41"/>
      <c r="NBP320" s="41"/>
      <c r="NBQ320" s="41"/>
      <c r="NBR320" s="41"/>
      <c r="NBS320" s="41"/>
      <c r="NBT320" s="41"/>
      <c r="NBU320" s="41"/>
      <c r="NBV320" s="41"/>
      <c r="NBW320" s="41"/>
      <c r="NBX320" s="41"/>
      <c r="NBY320" s="41"/>
      <c r="NBZ320" s="41"/>
      <c r="NCA320" s="41"/>
      <c r="NCB320" s="41"/>
      <c r="NCC320" s="41"/>
      <c r="NCD320" s="41"/>
      <c r="NCE320" s="41"/>
      <c r="NCF320" s="41"/>
      <c r="NCG320" s="41"/>
      <c r="NCH320" s="41"/>
      <c r="NCI320" s="41"/>
      <c r="NCJ320" s="41"/>
      <c r="NCK320" s="41"/>
      <c r="NCL320" s="41"/>
      <c r="NCM320" s="41"/>
      <c r="NCN320" s="41"/>
      <c r="NCO320" s="41"/>
      <c r="NCP320" s="41"/>
      <c r="NCQ320" s="41"/>
      <c r="NCR320" s="41"/>
      <c r="NCS320" s="41"/>
      <c r="NCT320" s="41"/>
      <c r="NCU320" s="41"/>
      <c r="NCV320" s="41"/>
      <c r="NCW320" s="41"/>
      <c r="NCX320" s="41"/>
      <c r="NCY320" s="41"/>
      <c r="NCZ320" s="41"/>
      <c r="NDA320" s="41"/>
      <c r="NDB320" s="41"/>
      <c r="NDC320" s="41"/>
      <c r="NDD320" s="41"/>
      <c r="NDE320" s="41"/>
      <c r="NDF320" s="41"/>
      <c r="NDG320" s="41"/>
      <c r="NDH320" s="41"/>
      <c r="NDI320" s="41"/>
      <c r="NDJ320" s="41"/>
      <c r="NDK320" s="41"/>
      <c r="NDL320" s="41"/>
      <c r="NDM320" s="41"/>
      <c r="NDN320" s="41"/>
      <c r="NDO320" s="41"/>
      <c r="NDP320" s="41"/>
      <c r="NDQ320" s="41"/>
      <c r="NDR320" s="41"/>
      <c r="NDS320" s="41"/>
      <c r="NDT320" s="41"/>
      <c r="NDU320" s="41"/>
      <c r="NDV320" s="41"/>
      <c r="NDW320" s="41"/>
      <c r="NDX320" s="41"/>
      <c r="NDY320" s="41"/>
      <c r="NDZ320" s="41"/>
      <c r="NEA320" s="41"/>
      <c r="NEB320" s="41"/>
      <c r="NEC320" s="41"/>
      <c r="NED320" s="41"/>
      <c r="NEE320" s="41"/>
      <c r="NEF320" s="41"/>
      <c r="NEG320" s="41"/>
      <c r="NEH320" s="41"/>
      <c r="NEI320" s="41"/>
      <c r="NEJ320" s="41"/>
      <c r="NEK320" s="41"/>
      <c r="NEL320" s="41"/>
      <c r="NEM320" s="41"/>
      <c r="NEN320" s="41"/>
      <c r="NEO320" s="41"/>
      <c r="NEP320" s="41"/>
      <c r="NEQ320" s="41"/>
      <c r="NER320" s="41"/>
      <c r="NES320" s="41"/>
      <c r="NET320" s="41"/>
      <c r="NEU320" s="41"/>
      <c r="NEV320" s="41"/>
      <c r="NEW320" s="41"/>
      <c r="NEX320" s="41"/>
      <c r="NEY320" s="41"/>
      <c r="NEZ320" s="41"/>
      <c r="NFA320" s="41"/>
      <c r="NFB320" s="41"/>
      <c r="NFC320" s="41"/>
      <c r="NFD320" s="41"/>
      <c r="NFE320" s="41"/>
      <c r="NFF320" s="41"/>
      <c r="NFG320" s="41"/>
      <c r="NFH320" s="41"/>
      <c r="NFI320" s="41"/>
      <c r="NFJ320" s="41"/>
      <c r="NFK320" s="41"/>
      <c r="NFL320" s="41"/>
      <c r="NFM320" s="41"/>
      <c r="NFN320" s="41"/>
      <c r="NFO320" s="41"/>
      <c r="NFP320" s="41"/>
      <c r="NFQ320" s="41"/>
      <c r="NFR320" s="41"/>
      <c r="NFS320" s="41"/>
      <c r="NFT320" s="41"/>
      <c r="NFU320" s="41"/>
      <c r="NFV320" s="41"/>
      <c r="NFW320" s="41"/>
      <c r="NFX320" s="41"/>
      <c r="NFY320" s="41"/>
      <c r="NFZ320" s="41"/>
      <c r="NGA320" s="41"/>
      <c r="NGB320" s="41"/>
      <c r="NGC320" s="41"/>
      <c r="NGD320" s="41"/>
      <c r="NGE320" s="41"/>
      <c r="NGF320" s="41"/>
      <c r="NGG320" s="41"/>
      <c r="NGH320" s="41"/>
      <c r="NGI320" s="41"/>
      <c r="NGJ320" s="41"/>
      <c r="NGK320" s="41"/>
      <c r="NGL320" s="41"/>
      <c r="NGM320" s="41"/>
      <c r="NGN320" s="41"/>
      <c r="NGO320" s="41"/>
      <c r="NGP320" s="41"/>
      <c r="NGQ320" s="41"/>
      <c r="NGR320" s="41"/>
      <c r="NGS320" s="41"/>
      <c r="NGT320" s="41"/>
      <c r="NGU320" s="41"/>
      <c r="NGV320" s="41"/>
      <c r="NGW320" s="41"/>
      <c r="NGX320" s="41"/>
      <c r="NGY320" s="41"/>
      <c r="NGZ320" s="41"/>
      <c r="NHA320" s="41"/>
      <c r="NHB320" s="41"/>
      <c r="NHC320" s="41"/>
      <c r="NHD320" s="41"/>
      <c r="NHE320" s="41"/>
      <c r="NHF320" s="41"/>
      <c r="NHG320" s="41"/>
      <c r="NHH320" s="41"/>
      <c r="NHI320" s="41"/>
      <c r="NHJ320" s="41"/>
      <c r="NHK320" s="41"/>
      <c r="NHL320" s="41"/>
      <c r="NHM320" s="41"/>
      <c r="NHN320" s="41"/>
      <c r="NHO320" s="41"/>
      <c r="NHP320" s="41"/>
      <c r="NHQ320" s="41"/>
      <c r="NHR320" s="41"/>
      <c r="NHS320" s="41"/>
      <c r="NHT320" s="41"/>
      <c r="NHU320" s="41"/>
      <c r="NHV320" s="41"/>
      <c r="NHW320" s="41"/>
      <c r="NHX320" s="41"/>
      <c r="NHY320" s="41"/>
      <c r="NHZ320" s="41"/>
      <c r="NIA320" s="41"/>
      <c r="NIB320" s="41"/>
      <c r="NIC320" s="41"/>
      <c r="NID320" s="41"/>
      <c r="NIE320" s="41"/>
      <c r="NIF320" s="41"/>
      <c r="NIG320" s="41"/>
      <c r="NIH320" s="41"/>
      <c r="NII320" s="41"/>
      <c r="NIJ320" s="41"/>
      <c r="NIK320" s="41"/>
      <c r="NIL320" s="41"/>
      <c r="NIM320" s="41"/>
      <c r="NIN320" s="41"/>
      <c r="NIO320" s="41"/>
      <c r="NIP320" s="41"/>
      <c r="NIQ320" s="41"/>
      <c r="NIR320" s="41"/>
      <c r="NIS320" s="41"/>
      <c r="NIT320" s="41"/>
      <c r="NIU320" s="41"/>
      <c r="NIV320" s="41"/>
      <c r="NIW320" s="41"/>
      <c r="NIX320" s="41"/>
      <c r="NIY320" s="41"/>
      <c r="NIZ320" s="41"/>
      <c r="NJA320" s="41"/>
      <c r="NJB320" s="41"/>
      <c r="NJC320" s="41"/>
      <c r="NJD320" s="41"/>
      <c r="NJE320" s="41"/>
      <c r="NJF320" s="41"/>
      <c r="NJG320" s="41"/>
      <c r="NJH320" s="41"/>
      <c r="NJI320" s="41"/>
      <c r="NJJ320" s="41"/>
      <c r="NJK320" s="41"/>
      <c r="NJL320" s="41"/>
      <c r="NJM320" s="41"/>
      <c r="NJN320" s="41"/>
      <c r="NJO320" s="41"/>
      <c r="NJP320" s="41"/>
      <c r="NJQ320" s="41"/>
      <c r="NJR320" s="41"/>
      <c r="NJS320" s="41"/>
      <c r="NJT320" s="41"/>
      <c r="NJU320" s="41"/>
      <c r="NJV320" s="41"/>
      <c r="NJW320" s="41"/>
      <c r="NJX320" s="41"/>
      <c r="NJY320" s="41"/>
      <c r="NJZ320" s="41"/>
      <c r="NKA320" s="41"/>
      <c r="NKB320" s="41"/>
      <c r="NKC320" s="41"/>
      <c r="NKD320" s="41"/>
      <c r="NKE320" s="41"/>
      <c r="NKF320" s="41"/>
      <c r="NKG320" s="41"/>
      <c r="NKH320" s="41"/>
      <c r="NKI320" s="41"/>
      <c r="NKJ320" s="41"/>
      <c r="NKK320" s="41"/>
      <c r="NKL320" s="41"/>
      <c r="NKM320" s="41"/>
      <c r="NKN320" s="41"/>
      <c r="NKO320" s="41"/>
      <c r="NKP320" s="41"/>
      <c r="NKQ320" s="41"/>
      <c r="NKR320" s="41"/>
      <c r="NKS320" s="41"/>
      <c r="NKT320" s="41"/>
      <c r="NKU320" s="41"/>
      <c r="NKV320" s="41"/>
      <c r="NKW320" s="41"/>
      <c r="NKX320" s="41"/>
      <c r="NKY320" s="41"/>
      <c r="NKZ320" s="41"/>
      <c r="NLA320" s="41"/>
      <c r="NLB320" s="41"/>
      <c r="NLC320" s="41"/>
      <c r="NLD320" s="41"/>
      <c r="NLE320" s="41"/>
      <c r="NLF320" s="41"/>
      <c r="NLG320" s="41"/>
      <c r="NLH320" s="41"/>
      <c r="NLI320" s="41"/>
      <c r="NLJ320" s="41"/>
      <c r="NLK320" s="41"/>
      <c r="NLL320" s="41"/>
      <c r="NLM320" s="41"/>
      <c r="NLN320" s="41"/>
      <c r="NLO320" s="41"/>
      <c r="NLP320" s="41"/>
      <c r="NLQ320" s="41"/>
      <c r="NLR320" s="41"/>
      <c r="NLS320" s="41"/>
      <c r="NLT320" s="41"/>
      <c r="NLU320" s="41"/>
      <c r="NLV320" s="41"/>
      <c r="NLW320" s="41"/>
      <c r="NLX320" s="41"/>
      <c r="NLY320" s="41"/>
      <c r="NLZ320" s="41"/>
      <c r="NMA320" s="41"/>
      <c r="NMB320" s="41"/>
      <c r="NMC320" s="41"/>
      <c r="NMD320" s="41"/>
      <c r="NME320" s="41"/>
      <c r="NMF320" s="41"/>
      <c r="NMG320" s="41"/>
      <c r="NMH320" s="41"/>
      <c r="NMI320" s="41"/>
      <c r="NMJ320" s="41"/>
      <c r="NMK320" s="41"/>
      <c r="NML320" s="41"/>
      <c r="NMM320" s="41"/>
      <c r="NMN320" s="41"/>
      <c r="NMO320" s="41"/>
      <c r="NMP320" s="41"/>
      <c r="NMQ320" s="41"/>
      <c r="NMR320" s="41"/>
      <c r="NMS320" s="41"/>
      <c r="NMT320" s="41"/>
      <c r="NMU320" s="41"/>
      <c r="NMV320" s="41"/>
      <c r="NMW320" s="41"/>
      <c r="NMX320" s="41"/>
      <c r="NMY320" s="41"/>
      <c r="NMZ320" s="41"/>
      <c r="NNA320" s="41"/>
      <c r="NNB320" s="41"/>
      <c r="NNC320" s="41"/>
      <c r="NND320" s="41"/>
      <c r="NNE320" s="41"/>
      <c r="NNF320" s="41"/>
      <c r="NNG320" s="41"/>
      <c r="NNH320" s="41"/>
      <c r="NNI320" s="41"/>
      <c r="NNJ320" s="41"/>
      <c r="NNK320" s="41"/>
      <c r="NNL320" s="41"/>
      <c r="NNM320" s="41"/>
      <c r="NNN320" s="41"/>
      <c r="NNO320" s="41"/>
      <c r="NNP320" s="41"/>
      <c r="NNQ320" s="41"/>
      <c r="NNR320" s="41"/>
      <c r="NNS320" s="41"/>
      <c r="NNT320" s="41"/>
      <c r="NNU320" s="41"/>
      <c r="NNV320" s="41"/>
      <c r="NNW320" s="41"/>
      <c r="NNX320" s="41"/>
      <c r="NNY320" s="41"/>
      <c r="NNZ320" s="41"/>
      <c r="NOA320" s="41"/>
      <c r="NOB320" s="41"/>
      <c r="NOC320" s="41"/>
      <c r="NOD320" s="41"/>
      <c r="NOE320" s="41"/>
      <c r="NOF320" s="41"/>
      <c r="NOG320" s="41"/>
      <c r="NOH320" s="41"/>
      <c r="NOI320" s="41"/>
      <c r="NOJ320" s="41"/>
      <c r="NOK320" s="41"/>
      <c r="NOL320" s="41"/>
      <c r="NOM320" s="41"/>
      <c r="NON320" s="41"/>
      <c r="NOO320" s="41"/>
      <c r="NOP320" s="41"/>
      <c r="NOQ320" s="41"/>
      <c r="NOR320" s="41"/>
      <c r="NOS320" s="41"/>
      <c r="NOT320" s="41"/>
      <c r="NOU320" s="41"/>
      <c r="NOV320" s="41"/>
      <c r="NOW320" s="41"/>
      <c r="NOX320" s="41"/>
      <c r="NOY320" s="41"/>
      <c r="NOZ320" s="41"/>
      <c r="NPA320" s="41"/>
      <c r="NPB320" s="41"/>
      <c r="NPC320" s="41"/>
      <c r="NPD320" s="41"/>
      <c r="NPE320" s="41"/>
      <c r="NPF320" s="41"/>
      <c r="NPG320" s="41"/>
      <c r="NPH320" s="41"/>
      <c r="NPI320" s="41"/>
      <c r="NPJ320" s="41"/>
      <c r="NPK320" s="41"/>
      <c r="NPL320" s="41"/>
      <c r="NPM320" s="41"/>
      <c r="NPN320" s="41"/>
      <c r="NPO320" s="41"/>
      <c r="NPP320" s="41"/>
      <c r="NPQ320" s="41"/>
      <c r="NPR320" s="41"/>
      <c r="NPS320" s="41"/>
      <c r="NPT320" s="41"/>
      <c r="NPU320" s="41"/>
      <c r="NPV320" s="41"/>
      <c r="NPW320" s="41"/>
      <c r="NPX320" s="41"/>
      <c r="NPY320" s="41"/>
      <c r="NPZ320" s="41"/>
      <c r="NQA320" s="41"/>
      <c r="NQB320" s="41"/>
      <c r="NQC320" s="41"/>
      <c r="NQD320" s="41"/>
      <c r="NQE320" s="41"/>
      <c r="NQF320" s="41"/>
      <c r="NQG320" s="41"/>
      <c r="NQH320" s="41"/>
      <c r="NQI320" s="41"/>
      <c r="NQJ320" s="41"/>
      <c r="NQK320" s="41"/>
      <c r="NQL320" s="41"/>
      <c r="NQM320" s="41"/>
      <c r="NQN320" s="41"/>
      <c r="NQO320" s="41"/>
      <c r="NQP320" s="41"/>
      <c r="NQQ320" s="41"/>
      <c r="NQR320" s="41"/>
      <c r="NQS320" s="41"/>
      <c r="NQT320" s="41"/>
      <c r="NQU320" s="41"/>
      <c r="NQV320" s="41"/>
      <c r="NQW320" s="41"/>
      <c r="NQX320" s="41"/>
      <c r="NQY320" s="41"/>
      <c r="NQZ320" s="41"/>
      <c r="NRA320" s="41"/>
      <c r="NRB320" s="41"/>
      <c r="NRC320" s="41"/>
      <c r="NRD320" s="41"/>
      <c r="NRE320" s="41"/>
      <c r="NRF320" s="41"/>
      <c r="NRG320" s="41"/>
      <c r="NRH320" s="41"/>
      <c r="NRI320" s="41"/>
      <c r="NRJ320" s="41"/>
      <c r="NRK320" s="41"/>
      <c r="NRL320" s="41"/>
      <c r="NRM320" s="41"/>
      <c r="NRN320" s="41"/>
      <c r="NRO320" s="41"/>
      <c r="NRP320" s="41"/>
      <c r="NRQ320" s="41"/>
      <c r="NRR320" s="41"/>
      <c r="NRS320" s="41"/>
      <c r="NRT320" s="41"/>
      <c r="NRU320" s="41"/>
      <c r="NRV320" s="41"/>
      <c r="NRW320" s="41"/>
      <c r="NRX320" s="41"/>
      <c r="NRY320" s="41"/>
      <c r="NRZ320" s="41"/>
      <c r="NSA320" s="41"/>
      <c r="NSB320" s="41"/>
      <c r="NSC320" s="41"/>
      <c r="NSD320" s="41"/>
      <c r="NSE320" s="41"/>
      <c r="NSF320" s="41"/>
      <c r="NSG320" s="41"/>
      <c r="NSH320" s="41"/>
      <c r="NSI320" s="41"/>
      <c r="NSJ320" s="41"/>
      <c r="NSK320" s="41"/>
      <c r="NSL320" s="41"/>
      <c r="NSM320" s="41"/>
      <c r="NSN320" s="41"/>
      <c r="NSO320" s="41"/>
      <c r="NSP320" s="41"/>
      <c r="NSQ320" s="41"/>
      <c r="NSR320" s="41"/>
      <c r="NSS320" s="41"/>
      <c r="NST320" s="41"/>
      <c r="NSU320" s="41"/>
      <c r="NSV320" s="41"/>
      <c r="NSW320" s="41"/>
      <c r="NSX320" s="41"/>
      <c r="NSY320" s="41"/>
      <c r="NSZ320" s="41"/>
      <c r="NTA320" s="41"/>
      <c r="NTB320" s="41"/>
      <c r="NTC320" s="41"/>
      <c r="NTD320" s="41"/>
      <c r="NTE320" s="41"/>
      <c r="NTF320" s="41"/>
      <c r="NTG320" s="41"/>
      <c r="NTH320" s="41"/>
      <c r="NTI320" s="41"/>
      <c r="NTJ320" s="41"/>
      <c r="NTK320" s="41"/>
      <c r="NTL320" s="41"/>
      <c r="NTM320" s="41"/>
      <c r="NTN320" s="41"/>
      <c r="NTO320" s="41"/>
      <c r="NTP320" s="41"/>
      <c r="NTQ320" s="41"/>
      <c r="NTR320" s="41"/>
      <c r="NTS320" s="41"/>
      <c r="NTT320" s="41"/>
      <c r="NTU320" s="41"/>
      <c r="NTV320" s="41"/>
      <c r="NTW320" s="41"/>
      <c r="NTX320" s="41"/>
      <c r="NTY320" s="41"/>
      <c r="NTZ320" s="41"/>
      <c r="NUA320" s="41"/>
      <c r="NUB320" s="41"/>
      <c r="NUC320" s="41"/>
      <c r="NUD320" s="41"/>
      <c r="NUE320" s="41"/>
      <c r="NUF320" s="41"/>
      <c r="NUG320" s="41"/>
      <c r="NUH320" s="41"/>
      <c r="NUI320" s="41"/>
      <c r="NUJ320" s="41"/>
      <c r="NUK320" s="41"/>
      <c r="NUL320" s="41"/>
      <c r="NUM320" s="41"/>
      <c r="NUN320" s="41"/>
      <c r="NUO320" s="41"/>
      <c r="NUP320" s="41"/>
      <c r="NUQ320" s="41"/>
      <c r="NUR320" s="41"/>
      <c r="NUS320" s="41"/>
      <c r="NUT320" s="41"/>
      <c r="NUU320" s="41"/>
      <c r="NUV320" s="41"/>
      <c r="NUW320" s="41"/>
      <c r="NUX320" s="41"/>
      <c r="NUY320" s="41"/>
      <c r="NUZ320" s="41"/>
      <c r="NVA320" s="41"/>
      <c r="NVB320" s="41"/>
      <c r="NVC320" s="41"/>
      <c r="NVD320" s="41"/>
      <c r="NVE320" s="41"/>
      <c r="NVF320" s="41"/>
      <c r="NVG320" s="41"/>
      <c r="NVH320" s="41"/>
      <c r="NVI320" s="41"/>
      <c r="NVJ320" s="41"/>
      <c r="NVK320" s="41"/>
      <c r="NVL320" s="41"/>
      <c r="NVM320" s="41"/>
      <c r="NVN320" s="41"/>
      <c r="NVO320" s="41"/>
      <c r="NVP320" s="41"/>
      <c r="NVQ320" s="41"/>
      <c r="NVR320" s="41"/>
      <c r="NVS320" s="41"/>
      <c r="NVT320" s="41"/>
      <c r="NVU320" s="41"/>
      <c r="NVV320" s="41"/>
      <c r="NVW320" s="41"/>
      <c r="NVX320" s="41"/>
      <c r="NVY320" s="41"/>
      <c r="NVZ320" s="41"/>
      <c r="NWA320" s="41"/>
      <c r="NWB320" s="41"/>
      <c r="NWC320" s="41"/>
      <c r="NWD320" s="41"/>
      <c r="NWE320" s="41"/>
      <c r="NWF320" s="41"/>
      <c r="NWG320" s="41"/>
      <c r="NWH320" s="41"/>
      <c r="NWI320" s="41"/>
      <c r="NWJ320" s="41"/>
      <c r="NWK320" s="41"/>
      <c r="NWL320" s="41"/>
      <c r="NWM320" s="41"/>
      <c r="NWN320" s="41"/>
      <c r="NWO320" s="41"/>
      <c r="NWP320" s="41"/>
      <c r="NWQ320" s="41"/>
      <c r="NWR320" s="41"/>
      <c r="NWS320" s="41"/>
      <c r="NWT320" s="41"/>
      <c r="NWU320" s="41"/>
      <c r="NWV320" s="41"/>
      <c r="NWW320" s="41"/>
      <c r="NWX320" s="41"/>
      <c r="NWY320" s="41"/>
      <c r="NWZ320" s="41"/>
      <c r="NXA320" s="41"/>
      <c r="NXB320" s="41"/>
      <c r="NXC320" s="41"/>
      <c r="NXD320" s="41"/>
      <c r="NXE320" s="41"/>
      <c r="NXF320" s="41"/>
      <c r="NXG320" s="41"/>
      <c r="NXH320" s="41"/>
      <c r="NXI320" s="41"/>
      <c r="NXJ320" s="41"/>
      <c r="NXK320" s="41"/>
      <c r="NXL320" s="41"/>
      <c r="NXM320" s="41"/>
      <c r="NXN320" s="41"/>
      <c r="NXO320" s="41"/>
      <c r="NXP320" s="41"/>
      <c r="NXQ320" s="41"/>
      <c r="NXR320" s="41"/>
      <c r="NXS320" s="41"/>
      <c r="NXT320" s="41"/>
      <c r="NXU320" s="41"/>
      <c r="NXV320" s="41"/>
      <c r="NXW320" s="41"/>
      <c r="NXX320" s="41"/>
      <c r="NXY320" s="41"/>
      <c r="NXZ320" s="41"/>
      <c r="NYA320" s="41"/>
      <c r="NYB320" s="41"/>
      <c r="NYC320" s="41"/>
      <c r="NYD320" s="41"/>
      <c r="NYE320" s="41"/>
      <c r="NYF320" s="41"/>
      <c r="NYG320" s="41"/>
      <c r="NYH320" s="41"/>
      <c r="NYI320" s="41"/>
      <c r="NYJ320" s="41"/>
      <c r="NYK320" s="41"/>
      <c r="NYL320" s="41"/>
      <c r="NYM320" s="41"/>
      <c r="NYN320" s="41"/>
      <c r="NYO320" s="41"/>
      <c r="NYP320" s="41"/>
      <c r="NYQ320" s="41"/>
      <c r="NYR320" s="41"/>
      <c r="NYS320" s="41"/>
      <c r="NYT320" s="41"/>
      <c r="NYU320" s="41"/>
      <c r="NYV320" s="41"/>
      <c r="NYW320" s="41"/>
      <c r="NYX320" s="41"/>
      <c r="NYY320" s="41"/>
      <c r="NYZ320" s="41"/>
      <c r="NZA320" s="41"/>
      <c r="NZB320" s="41"/>
      <c r="NZC320" s="41"/>
      <c r="NZD320" s="41"/>
      <c r="NZE320" s="41"/>
      <c r="NZF320" s="41"/>
      <c r="NZG320" s="41"/>
      <c r="NZH320" s="41"/>
      <c r="NZI320" s="41"/>
      <c r="NZJ320" s="41"/>
      <c r="NZK320" s="41"/>
      <c r="NZL320" s="41"/>
      <c r="NZM320" s="41"/>
      <c r="NZN320" s="41"/>
      <c r="NZO320" s="41"/>
      <c r="NZP320" s="41"/>
      <c r="NZQ320" s="41"/>
      <c r="NZR320" s="41"/>
      <c r="NZS320" s="41"/>
      <c r="NZT320" s="41"/>
      <c r="NZU320" s="41"/>
      <c r="NZV320" s="41"/>
      <c r="NZW320" s="41"/>
      <c r="NZX320" s="41"/>
      <c r="NZY320" s="41"/>
      <c r="NZZ320" s="41"/>
      <c r="OAA320" s="41"/>
      <c r="OAB320" s="41"/>
      <c r="OAC320" s="41"/>
      <c r="OAD320" s="41"/>
      <c r="OAE320" s="41"/>
      <c r="OAF320" s="41"/>
      <c r="OAG320" s="41"/>
      <c r="OAH320" s="41"/>
      <c r="OAI320" s="41"/>
      <c r="OAJ320" s="41"/>
      <c r="OAK320" s="41"/>
      <c r="OAL320" s="41"/>
      <c r="OAM320" s="41"/>
      <c r="OAN320" s="41"/>
      <c r="OAO320" s="41"/>
      <c r="OAP320" s="41"/>
      <c r="OAQ320" s="41"/>
      <c r="OAR320" s="41"/>
      <c r="OAS320" s="41"/>
      <c r="OAT320" s="41"/>
      <c r="OAU320" s="41"/>
      <c r="OAV320" s="41"/>
      <c r="OAW320" s="41"/>
      <c r="OAX320" s="41"/>
      <c r="OAY320" s="41"/>
      <c r="OAZ320" s="41"/>
      <c r="OBA320" s="41"/>
      <c r="OBB320" s="41"/>
      <c r="OBC320" s="41"/>
      <c r="OBD320" s="41"/>
      <c r="OBE320" s="41"/>
      <c r="OBF320" s="41"/>
      <c r="OBG320" s="41"/>
      <c r="OBH320" s="41"/>
      <c r="OBI320" s="41"/>
      <c r="OBJ320" s="41"/>
      <c r="OBK320" s="41"/>
      <c r="OBL320" s="41"/>
      <c r="OBM320" s="41"/>
      <c r="OBN320" s="41"/>
      <c r="OBO320" s="41"/>
      <c r="OBP320" s="41"/>
      <c r="OBQ320" s="41"/>
      <c r="OBR320" s="41"/>
      <c r="OBS320" s="41"/>
      <c r="OBT320" s="41"/>
      <c r="OBU320" s="41"/>
      <c r="OBV320" s="41"/>
      <c r="OBW320" s="41"/>
      <c r="OBX320" s="41"/>
      <c r="OBY320" s="41"/>
      <c r="OBZ320" s="41"/>
      <c r="OCA320" s="41"/>
      <c r="OCB320" s="41"/>
      <c r="OCC320" s="41"/>
      <c r="OCD320" s="41"/>
      <c r="OCE320" s="41"/>
      <c r="OCF320" s="41"/>
      <c r="OCG320" s="41"/>
      <c r="OCH320" s="41"/>
      <c r="OCI320" s="41"/>
      <c r="OCJ320" s="41"/>
      <c r="OCK320" s="41"/>
      <c r="OCL320" s="41"/>
      <c r="OCM320" s="41"/>
      <c r="OCN320" s="41"/>
      <c r="OCO320" s="41"/>
      <c r="OCP320" s="41"/>
      <c r="OCQ320" s="41"/>
      <c r="OCR320" s="41"/>
      <c r="OCS320" s="41"/>
      <c r="OCT320" s="41"/>
      <c r="OCU320" s="41"/>
      <c r="OCV320" s="41"/>
      <c r="OCW320" s="41"/>
      <c r="OCX320" s="41"/>
      <c r="OCY320" s="41"/>
      <c r="OCZ320" s="41"/>
      <c r="ODA320" s="41"/>
      <c r="ODB320" s="41"/>
      <c r="ODC320" s="41"/>
      <c r="ODD320" s="41"/>
      <c r="ODE320" s="41"/>
      <c r="ODF320" s="41"/>
      <c r="ODG320" s="41"/>
      <c r="ODH320" s="41"/>
      <c r="ODI320" s="41"/>
      <c r="ODJ320" s="41"/>
      <c r="ODK320" s="41"/>
      <c r="ODL320" s="41"/>
      <c r="ODM320" s="41"/>
      <c r="ODN320" s="41"/>
      <c r="ODO320" s="41"/>
      <c r="ODP320" s="41"/>
      <c r="ODQ320" s="41"/>
      <c r="ODR320" s="41"/>
      <c r="ODS320" s="41"/>
      <c r="ODT320" s="41"/>
      <c r="ODU320" s="41"/>
      <c r="ODV320" s="41"/>
      <c r="ODW320" s="41"/>
      <c r="ODX320" s="41"/>
      <c r="ODY320" s="41"/>
      <c r="ODZ320" s="41"/>
      <c r="OEA320" s="41"/>
      <c r="OEB320" s="41"/>
      <c r="OEC320" s="41"/>
      <c r="OED320" s="41"/>
      <c r="OEE320" s="41"/>
      <c r="OEF320" s="41"/>
      <c r="OEG320" s="41"/>
      <c r="OEH320" s="41"/>
      <c r="OEI320" s="41"/>
      <c r="OEJ320" s="41"/>
      <c r="OEK320" s="41"/>
      <c r="OEL320" s="41"/>
      <c r="OEM320" s="41"/>
      <c r="OEN320" s="41"/>
      <c r="OEO320" s="41"/>
      <c r="OEP320" s="41"/>
      <c r="OEQ320" s="41"/>
      <c r="OER320" s="41"/>
      <c r="OES320" s="41"/>
      <c r="OET320" s="41"/>
      <c r="OEU320" s="41"/>
      <c r="OEV320" s="41"/>
      <c r="OEW320" s="41"/>
      <c r="OEX320" s="41"/>
      <c r="OEY320" s="41"/>
      <c r="OEZ320" s="41"/>
      <c r="OFA320" s="41"/>
      <c r="OFB320" s="41"/>
      <c r="OFC320" s="41"/>
      <c r="OFD320" s="41"/>
      <c r="OFE320" s="41"/>
      <c r="OFF320" s="41"/>
      <c r="OFG320" s="41"/>
      <c r="OFH320" s="41"/>
      <c r="OFI320" s="41"/>
      <c r="OFJ320" s="41"/>
      <c r="OFK320" s="41"/>
      <c r="OFL320" s="41"/>
      <c r="OFM320" s="41"/>
      <c r="OFN320" s="41"/>
      <c r="OFO320" s="41"/>
      <c r="OFP320" s="41"/>
      <c r="OFQ320" s="41"/>
      <c r="OFR320" s="41"/>
      <c r="OFS320" s="41"/>
      <c r="OFT320" s="41"/>
      <c r="OFU320" s="41"/>
      <c r="OFV320" s="41"/>
      <c r="OFW320" s="41"/>
      <c r="OFX320" s="41"/>
      <c r="OFY320" s="41"/>
      <c r="OFZ320" s="41"/>
      <c r="OGA320" s="41"/>
      <c r="OGB320" s="41"/>
      <c r="OGC320" s="41"/>
      <c r="OGD320" s="41"/>
      <c r="OGE320" s="41"/>
      <c r="OGF320" s="41"/>
      <c r="OGG320" s="41"/>
      <c r="OGH320" s="41"/>
      <c r="OGI320" s="41"/>
      <c r="OGJ320" s="41"/>
      <c r="OGK320" s="41"/>
      <c r="OGL320" s="41"/>
      <c r="OGM320" s="41"/>
      <c r="OGN320" s="41"/>
      <c r="OGO320" s="41"/>
      <c r="OGP320" s="41"/>
      <c r="OGQ320" s="41"/>
      <c r="OGR320" s="41"/>
      <c r="OGS320" s="41"/>
      <c r="OGT320" s="41"/>
      <c r="OGU320" s="41"/>
      <c r="OGV320" s="41"/>
      <c r="OGW320" s="41"/>
      <c r="OGX320" s="41"/>
      <c r="OGY320" s="41"/>
      <c r="OGZ320" s="41"/>
      <c r="OHA320" s="41"/>
      <c r="OHB320" s="41"/>
      <c r="OHC320" s="41"/>
      <c r="OHD320" s="41"/>
      <c r="OHE320" s="41"/>
      <c r="OHF320" s="41"/>
      <c r="OHG320" s="41"/>
      <c r="OHH320" s="41"/>
      <c r="OHI320" s="41"/>
      <c r="OHJ320" s="41"/>
      <c r="OHK320" s="41"/>
      <c r="OHL320" s="41"/>
      <c r="OHM320" s="41"/>
      <c r="OHN320" s="41"/>
      <c r="OHO320" s="41"/>
      <c r="OHP320" s="41"/>
      <c r="OHQ320" s="41"/>
      <c r="OHR320" s="41"/>
      <c r="OHS320" s="41"/>
      <c r="OHT320" s="41"/>
      <c r="OHU320" s="41"/>
      <c r="OHV320" s="41"/>
      <c r="OHW320" s="41"/>
      <c r="OHX320" s="41"/>
      <c r="OHY320" s="41"/>
      <c r="OHZ320" s="41"/>
      <c r="OIA320" s="41"/>
      <c r="OIB320" s="41"/>
      <c r="OIC320" s="41"/>
      <c r="OID320" s="41"/>
      <c r="OIE320" s="41"/>
      <c r="OIF320" s="41"/>
      <c r="OIG320" s="41"/>
      <c r="OIH320" s="41"/>
      <c r="OII320" s="41"/>
      <c r="OIJ320" s="41"/>
      <c r="OIK320" s="41"/>
      <c r="OIL320" s="41"/>
      <c r="OIM320" s="41"/>
      <c r="OIN320" s="41"/>
      <c r="OIO320" s="41"/>
      <c r="OIP320" s="41"/>
      <c r="OIQ320" s="41"/>
      <c r="OIR320" s="41"/>
      <c r="OIS320" s="41"/>
      <c r="OIT320" s="41"/>
      <c r="OIU320" s="41"/>
      <c r="OIV320" s="41"/>
      <c r="OIW320" s="41"/>
      <c r="OIX320" s="41"/>
      <c r="OIY320" s="41"/>
      <c r="OIZ320" s="41"/>
      <c r="OJA320" s="41"/>
      <c r="OJB320" s="41"/>
      <c r="OJC320" s="41"/>
      <c r="OJD320" s="41"/>
      <c r="OJE320" s="41"/>
      <c r="OJF320" s="41"/>
      <c r="OJG320" s="41"/>
      <c r="OJH320" s="41"/>
      <c r="OJI320" s="41"/>
      <c r="OJJ320" s="41"/>
      <c r="OJK320" s="41"/>
      <c r="OJL320" s="41"/>
      <c r="OJM320" s="41"/>
      <c r="OJN320" s="41"/>
      <c r="OJO320" s="41"/>
      <c r="OJP320" s="41"/>
      <c r="OJQ320" s="41"/>
      <c r="OJR320" s="41"/>
      <c r="OJS320" s="41"/>
      <c r="OJT320" s="41"/>
      <c r="OJU320" s="41"/>
      <c r="OJV320" s="41"/>
      <c r="OJW320" s="41"/>
      <c r="OJX320" s="41"/>
      <c r="OJY320" s="41"/>
      <c r="OJZ320" s="41"/>
      <c r="OKA320" s="41"/>
      <c r="OKB320" s="41"/>
      <c r="OKC320" s="41"/>
      <c r="OKD320" s="41"/>
      <c r="OKE320" s="41"/>
      <c r="OKF320" s="41"/>
      <c r="OKG320" s="41"/>
      <c r="OKH320" s="41"/>
      <c r="OKI320" s="41"/>
      <c r="OKJ320" s="41"/>
      <c r="OKK320" s="41"/>
      <c r="OKL320" s="41"/>
      <c r="OKM320" s="41"/>
      <c r="OKN320" s="41"/>
      <c r="OKO320" s="41"/>
      <c r="OKP320" s="41"/>
      <c r="OKQ320" s="41"/>
      <c r="OKR320" s="41"/>
      <c r="OKS320" s="41"/>
      <c r="OKT320" s="41"/>
      <c r="OKU320" s="41"/>
      <c r="OKV320" s="41"/>
      <c r="OKW320" s="41"/>
      <c r="OKX320" s="41"/>
      <c r="OKY320" s="41"/>
      <c r="OKZ320" s="41"/>
      <c r="OLA320" s="41"/>
      <c r="OLB320" s="41"/>
      <c r="OLC320" s="41"/>
      <c r="OLD320" s="41"/>
      <c r="OLE320" s="41"/>
      <c r="OLF320" s="41"/>
      <c r="OLG320" s="41"/>
      <c r="OLH320" s="41"/>
      <c r="OLI320" s="41"/>
      <c r="OLJ320" s="41"/>
      <c r="OLK320" s="41"/>
      <c r="OLL320" s="41"/>
      <c r="OLM320" s="41"/>
      <c r="OLN320" s="41"/>
      <c r="OLO320" s="41"/>
      <c r="OLP320" s="41"/>
      <c r="OLQ320" s="41"/>
      <c r="OLR320" s="41"/>
      <c r="OLS320" s="41"/>
      <c r="OLT320" s="41"/>
      <c r="OLU320" s="41"/>
      <c r="OLV320" s="41"/>
      <c r="OLW320" s="41"/>
      <c r="OLX320" s="41"/>
      <c r="OLY320" s="41"/>
      <c r="OLZ320" s="41"/>
      <c r="OMA320" s="41"/>
      <c r="OMB320" s="41"/>
      <c r="OMC320" s="41"/>
      <c r="OMD320" s="41"/>
      <c r="OME320" s="41"/>
      <c r="OMF320" s="41"/>
      <c r="OMG320" s="41"/>
      <c r="OMH320" s="41"/>
      <c r="OMI320" s="41"/>
      <c r="OMJ320" s="41"/>
      <c r="OMK320" s="41"/>
      <c r="OML320" s="41"/>
      <c r="OMM320" s="41"/>
      <c r="OMN320" s="41"/>
      <c r="OMO320" s="41"/>
      <c r="OMP320" s="41"/>
      <c r="OMQ320" s="41"/>
      <c r="OMR320" s="41"/>
      <c r="OMS320" s="41"/>
      <c r="OMT320" s="41"/>
      <c r="OMU320" s="41"/>
      <c r="OMV320" s="41"/>
      <c r="OMW320" s="41"/>
      <c r="OMX320" s="41"/>
      <c r="OMY320" s="41"/>
      <c r="OMZ320" s="41"/>
      <c r="ONA320" s="41"/>
      <c r="ONB320" s="41"/>
      <c r="ONC320" s="41"/>
      <c r="OND320" s="41"/>
      <c r="ONE320" s="41"/>
      <c r="ONF320" s="41"/>
      <c r="ONG320" s="41"/>
      <c r="ONH320" s="41"/>
      <c r="ONI320" s="41"/>
      <c r="ONJ320" s="41"/>
      <c r="ONK320" s="41"/>
      <c r="ONL320" s="41"/>
      <c r="ONM320" s="41"/>
      <c r="ONN320" s="41"/>
      <c r="ONO320" s="41"/>
      <c r="ONP320" s="41"/>
      <c r="ONQ320" s="41"/>
      <c r="ONR320" s="41"/>
      <c r="ONS320" s="41"/>
      <c r="ONT320" s="41"/>
      <c r="ONU320" s="41"/>
      <c r="ONV320" s="41"/>
      <c r="ONW320" s="41"/>
      <c r="ONX320" s="41"/>
      <c r="ONY320" s="41"/>
      <c r="ONZ320" s="41"/>
      <c r="OOA320" s="41"/>
      <c r="OOB320" s="41"/>
      <c r="OOC320" s="41"/>
      <c r="OOD320" s="41"/>
      <c r="OOE320" s="41"/>
      <c r="OOF320" s="41"/>
      <c r="OOG320" s="41"/>
      <c r="OOH320" s="41"/>
      <c r="OOI320" s="41"/>
      <c r="OOJ320" s="41"/>
      <c r="OOK320" s="41"/>
      <c r="OOL320" s="41"/>
      <c r="OOM320" s="41"/>
      <c r="OON320" s="41"/>
      <c r="OOO320" s="41"/>
      <c r="OOP320" s="41"/>
      <c r="OOQ320" s="41"/>
      <c r="OOR320" s="41"/>
      <c r="OOS320" s="41"/>
      <c r="OOT320" s="41"/>
      <c r="OOU320" s="41"/>
      <c r="OOV320" s="41"/>
      <c r="OOW320" s="41"/>
      <c r="OOX320" s="41"/>
      <c r="OOY320" s="41"/>
      <c r="OOZ320" s="41"/>
      <c r="OPA320" s="41"/>
      <c r="OPB320" s="41"/>
      <c r="OPC320" s="41"/>
      <c r="OPD320" s="41"/>
      <c r="OPE320" s="41"/>
      <c r="OPF320" s="41"/>
      <c r="OPG320" s="41"/>
      <c r="OPH320" s="41"/>
      <c r="OPI320" s="41"/>
      <c r="OPJ320" s="41"/>
      <c r="OPK320" s="41"/>
      <c r="OPL320" s="41"/>
      <c r="OPM320" s="41"/>
      <c r="OPN320" s="41"/>
      <c r="OPO320" s="41"/>
      <c r="OPP320" s="41"/>
      <c r="OPQ320" s="41"/>
      <c r="OPR320" s="41"/>
      <c r="OPS320" s="41"/>
      <c r="OPT320" s="41"/>
      <c r="OPU320" s="41"/>
      <c r="OPV320" s="41"/>
      <c r="OPW320" s="41"/>
      <c r="OPX320" s="41"/>
      <c r="OPY320" s="41"/>
      <c r="OPZ320" s="41"/>
      <c r="OQA320" s="41"/>
      <c r="OQB320" s="41"/>
      <c r="OQC320" s="41"/>
      <c r="OQD320" s="41"/>
      <c r="OQE320" s="41"/>
      <c r="OQF320" s="41"/>
      <c r="OQG320" s="41"/>
      <c r="OQH320" s="41"/>
      <c r="OQI320" s="41"/>
      <c r="OQJ320" s="41"/>
      <c r="OQK320" s="41"/>
      <c r="OQL320" s="41"/>
      <c r="OQM320" s="41"/>
      <c r="OQN320" s="41"/>
      <c r="OQO320" s="41"/>
      <c r="OQP320" s="41"/>
      <c r="OQQ320" s="41"/>
      <c r="OQR320" s="41"/>
      <c r="OQS320" s="41"/>
      <c r="OQT320" s="41"/>
      <c r="OQU320" s="41"/>
      <c r="OQV320" s="41"/>
      <c r="OQW320" s="41"/>
      <c r="OQX320" s="41"/>
      <c r="OQY320" s="41"/>
      <c r="OQZ320" s="41"/>
      <c r="ORA320" s="41"/>
      <c r="ORB320" s="41"/>
      <c r="ORC320" s="41"/>
      <c r="ORD320" s="41"/>
      <c r="ORE320" s="41"/>
      <c r="ORF320" s="41"/>
      <c r="ORG320" s="41"/>
      <c r="ORH320" s="41"/>
      <c r="ORI320" s="41"/>
      <c r="ORJ320" s="41"/>
      <c r="ORK320" s="41"/>
      <c r="ORL320" s="41"/>
      <c r="ORM320" s="41"/>
      <c r="ORN320" s="41"/>
      <c r="ORO320" s="41"/>
      <c r="ORP320" s="41"/>
      <c r="ORQ320" s="41"/>
      <c r="ORR320" s="41"/>
      <c r="ORS320" s="41"/>
      <c r="ORT320" s="41"/>
      <c r="ORU320" s="41"/>
      <c r="ORV320" s="41"/>
      <c r="ORW320" s="41"/>
      <c r="ORX320" s="41"/>
      <c r="ORY320" s="41"/>
      <c r="ORZ320" s="41"/>
      <c r="OSA320" s="41"/>
      <c r="OSB320" s="41"/>
      <c r="OSC320" s="41"/>
      <c r="OSD320" s="41"/>
      <c r="OSE320" s="41"/>
      <c r="OSF320" s="41"/>
      <c r="OSG320" s="41"/>
      <c r="OSH320" s="41"/>
      <c r="OSI320" s="41"/>
      <c r="OSJ320" s="41"/>
      <c r="OSK320" s="41"/>
      <c r="OSL320" s="41"/>
      <c r="OSM320" s="41"/>
      <c r="OSN320" s="41"/>
      <c r="OSO320" s="41"/>
      <c r="OSP320" s="41"/>
      <c r="OSQ320" s="41"/>
      <c r="OSR320" s="41"/>
      <c r="OSS320" s="41"/>
      <c r="OST320" s="41"/>
      <c r="OSU320" s="41"/>
      <c r="OSV320" s="41"/>
      <c r="OSW320" s="41"/>
      <c r="OSX320" s="41"/>
      <c r="OSY320" s="41"/>
      <c r="OSZ320" s="41"/>
      <c r="OTA320" s="41"/>
      <c r="OTB320" s="41"/>
      <c r="OTC320" s="41"/>
      <c r="OTD320" s="41"/>
      <c r="OTE320" s="41"/>
      <c r="OTF320" s="41"/>
      <c r="OTG320" s="41"/>
      <c r="OTH320" s="41"/>
      <c r="OTI320" s="41"/>
      <c r="OTJ320" s="41"/>
      <c r="OTK320" s="41"/>
      <c r="OTL320" s="41"/>
      <c r="OTM320" s="41"/>
      <c r="OTN320" s="41"/>
      <c r="OTO320" s="41"/>
      <c r="OTP320" s="41"/>
      <c r="OTQ320" s="41"/>
      <c r="OTR320" s="41"/>
      <c r="OTS320" s="41"/>
      <c r="OTT320" s="41"/>
      <c r="OTU320" s="41"/>
      <c r="OTV320" s="41"/>
      <c r="OTW320" s="41"/>
      <c r="OTX320" s="41"/>
      <c r="OTY320" s="41"/>
      <c r="OTZ320" s="41"/>
      <c r="OUA320" s="41"/>
      <c r="OUB320" s="41"/>
      <c r="OUC320" s="41"/>
      <c r="OUD320" s="41"/>
      <c r="OUE320" s="41"/>
      <c r="OUF320" s="41"/>
      <c r="OUG320" s="41"/>
      <c r="OUH320" s="41"/>
      <c r="OUI320" s="41"/>
      <c r="OUJ320" s="41"/>
      <c r="OUK320" s="41"/>
      <c r="OUL320" s="41"/>
      <c r="OUM320" s="41"/>
      <c r="OUN320" s="41"/>
      <c r="OUO320" s="41"/>
      <c r="OUP320" s="41"/>
      <c r="OUQ320" s="41"/>
      <c r="OUR320" s="41"/>
      <c r="OUS320" s="41"/>
      <c r="OUT320" s="41"/>
      <c r="OUU320" s="41"/>
      <c r="OUV320" s="41"/>
      <c r="OUW320" s="41"/>
      <c r="OUX320" s="41"/>
      <c r="OUY320" s="41"/>
      <c r="OUZ320" s="41"/>
      <c r="OVA320" s="41"/>
      <c r="OVB320" s="41"/>
      <c r="OVC320" s="41"/>
      <c r="OVD320" s="41"/>
      <c r="OVE320" s="41"/>
      <c r="OVF320" s="41"/>
      <c r="OVG320" s="41"/>
      <c r="OVH320" s="41"/>
      <c r="OVI320" s="41"/>
      <c r="OVJ320" s="41"/>
      <c r="OVK320" s="41"/>
      <c r="OVL320" s="41"/>
      <c r="OVM320" s="41"/>
      <c r="OVN320" s="41"/>
      <c r="OVO320" s="41"/>
      <c r="OVP320" s="41"/>
      <c r="OVQ320" s="41"/>
      <c r="OVR320" s="41"/>
      <c r="OVS320" s="41"/>
      <c r="OVT320" s="41"/>
      <c r="OVU320" s="41"/>
      <c r="OVV320" s="41"/>
      <c r="OVW320" s="41"/>
      <c r="OVX320" s="41"/>
      <c r="OVY320" s="41"/>
      <c r="OVZ320" s="41"/>
      <c r="OWA320" s="41"/>
      <c r="OWB320" s="41"/>
      <c r="OWC320" s="41"/>
      <c r="OWD320" s="41"/>
      <c r="OWE320" s="41"/>
      <c r="OWF320" s="41"/>
      <c r="OWG320" s="41"/>
      <c r="OWH320" s="41"/>
      <c r="OWI320" s="41"/>
      <c r="OWJ320" s="41"/>
      <c r="OWK320" s="41"/>
      <c r="OWL320" s="41"/>
      <c r="OWM320" s="41"/>
      <c r="OWN320" s="41"/>
      <c r="OWO320" s="41"/>
      <c r="OWP320" s="41"/>
      <c r="OWQ320" s="41"/>
      <c r="OWR320" s="41"/>
      <c r="OWS320" s="41"/>
      <c r="OWT320" s="41"/>
      <c r="OWU320" s="41"/>
      <c r="OWV320" s="41"/>
      <c r="OWW320" s="41"/>
      <c r="OWX320" s="41"/>
      <c r="OWY320" s="41"/>
      <c r="OWZ320" s="41"/>
      <c r="OXA320" s="41"/>
      <c r="OXB320" s="41"/>
      <c r="OXC320" s="41"/>
      <c r="OXD320" s="41"/>
      <c r="OXE320" s="41"/>
      <c r="OXF320" s="41"/>
      <c r="OXG320" s="41"/>
      <c r="OXH320" s="41"/>
      <c r="OXI320" s="41"/>
      <c r="OXJ320" s="41"/>
      <c r="OXK320" s="41"/>
      <c r="OXL320" s="41"/>
      <c r="OXM320" s="41"/>
      <c r="OXN320" s="41"/>
      <c r="OXO320" s="41"/>
      <c r="OXP320" s="41"/>
      <c r="OXQ320" s="41"/>
      <c r="OXR320" s="41"/>
      <c r="OXS320" s="41"/>
      <c r="OXT320" s="41"/>
      <c r="OXU320" s="41"/>
      <c r="OXV320" s="41"/>
      <c r="OXW320" s="41"/>
      <c r="OXX320" s="41"/>
      <c r="OXY320" s="41"/>
      <c r="OXZ320" s="41"/>
      <c r="OYA320" s="41"/>
      <c r="OYB320" s="41"/>
      <c r="OYC320" s="41"/>
      <c r="OYD320" s="41"/>
      <c r="OYE320" s="41"/>
      <c r="OYF320" s="41"/>
      <c r="OYG320" s="41"/>
      <c r="OYH320" s="41"/>
      <c r="OYI320" s="41"/>
      <c r="OYJ320" s="41"/>
      <c r="OYK320" s="41"/>
      <c r="OYL320" s="41"/>
      <c r="OYM320" s="41"/>
      <c r="OYN320" s="41"/>
      <c r="OYO320" s="41"/>
      <c r="OYP320" s="41"/>
      <c r="OYQ320" s="41"/>
      <c r="OYR320" s="41"/>
      <c r="OYS320" s="41"/>
      <c r="OYT320" s="41"/>
      <c r="OYU320" s="41"/>
      <c r="OYV320" s="41"/>
      <c r="OYW320" s="41"/>
      <c r="OYX320" s="41"/>
      <c r="OYY320" s="41"/>
      <c r="OYZ320" s="41"/>
      <c r="OZA320" s="41"/>
      <c r="OZB320" s="41"/>
      <c r="OZC320" s="41"/>
      <c r="OZD320" s="41"/>
      <c r="OZE320" s="41"/>
      <c r="OZF320" s="41"/>
      <c r="OZG320" s="41"/>
      <c r="OZH320" s="41"/>
      <c r="OZI320" s="41"/>
      <c r="OZJ320" s="41"/>
      <c r="OZK320" s="41"/>
      <c r="OZL320" s="41"/>
      <c r="OZM320" s="41"/>
      <c r="OZN320" s="41"/>
      <c r="OZO320" s="41"/>
      <c r="OZP320" s="41"/>
      <c r="OZQ320" s="41"/>
      <c r="OZR320" s="41"/>
      <c r="OZS320" s="41"/>
      <c r="OZT320" s="41"/>
      <c r="OZU320" s="41"/>
      <c r="OZV320" s="41"/>
      <c r="OZW320" s="41"/>
      <c r="OZX320" s="41"/>
      <c r="OZY320" s="41"/>
      <c r="OZZ320" s="41"/>
      <c r="PAA320" s="41"/>
      <c r="PAB320" s="41"/>
      <c r="PAC320" s="41"/>
      <c r="PAD320" s="41"/>
      <c r="PAE320" s="41"/>
      <c r="PAF320" s="41"/>
      <c r="PAG320" s="41"/>
      <c r="PAH320" s="41"/>
      <c r="PAI320" s="41"/>
      <c r="PAJ320" s="41"/>
      <c r="PAK320" s="41"/>
      <c r="PAL320" s="41"/>
      <c r="PAM320" s="41"/>
      <c r="PAN320" s="41"/>
      <c r="PAO320" s="41"/>
      <c r="PAP320" s="41"/>
      <c r="PAQ320" s="41"/>
      <c r="PAR320" s="41"/>
      <c r="PAS320" s="41"/>
      <c r="PAT320" s="41"/>
      <c r="PAU320" s="41"/>
      <c r="PAV320" s="41"/>
      <c r="PAW320" s="41"/>
      <c r="PAX320" s="41"/>
      <c r="PAY320" s="41"/>
      <c r="PAZ320" s="41"/>
      <c r="PBA320" s="41"/>
      <c r="PBB320" s="41"/>
      <c r="PBC320" s="41"/>
      <c r="PBD320" s="41"/>
      <c r="PBE320" s="41"/>
      <c r="PBF320" s="41"/>
      <c r="PBG320" s="41"/>
      <c r="PBH320" s="41"/>
      <c r="PBI320" s="41"/>
      <c r="PBJ320" s="41"/>
      <c r="PBK320" s="41"/>
      <c r="PBL320" s="41"/>
      <c r="PBM320" s="41"/>
      <c r="PBN320" s="41"/>
      <c r="PBO320" s="41"/>
      <c r="PBP320" s="41"/>
      <c r="PBQ320" s="41"/>
      <c r="PBR320" s="41"/>
      <c r="PBS320" s="41"/>
      <c r="PBT320" s="41"/>
      <c r="PBU320" s="41"/>
      <c r="PBV320" s="41"/>
      <c r="PBW320" s="41"/>
      <c r="PBX320" s="41"/>
      <c r="PBY320" s="41"/>
      <c r="PBZ320" s="41"/>
      <c r="PCA320" s="41"/>
      <c r="PCB320" s="41"/>
      <c r="PCC320" s="41"/>
      <c r="PCD320" s="41"/>
      <c r="PCE320" s="41"/>
      <c r="PCF320" s="41"/>
      <c r="PCG320" s="41"/>
      <c r="PCH320" s="41"/>
      <c r="PCI320" s="41"/>
      <c r="PCJ320" s="41"/>
      <c r="PCK320" s="41"/>
      <c r="PCL320" s="41"/>
      <c r="PCM320" s="41"/>
      <c r="PCN320" s="41"/>
      <c r="PCO320" s="41"/>
      <c r="PCP320" s="41"/>
      <c r="PCQ320" s="41"/>
      <c r="PCR320" s="41"/>
      <c r="PCS320" s="41"/>
      <c r="PCT320" s="41"/>
      <c r="PCU320" s="41"/>
      <c r="PCV320" s="41"/>
      <c r="PCW320" s="41"/>
      <c r="PCX320" s="41"/>
      <c r="PCY320" s="41"/>
      <c r="PCZ320" s="41"/>
      <c r="PDA320" s="41"/>
      <c r="PDB320" s="41"/>
      <c r="PDC320" s="41"/>
      <c r="PDD320" s="41"/>
      <c r="PDE320" s="41"/>
      <c r="PDF320" s="41"/>
      <c r="PDG320" s="41"/>
      <c r="PDH320" s="41"/>
      <c r="PDI320" s="41"/>
      <c r="PDJ320" s="41"/>
      <c r="PDK320" s="41"/>
      <c r="PDL320" s="41"/>
      <c r="PDM320" s="41"/>
      <c r="PDN320" s="41"/>
      <c r="PDO320" s="41"/>
      <c r="PDP320" s="41"/>
      <c r="PDQ320" s="41"/>
      <c r="PDR320" s="41"/>
      <c r="PDS320" s="41"/>
      <c r="PDT320" s="41"/>
      <c r="PDU320" s="41"/>
      <c r="PDV320" s="41"/>
      <c r="PDW320" s="41"/>
      <c r="PDX320" s="41"/>
      <c r="PDY320" s="41"/>
      <c r="PDZ320" s="41"/>
      <c r="PEA320" s="41"/>
      <c r="PEB320" s="41"/>
      <c r="PEC320" s="41"/>
      <c r="PED320" s="41"/>
      <c r="PEE320" s="41"/>
      <c r="PEF320" s="41"/>
      <c r="PEG320" s="41"/>
      <c r="PEH320" s="41"/>
      <c r="PEI320" s="41"/>
      <c r="PEJ320" s="41"/>
      <c r="PEK320" s="41"/>
      <c r="PEL320" s="41"/>
      <c r="PEM320" s="41"/>
      <c r="PEN320" s="41"/>
      <c r="PEO320" s="41"/>
      <c r="PEP320" s="41"/>
      <c r="PEQ320" s="41"/>
      <c r="PER320" s="41"/>
      <c r="PES320" s="41"/>
      <c r="PET320" s="41"/>
      <c r="PEU320" s="41"/>
      <c r="PEV320" s="41"/>
      <c r="PEW320" s="41"/>
      <c r="PEX320" s="41"/>
      <c r="PEY320" s="41"/>
      <c r="PEZ320" s="41"/>
      <c r="PFA320" s="41"/>
      <c r="PFB320" s="41"/>
      <c r="PFC320" s="41"/>
      <c r="PFD320" s="41"/>
      <c r="PFE320" s="41"/>
      <c r="PFF320" s="41"/>
      <c r="PFG320" s="41"/>
      <c r="PFH320" s="41"/>
      <c r="PFI320" s="41"/>
      <c r="PFJ320" s="41"/>
      <c r="PFK320" s="41"/>
      <c r="PFL320" s="41"/>
      <c r="PFM320" s="41"/>
      <c r="PFN320" s="41"/>
      <c r="PFO320" s="41"/>
      <c r="PFP320" s="41"/>
      <c r="PFQ320" s="41"/>
      <c r="PFR320" s="41"/>
      <c r="PFS320" s="41"/>
      <c r="PFT320" s="41"/>
      <c r="PFU320" s="41"/>
      <c r="PFV320" s="41"/>
      <c r="PFW320" s="41"/>
      <c r="PFX320" s="41"/>
      <c r="PFY320" s="41"/>
      <c r="PFZ320" s="41"/>
      <c r="PGA320" s="41"/>
      <c r="PGB320" s="41"/>
      <c r="PGC320" s="41"/>
      <c r="PGD320" s="41"/>
      <c r="PGE320" s="41"/>
      <c r="PGF320" s="41"/>
      <c r="PGG320" s="41"/>
      <c r="PGH320" s="41"/>
      <c r="PGI320" s="41"/>
      <c r="PGJ320" s="41"/>
      <c r="PGK320" s="41"/>
      <c r="PGL320" s="41"/>
      <c r="PGM320" s="41"/>
      <c r="PGN320" s="41"/>
      <c r="PGO320" s="41"/>
      <c r="PGP320" s="41"/>
      <c r="PGQ320" s="41"/>
      <c r="PGR320" s="41"/>
      <c r="PGS320" s="41"/>
      <c r="PGT320" s="41"/>
      <c r="PGU320" s="41"/>
      <c r="PGV320" s="41"/>
      <c r="PGW320" s="41"/>
      <c r="PGX320" s="41"/>
      <c r="PGY320" s="41"/>
      <c r="PGZ320" s="41"/>
      <c r="PHA320" s="41"/>
      <c r="PHB320" s="41"/>
      <c r="PHC320" s="41"/>
      <c r="PHD320" s="41"/>
      <c r="PHE320" s="41"/>
      <c r="PHF320" s="41"/>
      <c r="PHG320" s="41"/>
      <c r="PHH320" s="41"/>
      <c r="PHI320" s="41"/>
      <c r="PHJ320" s="41"/>
      <c r="PHK320" s="41"/>
      <c r="PHL320" s="41"/>
      <c r="PHM320" s="41"/>
      <c r="PHN320" s="41"/>
      <c r="PHO320" s="41"/>
      <c r="PHP320" s="41"/>
      <c r="PHQ320" s="41"/>
      <c r="PHR320" s="41"/>
      <c r="PHS320" s="41"/>
      <c r="PHT320" s="41"/>
      <c r="PHU320" s="41"/>
      <c r="PHV320" s="41"/>
      <c r="PHW320" s="41"/>
      <c r="PHX320" s="41"/>
      <c r="PHY320" s="41"/>
      <c r="PHZ320" s="41"/>
      <c r="PIA320" s="41"/>
      <c r="PIB320" s="41"/>
      <c r="PIC320" s="41"/>
      <c r="PID320" s="41"/>
      <c r="PIE320" s="41"/>
      <c r="PIF320" s="41"/>
      <c r="PIG320" s="41"/>
      <c r="PIH320" s="41"/>
      <c r="PII320" s="41"/>
      <c r="PIJ320" s="41"/>
      <c r="PIK320" s="41"/>
      <c r="PIL320" s="41"/>
      <c r="PIM320" s="41"/>
      <c r="PIN320" s="41"/>
      <c r="PIO320" s="41"/>
      <c r="PIP320" s="41"/>
      <c r="PIQ320" s="41"/>
      <c r="PIR320" s="41"/>
      <c r="PIS320" s="41"/>
      <c r="PIT320" s="41"/>
      <c r="PIU320" s="41"/>
      <c r="PIV320" s="41"/>
      <c r="PIW320" s="41"/>
      <c r="PIX320" s="41"/>
      <c r="PIY320" s="41"/>
      <c r="PIZ320" s="41"/>
      <c r="PJA320" s="41"/>
      <c r="PJB320" s="41"/>
      <c r="PJC320" s="41"/>
      <c r="PJD320" s="41"/>
      <c r="PJE320" s="41"/>
      <c r="PJF320" s="41"/>
      <c r="PJG320" s="41"/>
      <c r="PJH320" s="41"/>
      <c r="PJI320" s="41"/>
      <c r="PJJ320" s="41"/>
      <c r="PJK320" s="41"/>
      <c r="PJL320" s="41"/>
      <c r="PJM320" s="41"/>
      <c r="PJN320" s="41"/>
      <c r="PJO320" s="41"/>
      <c r="PJP320" s="41"/>
      <c r="PJQ320" s="41"/>
      <c r="PJR320" s="41"/>
      <c r="PJS320" s="41"/>
      <c r="PJT320" s="41"/>
      <c r="PJU320" s="41"/>
      <c r="PJV320" s="41"/>
      <c r="PJW320" s="41"/>
      <c r="PJX320" s="41"/>
      <c r="PJY320" s="41"/>
      <c r="PJZ320" s="41"/>
      <c r="PKA320" s="41"/>
      <c r="PKB320" s="41"/>
      <c r="PKC320" s="41"/>
      <c r="PKD320" s="41"/>
      <c r="PKE320" s="41"/>
      <c r="PKF320" s="41"/>
      <c r="PKG320" s="41"/>
      <c r="PKH320" s="41"/>
      <c r="PKI320" s="41"/>
      <c r="PKJ320" s="41"/>
      <c r="PKK320" s="41"/>
      <c r="PKL320" s="41"/>
      <c r="PKM320" s="41"/>
      <c r="PKN320" s="41"/>
      <c r="PKO320" s="41"/>
      <c r="PKP320" s="41"/>
      <c r="PKQ320" s="41"/>
      <c r="PKR320" s="41"/>
      <c r="PKS320" s="41"/>
      <c r="PKT320" s="41"/>
      <c r="PKU320" s="41"/>
      <c r="PKV320" s="41"/>
      <c r="PKW320" s="41"/>
      <c r="PKX320" s="41"/>
      <c r="PKY320" s="41"/>
      <c r="PKZ320" s="41"/>
      <c r="PLA320" s="41"/>
      <c r="PLB320" s="41"/>
      <c r="PLC320" s="41"/>
      <c r="PLD320" s="41"/>
      <c r="PLE320" s="41"/>
      <c r="PLF320" s="41"/>
      <c r="PLG320" s="41"/>
      <c r="PLH320" s="41"/>
      <c r="PLI320" s="41"/>
      <c r="PLJ320" s="41"/>
      <c r="PLK320" s="41"/>
      <c r="PLL320" s="41"/>
      <c r="PLM320" s="41"/>
      <c r="PLN320" s="41"/>
      <c r="PLO320" s="41"/>
      <c r="PLP320" s="41"/>
      <c r="PLQ320" s="41"/>
      <c r="PLR320" s="41"/>
      <c r="PLS320" s="41"/>
      <c r="PLT320" s="41"/>
      <c r="PLU320" s="41"/>
      <c r="PLV320" s="41"/>
      <c r="PLW320" s="41"/>
      <c r="PLX320" s="41"/>
      <c r="PLY320" s="41"/>
      <c r="PLZ320" s="41"/>
      <c r="PMA320" s="41"/>
      <c r="PMB320" s="41"/>
      <c r="PMC320" s="41"/>
      <c r="PMD320" s="41"/>
      <c r="PME320" s="41"/>
      <c r="PMF320" s="41"/>
      <c r="PMG320" s="41"/>
      <c r="PMH320" s="41"/>
      <c r="PMI320" s="41"/>
      <c r="PMJ320" s="41"/>
      <c r="PMK320" s="41"/>
      <c r="PML320" s="41"/>
      <c r="PMM320" s="41"/>
      <c r="PMN320" s="41"/>
      <c r="PMO320" s="41"/>
      <c r="PMP320" s="41"/>
      <c r="PMQ320" s="41"/>
      <c r="PMR320" s="41"/>
      <c r="PMS320" s="41"/>
      <c r="PMT320" s="41"/>
      <c r="PMU320" s="41"/>
      <c r="PMV320" s="41"/>
      <c r="PMW320" s="41"/>
      <c r="PMX320" s="41"/>
      <c r="PMY320" s="41"/>
      <c r="PMZ320" s="41"/>
      <c r="PNA320" s="41"/>
      <c r="PNB320" s="41"/>
      <c r="PNC320" s="41"/>
      <c r="PND320" s="41"/>
      <c r="PNE320" s="41"/>
      <c r="PNF320" s="41"/>
      <c r="PNG320" s="41"/>
      <c r="PNH320" s="41"/>
      <c r="PNI320" s="41"/>
      <c r="PNJ320" s="41"/>
      <c r="PNK320" s="41"/>
      <c r="PNL320" s="41"/>
      <c r="PNM320" s="41"/>
      <c r="PNN320" s="41"/>
      <c r="PNO320" s="41"/>
      <c r="PNP320" s="41"/>
      <c r="PNQ320" s="41"/>
      <c r="PNR320" s="41"/>
      <c r="PNS320" s="41"/>
      <c r="PNT320" s="41"/>
      <c r="PNU320" s="41"/>
      <c r="PNV320" s="41"/>
      <c r="PNW320" s="41"/>
      <c r="PNX320" s="41"/>
      <c r="PNY320" s="41"/>
      <c r="PNZ320" s="41"/>
      <c r="POA320" s="41"/>
      <c r="POB320" s="41"/>
      <c r="POC320" s="41"/>
      <c r="POD320" s="41"/>
      <c r="POE320" s="41"/>
      <c r="POF320" s="41"/>
      <c r="POG320" s="41"/>
      <c r="POH320" s="41"/>
      <c r="POI320" s="41"/>
      <c r="POJ320" s="41"/>
      <c r="POK320" s="41"/>
      <c r="POL320" s="41"/>
      <c r="POM320" s="41"/>
      <c r="PON320" s="41"/>
      <c r="POO320" s="41"/>
      <c r="POP320" s="41"/>
      <c r="POQ320" s="41"/>
      <c r="POR320" s="41"/>
      <c r="POS320" s="41"/>
      <c r="POT320" s="41"/>
      <c r="POU320" s="41"/>
      <c r="POV320" s="41"/>
      <c r="POW320" s="41"/>
      <c r="POX320" s="41"/>
      <c r="POY320" s="41"/>
      <c r="POZ320" s="41"/>
      <c r="PPA320" s="41"/>
      <c r="PPB320" s="41"/>
      <c r="PPC320" s="41"/>
      <c r="PPD320" s="41"/>
      <c r="PPE320" s="41"/>
      <c r="PPF320" s="41"/>
      <c r="PPG320" s="41"/>
      <c r="PPH320" s="41"/>
      <c r="PPI320" s="41"/>
      <c r="PPJ320" s="41"/>
      <c r="PPK320" s="41"/>
      <c r="PPL320" s="41"/>
      <c r="PPM320" s="41"/>
      <c r="PPN320" s="41"/>
      <c r="PPO320" s="41"/>
      <c r="PPP320" s="41"/>
      <c r="PPQ320" s="41"/>
      <c r="PPR320" s="41"/>
      <c r="PPS320" s="41"/>
      <c r="PPT320" s="41"/>
      <c r="PPU320" s="41"/>
      <c r="PPV320" s="41"/>
      <c r="PPW320" s="41"/>
      <c r="PPX320" s="41"/>
      <c r="PPY320" s="41"/>
      <c r="PPZ320" s="41"/>
      <c r="PQA320" s="41"/>
      <c r="PQB320" s="41"/>
      <c r="PQC320" s="41"/>
      <c r="PQD320" s="41"/>
      <c r="PQE320" s="41"/>
      <c r="PQF320" s="41"/>
      <c r="PQG320" s="41"/>
      <c r="PQH320" s="41"/>
      <c r="PQI320" s="41"/>
      <c r="PQJ320" s="41"/>
      <c r="PQK320" s="41"/>
      <c r="PQL320" s="41"/>
      <c r="PQM320" s="41"/>
      <c r="PQN320" s="41"/>
      <c r="PQO320" s="41"/>
      <c r="PQP320" s="41"/>
      <c r="PQQ320" s="41"/>
      <c r="PQR320" s="41"/>
      <c r="PQS320" s="41"/>
      <c r="PQT320" s="41"/>
      <c r="PQU320" s="41"/>
      <c r="PQV320" s="41"/>
      <c r="PQW320" s="41"/>
      <c r="PQX320" s="41"/>
      <c r="PQY320" s="41"/>
      <c r="PQZ320" s="41"/>
      <c r="PRA320" s="41"/>
      <c r="PRB320" s="41"/>
      <c r="PRC320" s="41"/>
      <c r="PRD320" s="41"/>
      <c r="PRE320" s="41"/>
      <c r="PRF320" s="41"/>
      <c r="PRG320" s="41"/>
      <c r="PRH320" s="41"/>
      <c r="PRI320" s="41"/>
      <c r="PRJ320" s="41"/>
      <c r="PRK320" s="41"/>
      <c r="PRL320" s="41"/>
      <c r="PRM320" s="41"/>
      <c r="PRN320" s="41"/>
      <c r="PRO320" s="41"/>
      <c r="PRP320" s="41"/>
      <c r="PRQ320" s="41"/>
      <c r="PRR320" s="41"/>
      <c r="PRS320" s="41"/>
      <c r="PRT320" s="41"/>
      <c r="PRU320" s="41"/>
      <c r="PRV320" s="41"/>
      <c r="PRW320" s="41"/>
      <c r="PRX320" s="41"/>
      <c r="PRY320" s="41"/>
      <c r="PRZ320" s="41"/>
      <c r="PSA320" s="41"/>
      <c r="PSB320" s="41"/>
      <c r="PSC320" s="41"/>
      <c r="PSD320" s="41"/>
      <c r="PSE320" s="41"/>
      <c r="PSF320" s="41"/>
      <c r="PSG320" s="41"/>
      <c r="PSH320" s="41"/>
      <c r="PSI320" s="41"/>
      <c r="PSJ320" s="41"/>
      <c r="PSK320" s="41"/>
      <c r="PSL320" s="41"/>
      <c r="PSM320" s="41"/>
      <c r="PSN320" s="41"/>
      <c r="PSO320" s="41"/>
      <c r="PSP320" s="41"/>
      <c r="PSQ320" s="41"/>
      <c r="PSR320" s="41"/>
      <c r="PSS320" s="41"/>
      <c r="PST320" s="41"/>
      <c r="PSU320" s="41"/>
      <c r="PSV320" s="41"/>
      <c r="PSW320" s="41"/>
      <c r="PSX320" s="41"/>
      <c r="PSY320" s="41"/>
      <c r="PSZ320" s="41"/>
      <c r="PTA320" s="41"/>
      <c r="PTB320" s="41"/>
      <c r="PTC320" s="41"/>
      <c r="PTD320" s="41"/>
      <c r="PTE320" s="41"/>
      <c r="PTF320" s="41"/>
      <c r="PTG320" s="41"/>
      <c r="PTH320" s="41"/>
      <c r="PTI320" s="41"/>
      <c r="PTJ320" s="41"/>
      <c r="PTK320" s="41"/>
      <c r="PTL320" s="41"/>
      <c r="PTM320" s="41"/>
      <c r="PTN320" s="41"/>
      <c r="PTO320" s="41"/>
      <c r="PTP320" s="41"/>
      <c r="PTQ320" s="41"/>
      <c r="PTR320" s="41"/>
      <c r="PTS320" s="41"/>
      <c r="PTT320" s="41"/>
      <c r="PTU320" s="41"/>
      <c r="PTV320" s="41"/>
      <c r="PTW320" s="41"/>
      <c r="PTX320" s="41"/>
      <c r="PTY320" s="41"/>
      <c r="PTZ320" s="41"/>
      <c r="PUA320" s="41"/>
      <c r="PUB320" s="41"/>
      <c r="PUC320" s="41"/>
      <c r="PUD320" s="41"/>
      <c r="PUE320" s="41"/>
      <c r="PUF320" s="41"/>
      <c r="PUG320" s="41"/>
      <c r="PUH320" s="41"/>
      <c r="PUI320" s="41"/>
      <c r="PUJ320" s="41"/>
      <c r="PUK320" s="41"/>
      <c r="PUL320" s="41"/>
      <c r="PUM320" s="41"/>
      <c r="PUN320" s="41"/>
      <c r="PUO320" s="41"/>
      <c r="PUP320" s="41"/>
      <c r="PUQ320" s="41"/>
      <c r="PUR320" s="41"/>
      <c r="PUS320" s="41"/>
      <c r="PUT320" s="41"/>
      <c r="PUU320" s="41"/>
      <c r="PUV320" s="41"/>
      <c r="PUW320" s="41"/>
      <c r="PUX320" s="41"/>
      <c r="PUY320" s="41"/>
      <c r="PUZ320" s="41"/>
      <c r="PVA320" s="41"/>
      <c r="PVB320" s="41"/>
      <c r="PVC320" s="41"/>
      <c r="PVD320" s="41"/>
      <c r="PVE320" s="41"/>
      <c r="PVF320" s="41"/>
      <c r="PVG320" s="41"/>
      <c r="PVH320" s="41"/>
      <c r="PVI320" s="41"/>
      <c r="PVJ320" s="41"/>
      <c r="PVK320" s="41"/>
      <c r="PVL320" s="41"/>
      <c r="PVM320" s="41"/>
      <c r="PVN320" s="41"/>
      <c r="PVO320" s="41"/>
      <c r="PVP320" s="41"/>
      <c r="PVQ320" s="41"/>
      <c r="PVR320" s="41"/>
      <c r="PVS320" s="41"/>
      <c r="PVT320" s="41"/>
      <c r="PVU320" s="41"/>
      <c r="PVV320" s="41"/>
      <c r="PVW320" s="41"/>
      <c r="PVX320" s="41"/>
      <c r="PVY320" s="41"/>
      <c r="PVZ320" s="41"/>
      <c r="PWA320" s="41"/>
      <c r="PWB320" s="41"/>
      <c r="PWC320" s="41"/>
      <c r="PWD320" s="41"/>
      <c r="PWE320" s="41"/>
      <c r="PWF320" s="41"/>
      <c r="PWG320" s="41"/>
      <c r="PWH320" s="41"/>
      <c r="PWI320" s="41"/>
      <c r="PWJ320" s="41"/>
      <c r="PWK320" s="41"/>
      <c r="PWL320" s="41"/>
      <c r="PWM320" s="41"/>
      <c r="PWN320" s="41"/>
      <c r="PWO320" s="41"/>
      <c r="PWP320" s="41"/>
      <c r="PWQ320" s="41"/>
      <c r="PWR320" s="41"/>
      <c r="PWS320" s="41"/>
      <c r="PWT320" s="41"/>
      <c r="PWU320" s="41"/>
      <c r="PWV320" s="41"/>
      <c r="PWW320" s="41"/>
      <c r="PWX320" s="41"/>
      <c r="PWY320" s="41"/>
      <c r="PWZ320" s="41"/>
      <c r="PXA320" s="41"/>
      <c r="PXB320" s="41"/>
      <c r="PXC320" s="41"/>
      <c r="PXD320" s="41"/>
      <c r="PXE320" s="41"/>
      <c r="PXF320" s="41"/>
      <c r="PXG320" s="41"/>
      <c r="PXH320" s="41"/>
      <c r="PXI320" s="41"/>
      <c r="PXJ320" s="41"/>
      <c r="PXK320" s="41"/>
      <c r="PXL320" s="41"/>
      <c r="PXM320" s="41"/>
      <c r="PXN320" s="41"/>
      <c r="PXO320" s="41"/>
      <c r="PXP320" s="41"/>
      <c r="PXQ320" s="41"/>
      <c r="PXR320" s="41"/>
      <c r="PXS320" s="41"/>
      <c r="PXT320" s="41"/>
      <c r="PXU320" s="41"/>
      <c r="PXV320" s="41"/>
      <c r="PXW320" s="41"/>
      <c r="PXX320" s="41"/>
      <c r="PXY320" s="41"/>
      <c r="PXZ320" s="41"/>
      <c r="PYA320" s="41"/>
      <c r="PYB320" s="41"/>
      <c r="PYC320" s="41"/>
      <c r="PYD320" s="41"/>
      <c r="PYE320" s="41"/>
      <c r="PYF320" s="41"/>
      <c r="PYG320" s="41"/>
      <c r="PYH320" s="41"/>
      <c r="PYI320" s="41"/>
      <c r="PYJ320" s="41"/>
      <c r="PYK320" s="41"/>
      <c r="PYL320" s="41"/>
      <c r="PYM320" s="41"/>
      <c r="PYN320" s="41"/>
      <c r="PYO320" s="41"/>
      <c r="PYP320" s="41"/>
      <c r="PYQ320" s="41"/>
      <c r="PYR320" s="41"/>
      <c r="PYS320" s="41"/>
      <c r="PYT320" s="41"/>
      <c r="PYU320" s="41"/>
      <c r="PYV320" s="41"/>
      <c r="PYW320" s="41"/>
      <c r="PYX320" s="41"/>
      <c r="PYY320" s="41"/>
      <c r="PYZ320" s="41"/>
      <c r="PZA320" s="41"/>
      <c r="PZB320" s="41"/>
      <c r="PZC320" s="41"/>
      <c r="PZD320" s="41"/>
      <c r="PZE320" s="41"/>
      <c r="PZF320" s="41"/>
      <c r="PZG320" s="41"/>
      <c r="PZH320" s="41"/>
      <c r="PZI320" s="41"/>
      <c r="PZJ320" s="41"/>
      <c r="PZK320" s="41"/>
      <c r="PZL320" s="41"/>
      <c r="PZM320" s="41"/>
      <c r="PZN320" s="41"/>
      <c r="PZO320" s="41"/>
      <c r="PZP320" s="41"/>
      <c r="PZQ320" s="41"/>
      <c r="PZR320" s="41"/>
      <c r="PZS320" s="41"/>
      <c r="PZT320" s="41"/>
      <c r="PZU320" s="41"/>
      <c r="PZV320" s="41"/>
      <c r="PZW320" s="41"/>
      <c r="PZX320" s="41"/>
      <c r="PZY320" s="41"/>
      <c r="PZZ320" s="41"/>
      <c r="QAA320" s="41"/>
      <c r="QAB320" s="41"/>
      <c r="QAC320" s="41"/>
      <c r="QAD320" s="41"/>
      <c r="QAE320" s="41"/>
      <c r="QAF320" s="41"/>
      <c r="QAG320" s="41"/>
      <c r="QAH320" s="41"/>
      <c r="QAI320" s="41"/>
      <c r="QAJ320" s="41"/>
      <c r="QAK320" s="41"/>
      <c r="QAL320" s="41"/>
      <c r="QAM320" s="41"/>
      <c r="QAN320" s="41"/>
      <c r="QAO320" s="41"/>
      <c r="QAP320" s="41"/>
      <c r="QAQ320" s="41"/>
      <c r="QAR320" s="41"/>
      <c r="QAS320" s="41"/>
      <c r="QAT320" s="41"/>
      <c r="QAU320" s="41"/>
      <c r="QAV320" s="41"/>
      <c r="QAW320" s="41"/>
      <c r="QAX320" s="41"/>
      <c r="QAY320" s="41"/>
      <c r="QAZ320" s="41"/>
      <c r="QBA320" s="41"/>
      <c r="QBB320" s="41"/>
      <c r="QBC320" s="41"/>
      <c r="QBD320" s="41"/>
      <c r="QBE320" s="41"/>
      <c r="QBF320" s="41"/>
      <c r="QBG320" s="41"/>
      <c r="QBH320" s="41"/>
      <c r="QBI320" s="41"/>
      <c r="QBJ320" s="41"/>
      <c r="QBK320" s="41"/>
      <c r="QBL320" s="41"/>
      <c r="QBM320" s="41"/>
      <c r="QBN320" s="41"/>
      <c r="QBO320" s="41"/>
      <c r="QBP320" s="41"/>
      <c r="QBQ320" s="41"/>
      <c r="QBR320" s="41"/>
      <c r="QBS320" s="41"/>
      <c r="QBT320" s="41"/>
      <c r="QBU320" s="41"/>
      <c r="QBV320" s="41"/>
      <c r="QBW320" s="41"/>
      <c r="QBX320" s="41"/>
      <c r="QBY320" s="41"/>
      <c r="QBZ320" s="41"/>
      <c r="QCA320" s="41"/>
      <c r="QCB320" s="41"/>
      <c r="QCC320" s="41"/>
      <c r="QCD320" s="41"/>
      <c r="QCE320" s="41"/>
      <c r="QCF320" s="41"/>
      <c r="QCG320" s="41"/>
      <c r="QCH320" s="41"/>
      <c r="QCI320" s="41"/>
      <c r="QCJ320" s="41"/>
      <c r="QCK320" s="41"/>
      <c r="QCL320" s="41"/>
      <c r="QCM320" s="41"/>
      <c r="QCN320" s="41"/>
      <c r="QCO320" s="41"/>
      <c r="QCP320" s="41"/>
      <c r="QCQ320" s="41"/>
      <c r="QCR320" s="41"/>
      <c r="QCS320" s="41"/>
      <c r="QCT320" s="41"/>
      <c r="QCU320" s="41"/>
      <c r="QCV320" s="41"/>
      <c r="QCW320" s="41"/>
      <c r="QCX320" s="41"/>
      <c r="QCY320" s="41"/>
      <c r="QCZ320" s="41"/>
      <c r="QDA320" s="41"/>
      <c r="QDB320" s="41"/>
      <c r="QDC320" s="41"/>
      <c r="QDD320" s="41"/>
      <c r="QDE320" s="41"/>
      <c r="QDF320" s="41"/>
      <c r="QDG320" s="41"/>
      <c r="QDH320" s="41"/>
      <c r="QDI320" s="41"/>
      <c r="QDJ320" s="41"/>
      <c r="QDK320" s="41"/>
      <c r="QDL320" s="41"/>
      <c r="QDM320" s="41"/>
      <c r="QDN320" s="41"/>
      <c r="QDO320" s="41"/>
      <c r="QDP320" s="41"/>
      <c r="QDQ320" s="41"/>
      <c r="QDR320" s="41"/>
      <c r="QDS320" s="41"/>
      <c r="QDT320" s="41"/>
      <c r="QDU320" s="41"/>
      <c r="QDV320" s="41"/>
      <c r="QDW320" s="41"/>
      <c r="QDX320" s="41"/>
      <c r="QDY320" s="41"/>
      <c r="QDZ320" s="41"/>
      <c r="QEA320" s="41"/>
      <c r="QEB320" s="41"/>
      <c r="QEC320" s="41"/>
      <c r="QED320" s="41"/>
      <c r="QEE320" s="41"/>
      <c r="QEF320" s="41"/>
      <c r="QEG320" s="41"/>
      <c r="QEH320" s="41"/>
      <c r="QEI320" s="41"/>
      <c r="QEJ320" s="41"/>
      <c r="QEK320" s="41"/>
      <c r="QEL320" s="41"/>
      <c r="QEM320" s="41"/>
      <c r="QEN320" s="41"/>
      <c r="QEO320" s="41"/>
      <c r="QEP320" s="41"/>
      <c r="QEQ320" s="41"/>
      <c r="QER320" s="41"/>
      <c r="QES320" s="41"/>
      <c r="QET320" s="41"/>
      <c r="QEU320" s="41"/>
      <c r="QEV320" s="41"/>
      <c r="QEW320" s="41"/>
      <c r="QEX320" s="41"/>
      <c r="QEY320" s="41"/>
      <c r="QEZ320" s="41"/>
      <c r="QFA320" s="41"/>
      <c r="QFB320" s="41"/>
      <c r="QFC320" s="41"/>
      <c r="QFD320" s="41"/>
      <c r="QFE320" s="41"/>
      <c r="QFF320" s="41"/>
      <c r="QFG320" s="41"/>
      <c r="QFH320" s="41"/>
      <c r="QFI320" s="41"/>
      <c r="QFJ320" s="41"/>
      <c r="QFK320" s="41"/>
      <c r="QFL320" s="41"/>
      <c r="QFM320" s="41"/>
      <c r="QFN320" s="41"/>
      <c r="QFO320" s="41"/>
      <c r="QFP320" s="41"/>
      <c r="QFQ320" s="41"/>
      <c r="QFR320" s="41"/>
      <c r="QFS320" s="41"/>
      <c r="QFT320" s="41"/>
      <c r="QFU320" s="41"/>
      <c r="QFV320" s="41"/>
      <c r="QFW320" s="41"/>
      <c r="QFX320" s="41"/>
      <c r="QFY320" s="41"/>
      <c r="QFZ320" s="41"/>
      <c r="QGA320" s="41"/>
      <c r="QGB320" s="41"/>
      <c r="QGC320" s="41"/>
      <c r="QGD320" s="41"/>
      <c r="QGE320" s="41"/>
      <c r="QGF320" s="41"/>
      <c r="QGG320" s="41"/>
      <c r="QGH320" s="41"/>
      <c r="QGI320" s="41"/>
      <c r="QGJ320" s="41"/>
      <c r="QGK320" s="41"/>
      <c r="QGL320" s="41"/>
      <c r="QGM320" s="41"/>
      <c r="QGN320" s="41"/>
      <c r="QGO320" s="41"/>
      <c r="QGP320" s="41"/>
      <c r="QGQ320" s="41"/>
      <c r="QGR320" s="41"/>
      <c r="QGS320" s="41"/>
      <c r="QGT320" s="41"/>
      <c r="QGU320" s="41"/>
      <c r="QGV320" s="41"/>
      <c r="QGW320" s="41"/>
      <c r="QGX320" s="41"/>
      <c r="QGY320" s="41"/>
      <c r="QGZ320" s="41"/>
      <c r="QHA320" s="41"/>
      <c r="QHB320" s="41"/>
      <c r="QHC320" s="41"/>
      <c r="QHD320" s="41"/>
      <c r="QHE320" s="41"/>
      <c r="QHF320" s="41"/>
      <c r="QHG320" s="41"/>
      <c r="QHH320" s="41"/>
      <c r="QHI320" s="41"/>
      <c r="QHJ320" s="41"/>
      <c r="QHK320" s="41"/>
      <c r="QHL320" s="41"/>
      <c r="QHM320" s="41"/>
      <c r="QHN320" s="41"/>
      <c r="QHO320" s="41"/>
      <c r="QHP320" s="41"/>
      <c r="QHQ320" s="41"/>
      <c r="QHR320" s="41"/>
      <c r="QHS320" s="41"/>
      <c r="QHT320" s="41"/>
      <c r="QHU320" s="41"/>
      <c r="QHV320" s="41"/>
      <c r="QHW320" s="41"/>
      <c r="QHX320" s="41"/>
      <c r="QHY320" s="41"/>
      <c r="QHZ320" s="41"/>
      <c r="QIA320" s="41"/>
      <c r="QIB320" s="41"/>
      <c r="QIC320" s="41"/>
      <c r="QID320" s="41"/>
      <c r="QIE320" s="41"/>
      <c r="QIF320" s="41"/>
      <c r="QIG320" s="41"/>
      <c r="QIH320" s="41"/>
      <c r="QII320" s="41"/>
      <c r="QIJ320" s="41"/>
      <c r="QIK320" s="41"/>
      <c r="QIL320" s="41"/>
      <c r="QIM320" s="41"/>
      <c r="QIN320" s="41"/>
      <c r="QIO320" s="41"/>
      <c r="QIP320" s="41"/>
      <c r="QIQ320" s="41"/>
      <c r="QIR320" s="41"/>
      <c r="QIS320" s="41"/>
      <c r="QIT320" s="41"/>
      <c r="QIU320" s="41"/>
      <c r="QIV320" s="41"/>
      <c r="QIW320" s="41"/>
      <c r="QIX320" s="41"/>
      <c r="QIY320" s="41"/>
      <c r="QIZ320" s="41"/>
      <c r="QJA320" s="41"/>
      <c r="QJB320" s="41"/>
      <c r="QJC320" s="41"/>
      <c r="QJD320" s="41"/>
      <c r="QJE320" s="41"/>
      <c r="QJF320" s="41"/>
      <c r="QJG320" s="41"/>
      <c r="QJH320" s="41"/>
      <c r="QJI320" s="41"/>
      <c r="QJJ320" s="41"/>
      <c r="QJK320" s="41"/>
      <c r="QJL320" s="41"/>
      <c r="QJM320" s="41"/>
      <c r="QJN320" s="41"/>
      <c r="QJO320" s="41"/>
      <c r="QJP320" s="41"/>
      <c r="QJQ320" s="41"/>
      <c r="QJR320" s="41"/>
      <c r="QJS320" s="41"/>
      <c r="QJT320" s="41"/>
      <c r="QJU320" s="41"/>
      <c r="QJV320" s="41"/>
      <c r="QJW320" s="41"/>
      <c r="QJX320" s="41"/>
      <c r="QJY320" s="41"/>
      <c r="QJZ320" s="41"/>
      <c r="QKA320" s="41"/>
      <c r="QKB320" s="41"/>
      <c r="QKC320" s="41"/>
      <c r="QKD320" s="41"/>
      <c r="QKE320" s="41"/>
      <c r="QKF320" s="41"/>
      <c r="QKG320" s="41"/>
      <c r="QKH320" s="41"/>
      <c r="QKI320" s="41"/>
      <c r="QKJ320" s="41"/>
      <c r="QKK320" s="41"/>
      <c r="QKL320" s="41"/>
      <c r="QKM320" s="41"/>
      <c r="QKN320" s="41"/>
      <c r="QKO320" s="41"/>
      <c r="QKP320" s="41"/>
      <c r="QKQ320" s="41"/>
      <c r="QKR320" s="41"/>
      <c r="QKS320" s="41"/>
      <c r="QKT320" s="41"/>
      <c r="QKU320" s="41"/>
      <c r="QKV320" s="41"/>
      <c r="QKW320" s="41"/>
      <c r="QKX320" s="41"/>
      <c r="QKY320" s="41"/>
      <c r="QKZ320" s="41"/>
      <c r="QLA320" s="41"/>
      <c r="QLB320" s="41"/>
      <c r="QLC320" s="41"/>
      <c r="QLD320" s="41"/>
      <c r="QLE320" s="41"/>
      <c r="QLF320" s="41"/>
      <c r="QLG320" s="41"/>
      <c r="QLH320" s="41"/>
      <c r="QLI320" s="41"/>
      <c r="QLJ320" s="41"/>
      <c r="QLK320" s="41"/>
      <c r="QLL320" s="41"/>
      <c r="QLM320" s="41"/>
      <c r="QLN320" s="41"/>
      <c r="QLO320" s="41"/>
      <c r="QLP320" s="41"/>
      <c r="QLQ320" s="41"/>
      <c r="QLR320" s="41"/>
      <c r="QLS320" s="41"/>
      <c r="QLT320" s="41"/>
      <c r="QLU320" s="41"/>
      <c r="QLV320" s="41"/>
      <c r="QLW320" s="41"/>
      <c r="QLX320" s="41"/>
      <c r="QLY320" s="41"/>
      <c r="QLZ320" s="41"/>
      <c r="QMA320" s="41"/>
      <c r="QMB320" s="41"/>
      <c r="QMC320" s="41"/>
      <c r="QMD320" s="41"/>
      <c r="QME320" s="41"/>
      <c r="QMF320" s="41"/>
      <c r="QMG320" s="41"/>
      <c r="QMH320" s="41"/>
      <c r="QMI320" s="41"/>
      <c r="QMJ320" s="41"/>
      <c r="QMK320" s="41"/>
      <c r="QML320" s="41"/>
      <c r="QMM320" s="41"/>
      <c r="QMN320" s="41"/>
      <c r="QMO320" s="41"/>
      <c r="QMP320" s="41"/>
      <c r="QMQ320" s="41"/>
      <c r="QMR320" s="41"/>
      <c r="QMS320" s="41"/>
      <c r="QMT320" s="41"/>
      <c r="QMU320" s="41"/>
      <c r="QMV320" s="41"/>
      <c r="QMW320" s="41"/>
      <c r="QMX320" s="41"/>
      <c r="QMY320" s="41"/>
      <c r="QMZ320" s="41"/>
      <c r="QNA320" s="41"/>
      <c r="QNB320" s="41"/>
      <c r="QNC320" s="41"/>
      <c r="QND320" s="41"/>
      <c r="QNE320" s="41"/>
      <c r="QNF320" s="41"/>
      <c r="QNG320" s="41"/>
      <c r="QNH320" s="41"/>
      <c r="QNI320" s="41"/>
      <c r="QNJ320" s="41"/>
      <c r="QNK320" s="41"/>
      <c r="QNL320" s="41"/>
      <c r="QNM320" s="41"/>
      <c r="QNN320" s="41"/>
      <c r="QNO320" s="41"/>
      <c r="QNP320" s="41"/>
      <c r="QNQ320" s="41"/>
      <c r="QNR320" s="41"/>
      <c r="QNS320" s="41"/>
      <c r="QNT320" s="41"/>
      <c r="QNU320" s="41"/>
      <c r="QNV320" s="41"/>
      <c r="QNW320" s="41"/>
      <c r="QNX320" s="41"/>
      <c r="QNY320" s="41"/>
      <c r="QNZ320" s="41"/>
      <c r="QOA320" s="41"/>
      <c r="QOB320" s="41"/>
      <c r="QOC320" s="41"/>
      <c r="QOD320" s="41"/>
      <c r="QOE320" s="41"/>
      <c r="QOF320" s="41"/>
      <c r="QOG320" s="41"/>
      <c r="QOH320" s="41"/>
      <c r="QOI320" s="41"/>
      <c r="QOJ320" s="41"/>
      <c r="QOK320" s="41"/>
      <c r="QOL320" s="41"/>
      <c r="QOM320" s="41"/>
      <c r="QON320" s="41"/>
      <c r="QOO320" s="41"/>
      <c r="QOP320" s="41"/>
      <c r="QOQ320" s="41"/>
      <c r="QOR320" s="41"/>
      <c r="QOS320" s="41"/>
      <c r="QOT320" s="41"/>
      <c r="QOU320" s="41"/>
      <c r="QOV320" s="41"/>
      <c r="QOW320" s="41"/>
      <c r="QOX320" s="41"/>
      <c r="QOY320" s="41"/>
      <c r="QOZ320" s="41"/>
      <c r="QPA320" s="41"/>
      <c r="QPB320" s="41"/>
      <c r="QPC320" s="41"/>
      <c r="QPD320" s="41"/>
      <c r="QPE320" s="41"/>
      <c r="QPF320" s="41"/>
      <c r="QPG320" s="41"/>
      <c r="QPH320" s="41"/>
      <c r="QPI320" s="41"/>
      <c r="QPJ320" s="41"/>
      <c r="QPK320" s="41"/>
      <c r="QPL320" s="41"/>
      <c r="QPM320" s="41"/>
      <c r="QPN320" s="41"/>
      <c r="QPO320" s="41"/>
      <c r="QPP320" s="41"/>
      <c r="QPQ320" s="41"/>
      <c r="QPR320" s="41"/>
      <c r="QPS320" s="41"/>
      <c r="QPT320" s="41"/>
      <c r="QPU320" s="41"/>
      <c r="QPV320" s="41"/>
      <c r="QPW320" s="41"/>
      <c r="QPX320" s="41"/>
      <c r="QPY320" s="41"/>
      <c r="QPZ320" s="41"/>
      <c r="QQA320" s="41"/>
      <c r="QQB320" s="41"/>
      <c r="QQC320" s="41"/>
      <c r="QQD320" s="41"/>
      <c r="QQE320" s="41"/>
      <c r="QQF320" s="41"/>
      <c r="QQG320" s="41"/>
      <c r="QQH320" s="41"/>
      <c r="QQI320" s="41"/>
      <c r="QQJ320" s="41"/>
      <c r="QQK320" s="41"/>
      <c r="QQL320" s="41"/>
      <c r="QQM320" s="41"/>
      <c r="QQN320" s="41"/>
      <c r="QQO320" s="41"/>
      <c r="QQP320" s="41"/>
      <c r="QQQ320" s="41"/>
      <c r="QQR320" s="41"/>
      <c r="QQS320" s="41"/>
      <c r="QQT320" s="41"/>
      <c r="QQU320" s="41"/>
      <c r="QQV320" s="41"/>
      <c r="QQW320" s="41"/>
      <c r="QQX320" s="41"/>
      <c r="QQY320" s="41"/>
      <c r="QQZ320" s="41"/>
      <c r="QRA320" s="41"/>
      <c r="QRB320" s="41"/>
      <c r="QRC320" s="41"/>
      <c r="QRD320" s="41"/>
      <c r="QRE320" s="41"/>
      <c r="QRF320" s="41"/>
      <c r="QRG320" s="41"/>
      <c r="QRH320" s="41"/>
      <c r="QRI320" s="41"/>
      <c r="QRJ320" s="41"/>
      <c r="QRK320" s="41"/>
      <c r="QRL320" s="41"/>
      <c r="QRM320" s="41"/>
      <c r="QRN320" s="41"/>
      <c r="QRO320" s="41"/>
      <c r="QRP320" s="41"/>
      <c r="QRQ320" s="41"/>
      <c r="QRR320" s="41"/>
      <c r="QRS320" s="41"/>
      <c r="QRT320" s="41"/>
      <c r="QRU320" s="41"/>
      <c r="QRV320" s="41"/>
      <c r="QRW320" s="41"/>
      <c r="QRX320" s="41"/>
      <c r="QRY320" s="41"/>
      <c r="QRZ320" s="41"/>
      <c r="QSA320" s="41"/>
      <c r="QSB320" s="41"/>
      <c r="QSC320" s="41"/>
      <c r="QSD320" s="41"/>
      <c r="QSE320" s="41"/>
      <c r="QSF320" s="41"/>
      <c r="QSG320" s="41"/>
      <c r="QSH320" s="41"/>
      <c r="QSI320" s="41"/>
      <c r="QSJ320" s="41"/>
      <c r="QSK320" s="41"/>
      <c r="QSL320" s="41"/>
      <c r="QSM320" s="41"/>
      <c r="QSN320" s="41"/>
      <c r="QSO320" s="41"/>
      <c r="QSP320" s="41"/>
      <c r="QSQ320" s="41"/>
      <c r="QSR320" s="41"/>
      <c r="QSS320" s="41"/>
      <c r="QST320" s="41"/>
      <c r="QSU320" s="41"/>
      <c r="QSV320" s="41"/>
      <c r="QSW320" s="41"/>
      <c r="QSX320" s="41"/>
      <c r="QSY320" s="41"/>
      <c r="QSZ320" s="41"/>
      <c r="QTA320" s="41"/>
      <c r="QTB320" s="41"/>
      <c r="QTC320" s="41"/>
      <c r="QTD320" s="41"/>
      <c r="QTE320" s="41"/>
      <c r="QTF320" s="41"/>
      <c r="QTG320" s="41"/>
      <c r="QTH320" s="41"/>
      <c r="QTI320" s="41"/>
      <c r="QTJ320" s="41"/>
      <c r="QTK320" s="41"/>
      <c r="QTL320" s="41"/>
      <c r="QTM320" s="41"/>
      <c r="QTN320" s="41"/>
      <c r="QTO320" s="41"/>
      <c r="QTP320" s="41"/>
      <c r="QTQ320" s="41"/>
      <c r="QTR320" s="41"/>
      <c r="QTS320" s="41"/>
      <c r="QTT320" s="41"/>
      <c r="QTU320" s="41"/>
      <c r="QTV320" s="41"/>
      <c r="QTW320" s="41"/>
      <c r="QTX320" s="41"/>
      <c r="QTY320" s="41"/>
      <c r="QTZ320" s="41"/>
      <c r="QUA320" s="41"/>
      <c r="QUB320" s="41"/>
      <c r="QUC320" s="41"/>
      <c r="QUD320" s="41"/>
      <c r="QUE320" s="41"/>
      <c r="QUF320" s="41"/>
      <c r="QUG320" s="41"/>
      <c r="QUH320" s="41"/>
      <c r="QUI320" s="41"/>
      <c r="QUJ320" s="41"/>
      <c r="QUK320" s="41"/>
      <c r="QUL320" s="41"/>
      <c r="QUM320" s="41"/>
      <c r="QUN320" s="41"/>
      <c r="QUO320" s="41"/>
      <c r="QUP320" s="41"/>
      <c r="QUQ320" s="41"/>
      <c r="QUR320" s="41"/>
      <c r="QUS320" s="41"/>
      <c r="QUT320" s="41"/>
      <c r="QUU320" s="41"/>
      <c r="QUV320" s="41"/>
      <c r="QUW320" s="41"/>
      <c r="QUX320" s="41"/>
      <c r="QUY320" s="41"/>
      <c r="QUZ320" s="41"/>
      <c r="QVA320" s="41"/>
      <c r="QVB320" s="41"/>
      <c r="QVC320" s="41"/>
      <c r="QVD320" s="41"/>
      <c r="QVE320" s="41"/>
      <c r="QVF320" s="41"/>
      <c r="QVG320" s="41"/>
      <c r="QVH320" s="41"/>
      <c r="QVI320" s="41"/>
      <c r="QVJ320" s="41"/>
      <c r="QVK320" s="41"/>
      <c r="QVL320" s="41"/>
      <c r="QVM320" s="41"/>
      <c r="QVN320" s="41"/>
      <c r="QVO320" s="41"/>
      <c r="QVP320" s="41"/>
      <c r="QVQ320" s="41"/>
      <c r="QVR320" s="41"/>
      <c r="QVS320" s="41"/>
      <c r="QVT320" s="41"/>
      <c r="QVU320" s="41"/>
      <c r="QVV320" s="41"/>
      <c r="QVW320" s="41"/>
      <c r="QVX320" s="41"/>
      <c r="QVY320" s="41"/>
      <c r="QVZ320" s="41"/>
      <c r="QWA320" s="41"/>
      <c r="QWB320" s="41"/>
      <c r="QWC320" s="41"/>
      <c r="QWD320" s="41"/>
      <c r="QWE320" s="41"/>
      <c r="QWF320" s="41"/>
      <c r="QWG320" s="41"/>
      <c r="QWH320" s="41"/>
      <c r="QWI320" s="41"/>
      <c r="QWJ320" s="41"/>
      <c r="QWK320" s="41"/>
      <c r="QWL320" s="41"/>
      <c r="QWM320" s="41"/>
      <c r="QWN320" s="41"/>
      <c r="QWO320" s="41"/>
      <c r="QWP320" s="41"/>
      <c r="QWQ320" s="41"/>
      <c r="QWR320" s="41"/>
      <c r="QWS320" s="41"/>
      <c r="QWT320" s="41"/>
      <c r="QWU320" s="41"/>
      <c r="QWV320" s="41"/>
      <c r="QWW320" s="41"/>
      <c r="QWX320" s="41"/>
      <c r="QWY320" s="41"/>
      <c r="QWZ320" s="41"/>
      <c r="QXA320" s="41"/>
      <c r="QXB320" s="41"/>
      <c r="QXC320" s="41"/>
      <c r="QXD320" s="41"/>
      <c r="QXE320" s="41"/>
      <c r="QXF320" s="41"/>
      <c r="QXG320" s="41"/>
      <c r="QXH320" s="41"/>
      <c r="QXI320" s="41"/>
      <c r="QXJ320" s="41"/>
      <c r="QXK320" s="41"/>
      <c r="QXL320" s="41"/>
      <c r="QXM320" s="41"/>
      <c r="QXN320" s="41"/>
      <c r="QXO320" s="41"/>
      <c r="QXP320" s="41"/>
      <c r="QXQ320" s="41"/>
      <c r="QXR320" s="41"/>
      <c r="QXS320" s="41"/>
      <c r="QXT320" s="41"/>
      <c r="QXU320" s="41"/>
      <c r="QXV320" s="41"/>
      <c r="QXW320" s="41"/>
      <c r="QXX320" s="41"/>
      <c r="QXY320" s="41"/>
      <c r="QXZ320" s="41"/>
      <c r="QYA320" s="41"/>
      <c r="QYB320" s="41"/>
      <c r="QYC320" s="41"/>
      <c r="QYD320" s="41"/>
      <c r="QYE320" s="41"/>
      <c r="QYF320" s="41"/>
      <c r="QYG320" s="41"/>
      <c r="QYH320" s="41"/>
      <c r="QYI320" s="41"/>
      <c r="QYJ320" s="41"/>
      <c r="QYK320" s="41"/>
      <c r="QYL320" s="41"/>
      <c r="QYM320" s="41"/>
      <c r="QYN320" s="41"/>
      <c r="QYO320" s="41"/>
      <c r="QYP320" s="41"/>
      <c r="QYQ320" s="41"/>
      <c r="QYR320" s="41"/>
      <c r="QYS320" s="41"/>
      <c r="QYT320" s="41"/>
      <c r="QYU320" s="41"/>
      <c r="QYV320" s="41"/>
      <c r="QYW320" s="41"/>
      <c r="QYX320" s="41"/>
      <c r="QYY320" s="41"/>
      <c r="QYZ320" s="41"/>
      <c r="QZA320" s="41"/>
      <c r="QZB320" s="41"/>
      <c r="QZC320" s="41"/>
      <c r="QZD320" s="41"/>
      <c r="QZE320" s="41"/>
      <c r="QZF320" s="41"/>
      <c r="QZG320" s="41"/>
      <c r="QZH320" s="41"/>
      <c r="QZI320" s="41"/>
      <c r="QZJ320" s="41"/>
      <c r="QZK320" s="41"/>
      <c r="QZL320" s="41"/>
      <c r="QZM320" s="41"/>
      <c r="QZN320" s="41"/>
      <c r="QZO320" s="41"/>
      <c r="QZP320" s="41"/>
      <c r="QZQ320" s="41"/>
      <c r="QZR320" s="41"/>
      <c r="QZS320" s="41"/>
      <c r="QZT320" s="41"/>
      <c r="QZU320" s="41"/>
      <c r="QZV320" s="41"/>
      <c r="QZW320" s="41"/>
      <c r="QZX320" s="41"/>
      <c r="QZY320" s="41"/>
      <c r="QZZ320" s="41"/>
      <c r="RAA320" s="41"/>
      <c r="RAB320" s="41"/>
      <c r="RAC320" s="41"/>
      <c r="RAD320" s="41"/>
      <c r="RAE320" s="41"/>
      <c r="RAF320" s="41"/>
      <c r="RAG320" s="41"/>
      <c r="RAH320" s="41"/>
      <c r="RAI320" s="41"/>
      <c r="RAJ320" s="41"/>
      <c r="RAK320" s="41"/>
      <c r="RAL320" s="41"/>
      <c r="RAM320" s="41"/>
      <c r="RAN320" s="41"/>
      <c r="RAO320" s="41"/>
      <c r="RAP320" s="41"/>
      <c r="RAQ320" s="41"/>
      <c r="RAR320" s="41"/>
      <c r="RAS320" s="41"/>
      <c r="RAT320" s="41"/>
      <c r="RAU320" s="41"/>
      <c r="RAV320" s="41"/>
      <c r="RAW320" s="41"/>
      <c r="RAX320" s="41"/>
      <c r="RAY320" s="41"/>
      <c r="RAZ320" s="41"/>
      <c r="RBA320" s="41"/>
      <c r="RBB320" s="41"/>
      <c r="RBC320" s="41"/>
      <c r="RBD320" s="41"/>
      <c r="RBE320" s="41"/>
      <c r="RBF320" s="41"/>
      <c r="RBG320" s="41"/>
      <c r="RBH320" s="41"/>
      <c r="RBI320" s="41"/>
      <c r="RBJ320" s="41"/>
      <c r="RBK320" s="41"/>
      <c r="RBL320" s="41"/>
      <c r="RBM320" s="41"/>
      <c r="RBN320" s="41"/>
      <c r="RBO320" s="41"/>
      <c r="RBP320" s="41"/>
      <c r="RBQ320" s="41"/>
      <c r="RBR320" s="41"/>
      <c r="RBS320" s="41"/>
      <c r="RBT320" s="41"/>
      <c r="RBU320" s="41"/>
      <c r="RBV320" s="41"/>
      <c r="RBW320" s="41"/>
      <c r="RBX320" s="41"/>
      <c r="RBY320" s="41"/>
      <c r="RBZ320" s="41"/>
      <c r="RCA320" s="41"/>
      <c r="RCB320" s="41"/>
      <c r="RCC320" s="41"/>
      <c r="RCD320" s="41"/>
      <c r="RCE320" s="41"/>
      <c r="RCF320" s="41"/>
      <c r="RCG320" s="41"/>
      <c r="RCH320" s="41"/>
      <c r="RCI320" s="41"/>
      <c r="RCJ320" s="41"/>
      <c r="RCK320" s="41"/>
      <c r="RCL320" s="41"/>
      <c r="RCM320" s="41"/>
      <c r="RCN320" s="41"/>
      <c r="RCO320" s="41"/>
      <c r="RCP320" s="41"/>
      <c r="RCQ320" s="41"/>
      <c r="RCR320" s="41"/>
      <c r="RCS320" s="41"/>
      <c r="RCT320" s="41"/>
      <c r="RCU320" s="41"/>
      <c r="RCV320" s="41"/>
      <c r="RCW320" s="41"/>
      <c r="RCX320" s="41"/>
      <c r="RCY320" s="41"/>
      <c r="RCZ320" s="41"/>
      <c r="RDA320" s="41"/>
      <c r="RDB320" s="41"/>
      <c r="RDC320" s="41"/>
      <c r="RDD320" s="41"/>
      <c r="RDE320" s="41"/>
      <c r="RDF320" s="41"/>
      <c r="RDG320" s="41"/>
      <c r="RDH320" s="41"/>
      <c r="RDI320" s="41"/>
      <c r="RDJ320" s="41"/>
      <c r="RDK320" s="41"/>
      <c r="RDL320" s="41"/>
      <c r="RDM320" s="41"/>
      <c r="RDN320" s="41"/>
      <c r="RDO320" s="41"/>
      <c r="RDP320" s="41"/>
      <c r="RDQ320" s="41"/>
      <c r="RDR320" s="41"/>
      <c r="RDS320" s="41"/>
      <c r="RDT320" s="41"/>
      <c r="RDU320" s="41"/>
      <c r="RDV320" s="41"/>
      <c r="RDW320" s="41"/>
      <c r="RDX320" s="41"/>
      <c r="RDY320" s="41"/>
      <c r="RDZ320" s="41"/>
      <c r="REA320" s="41"/>
      <c r="REB320" s="41"/>
      <c r="REC320" s="41"/>
      <c r="RED320" s="41"/>
      <c r="REE320" s="41"/>
      <c r="REF320" s="41"/>
      <c r="REG320" s="41"/>
      <c r="REH320" s="41"/>
      <c r="REI320" s="41"/>
      <c r="REJ320" s="41"/>
      <c r="REK320" s="41"/>
      <c r="REL320" s="41"/>
      <c r="REM320" s="41"/>
      <c r="REN320" s="41"/>
      <c r="REO320" s="41"/>
      <c r="REP320" s="41"/>
      <c r="REQ320" s="41"/>
      <c r="RER320" s="41"/>
      <c r="RES320" s="41"/>
      <c r="RET320" s="41"/>
      <c r="REU320" s="41"/>
      <c r="REV320" s="41"/>
      <c r="REW320" s="41"/>
      <c r="REX320" s="41"/>
      <c r="REY320" s="41"/>
      <c r="REZ320" s="41"/>
      <c r="RFA320" s="41"/>
      <c r="RFB320" s="41"/>
      <c r="RFC320" s="41"/>
      <c r="RFD320" s="41"/>
      <c r="RFE320" s="41"/>
      <c r="RFF320" s="41"/>
      <c r="RFG320" s="41"/>
      <c r="RFH320" s="41"/>
      <c r="RFI320" s="41"/>
      <c r="RFJ320" s="41"/>
      <c r="RFK320" s="41"/>
      <c r="RFL320" s="41"/>
      <c r="RFM320" s="41"/>
      <c r="RFN320" s="41"/>
      <c r="RFO320" s="41"/>
      <c r="RFP320" s="41"/>
      <c r="RFQ320" s="41"/>
      <c r="RFR320" s="41"/>
      <c r="RFS320" s="41"/>
      <c r="RFT320" s="41"/>
      <c r="RFU320" s="41"/>
      <c r="RFV320" s="41"/>
      <c r="RFW320" s="41"/>
      <c r="RFX320" s="41"/>
      <c r="RFY320" s="41"/>
      <c r="RFZ320" s="41"/>
      <c r="RGA320" s="41"/>
      <c r="RGB320" s="41"/>
      <c r="RGC320" s="41"/>
      <c r="RGD320" s="41"/>
      <c r="RGE320" s="41"/>
      <c r="RGF320" s="41"/>
      <c r="RGG320" s="41"/>
      <c r="RGH320" s="41"/>
      <c r="RGI320" s="41"/>
      <c r="RGJ320" s="41"/>
      <c r="RGK320" s="41"/>
      <c r="RGL320" s="41"/>
      <c r="RGM320" s="41"/>
      <c r="RGN320" s="41"/>
      <c r="RGO320" s="41"/>
      <c r="RGP320" s="41"/>
      <c r="RGQ320" s="41"/>
      <c r="RGR320" s="41"/>
      <c r="RGS320" s="41"/>
      <c r="RGT320" s="41"/>
      <c r="RGU320" s="41"/>
      <c r="RGV320" s="41"/>
      <c r="RGW320" s="41"/>
      <c r="RGX320" s="41"/>
      <c r="RGY320" s="41"/>
      <c r="RGZ320" s="41"/>
      <c r="RHA320" s="41"/>
      <c r="RHB320" s="41"/>
      <c r="RHC320" s="41"/>
      <c r="RHD320" s="41"/>
      <c r="RHE320" s="41"/>
      <c r="RHF320" s="41"/>
      <c r="RHG320" s="41"/>
      <c r="RHH320" s="41"/>
      <c r="RHI320" s="41"/>
      <c r="RHJ320" s="41"/>
      <c r="RHK320" s="41"/>
      <c r="RHL320" s="41"/>
      <c r="RHM320" s="41"/>
      <c r="RHN320" s="41"/>
      <c r="RHO320" s="41"/>
      <c r="RHP320" s="41"/>
      <c r="RHQ320" s="41"/>
      <c r="RHR320" s="41"/>
      <c r="RHS320" s="41"/>
      <c r="RHT320" s="41"/>
      <c r="RHU320" s="41"/>
      <c r="RHV320" s="41"/>
      <c r="RHW320" s="41"/>
      <c r="RHX320" s="41"/>
      <c r="RHY320" s="41"/>
      <c r="RHZ320" s="41"/>
      <c r="RIA320" s="41"/>
      <c r="RIB320" s="41"/>
      <c r="RIC320" s="41"/>
      <c r="RID320" s="41"/>
      <c r="RIE320" s="41"/>
      <c r="RIF320" s="41"/>
      <c r="RIG320" s="41"/>
      <c r="RIH320" s="41"/>
      <c r="RII320" s="41"/>
      <c r="RIJ320" s="41"/>
      <c r="RIK320" s="41"/>
      <c r="RIL320" s="41"/>
      <c r="RIM320" s="41"/>
      <c r="RIN320" s="41"/>
      <c r="RIO320" s="41"/>
      <c r="RIP320" s="41"/>
      <c r="RIQ320" s="41"/>
      <c r="RIR320" s="41"/>
      <c r="RIS320" s="41"/>
      <c r="RIT320" s="41"/>
      <c r="RIU320" s="41"/>
      <c r="RIV320" s="41"/>
      <c r="RIW320" s="41"/>
      <c r="RIX320" s="41"/>
      <c r="RIY320" s="41"/>
      <c r="RIZ320" s="41"/>
      <c r="RJA320" s="41"/>
      <c r="RJB320" s="41"/>
      <c r="RJC320" s="41"/>
      <c r="RJD320" s="41"/>
      <c r="RJE320" s="41"/>
      <c r="RJF320" s="41"/>
      <c r="RJG320" s="41"/>
      <c r="RJH320" s="41"/>
      <c r="RJI320" s="41"/>
      <c r="RJJ320" s="41"/>
      <c r="RJK320" s="41"/>
      <c r="RJL320" s="41"/>
      <c r="RJM320" s="41"/>
      <c r="RJN320" s="41"/>
      <c r="RJO320" s="41"/>
      <c r="RJP320" s="41"/>
      <c r="RJQ320" s="41"/>
      <c r="RJR320" s="41"/>
      <c r="RJS320" s="41"/>
      <c r="RJT320" s="41"/>
      <c r="RJU320" s="41"/>
      <c r="RJV320" s="41"/>
      <c r="RJW320" s="41"/>
      <c r="RJX320" s="41"/>
      <c r="RJY320" s="41"/>
      <c r="RJZ320" s="41"/>
      <c r="RKA320" s="41"/>
      <c r="RKB320" s="41"/>
      <c r="RKC320" s="41"/>
      <c r="RKD320" s="41"/>
      <c r="RKE320" s="41"/>
      <c r="RKF320" s="41"/>
      <c r="RKG320" s="41"/>
      <c r="RKH320" s="41"/>
      <c r="RKI320" s="41"/>
      <c r="RKJ320" s="41"/>
      <c r="RKK320" s="41"/>
      <c r="RKL320" s="41"/>
      <c r="RKM320" s="41"/>
      <c r="RKN320" s="41"/>
      <c r="RKO320" s="41"/>
      <c r="RKP320" s="41"/>
      <c r="RKQ320" s="41"/>
      <c r="RKR320" s="41"/>
      <c r="RKS320" s="41"/>
      <c r="RKT320" s="41"/>
      <c r="RKU320" s="41"/>
      <c r="RKV320" s="41"/>
      <c r="RKW320" s="41"/>
      <c r="RKX320" s="41"/>
      <c r="RKY320" s="41"/>
      <c r="RKZ320" s="41"/>
      <c r="RLA320" s="41"/>
      <c r="RLB320" s="41"/>
      <c r="RLC320" s="41"/>
      <c r="RLD320" s="41"/>
      <c r="RLE320" s="41"/>
      <c r="RLF320" s="41"/>
      <c r="RLG320" s="41"/>
      <c r="RLH320" s="41"/>
      <c r="RLI320" s="41"/>
      <c r="RLJ320" s="41"/>
      <c r="RLK320" s="41"/>
      <c r="RLL320" s="41"/>
      <c r="RLM320" s="41"/>
      <c r="RLN320" s="41"/>
      <c r="RLO320" s="41"/>
      <c r="RLP320" s="41"/>
      <c r="RLQ320" s="41"/>
      <c r="RLR320" s="41"/>
      <c r="RLS320" s="41"/>
      <c r="RLT320" s="41"/>
      <c r="RLU320" s="41"/>
      <c r="RLV320" s="41"/>
      <c r="RLW320" s="41"/>
      <c r="RLX320" s="41"/>
      <c r="RLY320" s="41"/>
      <c r="RLZ320" s="41"/>
      <c r="RMA320" s="41"/>
      <c r="RMB320" s="41"/>
      <c r="RMC320" s="41"/>
      <c r="RMD320" s="41"/>
      <c r="RME320" s="41"/>
      <c r="RMF320" s="41"/>
      <c r="RMG320" s="41"/>
      <c r="RMH320" s="41"/>
      <c r="RMI320" s="41"/>
      <c r="RMJ320" s="41"/>
      <c r="RMK320" s="41"/>
      <c r="RML320" s="41"/>
      <c r="RMM320" s="41"/>
      <c r="RMN320" s="41"/>
      <c r="RMO320" s="41"/>
      <c r="RMP320" s="41"/>
      <c r="RMQ320" s="41"/>
      <c r="RMR320" s="41"/>
      <c r="RMS320" s="41"/>
      <c r="RMT320" s="41"/>
      <c r="RMU320" s="41"/>
      <c r="RMV320" s="41"/>
      <c r="RMW320" s="41"/>
      <c r="RMX320" s="41"/>
      <c r="RMY320" s="41"/>
      <c r="RMZ320" s="41"/>
      <c r="RNA320" s="41"/>
      <c r="RNB320" s="41"/>
      <c r="RNC320" s="41"/>
      <c r="RND320" s="41"/>
      <c r="RNE320" s="41"/>
      <c r="RNF320" s="41"/>
      <c r="RNG320" s="41"/>
      <c r="RNH320" s="41"/>
      <c r="RNI320" s="41"/>
      <c r="RNJ320" s="41"/>
      <c r="RNK320" s="41"/>
      <c r="RNL320" s="41"/>
      <c r="RNM320" s="41"/>
      <c r="RNN320" s="41"/>
      <c r="RNO320" s="41"/>
      <c r="RNP320" s="41"/>
      <c r="RNQ320" s="41"/>
      <c r="RNR320" s="41"/>
      <c r="RNS320" s="41"/>
      <c r="RNT320" s="41"/>
      <c r="RNU320" s="41"/>
      <c r="RNV320" s="41"/>
      <c r="RNW320" s="41"/>
      <c r="RNX320" s="41"/>
      <c r="RNY320" s="41"/>
      <c r="RNZ320" s="41"/>
      <c r="ROA320" s="41"/>
      <c r="ROB320" s="41"/>
      <c r="ROC320" s="41"/>
      <c r="ROD320" s="41"/>
      <c r="ROE320" s="41"/>
      <c r="ROF320" s="41"/>
      <c r="ROG320" s="41"/>
      <c r="ROH320" s="41"/>
      <c r="ROI320" s="41"/>
      <c r="ROJ320" s="41"/>
      <c r="ROK320" s="41"/>
      <c r="ROL320" s="41"/>
      <c r="ROM320" s="41"/>
      <c r="RON320" s="41"/>
      <c r="ROO320" s="41"/>
      <c r="ROP320" s="41"/>
      <c r="ROQ320" s="41"/>
      <c r="ROR320" s="41"/>
      <c r="ROS320" s="41"/>
      <c r="ROT320" s="41"/>
      <c r="ROU320" s="41"/>
      <c r="ROV320" s="41"/>
      <c r="ROW320" s="41"/>
      <c r="ROX320" s="41"/>
      <c r="ROY320" s="41"/>
      <c r="ROZ320" s="41"/>
      <c r="RPA320" s="41"/>
      <c r="RPB320" s="41"/>
      <c r="RPC320" s="41"/>
      <c r="RPD320" s="41"/>
      <c r="RPE320" s="41"/>
      <c r="RPF320" s="41"/>
      <c r="RPG320" s="41"/>
      <c r="RPH320" s="41"/>
      <c r="RPI320" s="41"/>
      <c r="RPJ320" s="41"/>
      <c r="RPK320" s="41"/>
      <c r="RPL320" s="41"/>
      <c r="RPM320" s="41"/>
      <c r="RPN320" s="41"/>
      <c r="RPO320" s="41"/>
      <c r="RPP320" s="41"/>
      <c r="RPQ320" s="41"/>
      <c r="RPR320" s="41"/>
      <c r="RPS320" s="41"/>
      <c r="RPT320" s="41"/>
      <c r="RPU320" s="41"/>
      <c r="RPV320" s="41"/>
      <c r="RPW320" s="41"/>
      <c r="RPX320" s="41"/>
      <c r="RPY320" s="41"/>
      <c r="RPZ320" s="41"/>
      <c r="RQA320" s="41"/>
      <c r="RQB320" s="41"/>
      <c r="RQC320" s="41"/>
      <c r="RQD320" s="41"/>
      <c r="RQE320" s="41"/>
      <c r="RQF320" s="41"/>
      <c r="RQG320" s="41"/>
      <c r="RQH320" s="41"/>
      <c r="RQI320" s="41"/>
      <c r="RQJ320" s="41"/>
      <c r="RQK320" s="41"/>
      <c r="RQL320" s="41"/>
      <c r="RQM320" s="41"/>
      <c r="RQN320" s="41"/>
      <c r="RQO320" s="41"/>
      <c r="RQP320" s="41"/>
      <c r="RQQ320" s="41"/>
      <c r="RQR320" s="41"/>
      <c r="RQS320" s="41"/>
      <c r="RQT320" s="41"/>
      <c r="RQU320" s="41"/>
      <c r="RQV320" s="41"/>
      <c r="RQW320" s="41"/>
      <c r="RQX320" s="41"/>
      <c r="RQY320" s="41"/>
      <c r="RQZ320" s="41"/>
      <c r="RRA320" s="41"/>
      <c r="RRB320" s="41"/>
      <c r="RRC320" s="41"/>
      <c r="RRD320" s="41"/>
      <c r="RRE320" s="41"/>
      <c r="RRF320" s="41"/>
      <c r="RRG320" s="41"/>
      <c r="RRH320" s="41"/>
      <c r="RRI320" s="41"/>
      <c r="RRJ320" s="41"/>
      <c r="RRK320" s="41"/>
      <c r="RRL320" s="41"/>
      <c r="RRM320" s="41"/>
      <c r="RRN320" s="41"/>
      <c r="RRO320" s="41"/>
      <c r="RRP320" s="41"/>
      <c r="RRQ320" s="41"/>
      <c r="RRR320" s="41"/>
      <c r="RRS320" s="41"/>
      <c r="RRT320" s="41"/>
      <c r="RRU320" s="41"/>
      <c r="RRV320" s="41"/>
      <c r="RRW320" s="41"/>
      <c r="RRX320" s="41"/>
      <c r="RRY320" s="41"/>
      <c r="RRZ320" s="41"/>
      <c r="RSA320" s="41"/>
      <c r="RSB320" s="41"/>
      <c r="RSC320" s="41"/>
      <c r="RSD320" s="41"/>
      <c r="RSE320" s="41"/>
      <c r="RSF320" s="41"/>
      <c r="RSG320" s="41"/>
      <c r="RSH320" s="41"/>
      <c r="RSI320" s="41"/>
      <c r="RSJ320" s="41"/>
      <c r="RSK320" s="41"/>
      <c r="RSL320" s="41"/>
      <c r="RSM320" s="41"/>
      <c r="RSN320" s="41"/>
      <c r="RSO320" s="41"/>
      <c r="RSP320" s="41"/>
      <c r="RSQ320" s="41"/>
      <c r="RSR320" s="41"/>
      <c r="RSS320" s="41"/>
      <c r="RST320" s="41"/>
      <c r="RSU320" s="41"/>
      <c r="RSV320" s="41"/>
      <c r="RSW320" s="41"/>
      <c r="RSX320" s="41"/>
      <c r="RSY320" s="41"/>
      <c r="RSZ320" s="41"/>
      <c r="RTA320" s="41"/>
      <c r="RTB320" s="41"/>
      <c r="RTC320" s="41"/>
      <c r="RTD320" s="41"/>
      <c r="RTE320" s="41"/>
      <c r="RTF320" s="41"/>
      <c r="RTG320" s="41"/>
      <c r="RTH320" s="41"/>
      <c r="RTI320" s="41"/>
      <c r="RTJ320" s="41"/>
      <c r="RTK320" s="41"/>
      <c r="RTL320" s="41"/>
      <c r="RTM320" s="41"/>
      <c r="RTN320" s="41"/>
      <c r="RTO320" s="41"/>
      <c r="RTP320" s="41"/>
      <c r="RTQ320" s="41"/>
      <c r="RTR320" s="41"/>
      <c r="RTS320" s="41"/>
      <c r="RTT320" s="41"/>
      <c r="RTU320" s="41"/>
      <c r="RTV320" s="41"/>
      <c r="RTW320" s="41"/>
      <c r="RTX320" s="41"/>
      <c r="RTY320" s="41"/>
      <c r="RTZ320" s="41"/>
      <c r="RUA320" s="41"/>
      <c r="RUB320" s="41"/>
      <c r="RUC320" s="41"/>
      <c r="RUD320" s="41"/>
      <c r="RUE320" s="41"/>
      <c r="RUF320" s="41"/>
      <c r="RUG320" s="41"/>
      <c r="RUH320" s="41"/>
      <c r="RUI320" s="41"/>
      <c r="RUJ320" s="41"/>
      <c r="RUK320" s="41"/>
      <c r="RUL320" s="41"/>
      <c r="RUM320" s="41"/>
      <c r="RUN320" s="41"/>
      <c r="RUO320" s="41"/>
      <c r="RUP320" s="41"/>
      <c r="RUQ320" s="41"/>
      <c r="RUR320" s="41"/>
      <c r="RUS320" s="41"/>
      <c r="RUT320" s="41"/>
      <c r="RUU320" s="41"/>
      <c r="RUV320" s="41"/>
      <c r="RUW320" s="41"/>
      <c r="RUX320" s="41"/>
      <c r="RUY320" s="41"/>
      <c r="RUZ320" s="41"/>
      <c r="RVA320" s="41"/>
      <c r="RVB320" s="41"/>
      <c r="RVC320" s="41"/>
      <c r="RVD320" s="41"/>
      <c r="RVE320" s="41"/>
      <c r="RVF320" s="41"/>
      <c r="RVG320" s="41"/>
      <c r="RVH320" s="41"/>
      <c r="RVI320" s="41"/>
      <c r="RVJ320" s="41"/>
      <c r="RVK320" s="41"/>
      <c r="RVL320" s="41"/>
      <c r="RVM320" s="41"/>
      <c r="RVN320" s="41"/>
      <c r="RVO320" s="41"/>
      <c r="RVP320" s="41"/>
      <c r="RVQ320" s="41"/>
      <c r="RVR320" s="41"/>
      <c r="RVS320" s="41"/>
      <c r="RVT320" s="41"/>
      <c r="RVU320" s="41"/>
      <c r="RVV320" s="41"/>
      <c r="RVW320" s="41"/>
      <c r="RVX320" s="41"/>
      <c r="RVY320" s="41"/>
      <c r="RVZ320" s="41"/>
      <c r="RWA320" s="41"/>
      <c r="RWB320" s="41"/>
      <c r="RWC320" s="41"/>
      <c r="RWD320" s="41"/>
      <c r="RWE320" s="41"/>
      <c r="RWF320" s="41"/>
      <c r="RWG320" s="41"/>
      <c r="RWH320" s="41"/>
      <c r="RWI320" s="41"/>
      <c r="RWJ320" s="41"/>
      <c r="RWK320" s="41"/>
      <c r="RWL320" s="41"/>
      <c r="RWM320" s="41"/>
      <c r="RWN320" s="41"/>
      <c r="RWO320" s="41"/>
      <c r="RWP320" s="41"/>
      <c r="RWQ320" s="41"/>
      <c r="RWR320" s="41"/>
      <c r="RWS320" s="41"/>
      <c r="RWT320" s="41"/>
      <c r="RWU320" s="41"/>
      <c r="RWV320" s="41"/>
      <c r="RWW320" s="41"/>
      <c r="RWX320" s="41"/>
      <c r="RWY320" s="41"/>
      <c r="RWZ320" s="41"/>
      <c r="RXA320" s="41"/>
      <c r="RXB320" s="41"/>
      <c r="RXC320" s="41"/>
      <c r="RXD320" s="41"/>
      <c r="RXE320" s="41"/>
      <c r="RXF320" s="41"/>
      <c r="RXG320" s="41"/>
      <c r="RXH320" s="41"/>
      <c r="RXI320" s="41"/>
      <c r="RXJ320" s="41"/>
      <c r="RXK320" s="41"/>
      <c r="RXL320" s="41"/>
      <c r="RXM320" s="41"/>
      <c r="RXN320" s="41"/>
      <c r="RXO320" s="41"/>
      <c r="RXP320" s="41"/>
      <c r="RXQ320" s="41"/>
      <c r="RXR320" s="41"/>
      <c r="RXS320" s="41"/>
      <c r="RXT320" s="41"/>
      <c r="RXU320" s="41"/>
      <c r="RXV320" s="41"/>
      <c r="RXW320" s="41"/>
      <c r="RXX320" s="41"/>
      <c r="RXY320" s="41"/>
      <c r="RXZ320" s="41"/>
      <c r="RYA320" s="41"/>
      <c r="RYB320" s="41"/>
      <c r="RYC320" s="41"/>
      <c r="RYD320" s="41"/>
      <c r="RYE320" s="41"/>
      <c r="RYF320" s="41"/>
      <c r="RYG320" s="41"/>
      <c r="RYH320" s="41"/>
      <c r="RYI320" s="41"/>
      <c r="RYJ320" s="41"/>
      <c r="RYK320" s="41"/>
      <c r="RYL320" s="41"/>
      <c r="RYM320" s="41"/>
      <c r="RYN320" s="41"/>
      <c r="RYO320" s="41"/>
      <c r="RYP320" s="41"/>
      <c r="RYQ320" s="41"/>
      <c r="RYR320" s="41"/>
      <c r="RYS320" s="41"/>
      <c r="RYT320" s="41"/>
      <c r="RYU320" s="41"/>
      <c r="RYV320" s="41"/>
      <c r="RYW320" s="41"/>
      <c r="RYX320" s="41"/>
      <c r="RYY320" s="41"/>
      <c r="RYZ320" s="41"/>
      <c r="RZA320" s="41"/>
      <c r="RZB320" s="41"/>
      <c r="RZC320" s="41"/>
      <c r="RZD320" s="41"/>
      <c r="RZE320" s="41"/>
      <c r="RZF320" s="41"/>
      <c r="RZG320" s="41"/>
      <c r="RZH320" s="41"/>
      <c r="RZI320" s="41"/>
      <c r="RZJ320" s="41"/>
      <c r="RZK320" s="41"/>
      <c r="RZL320" s="41"/>
      <c r="RZM320" s="41"/>
      <c r="RZN320" s="41"/>
      <c r="RZO320" s="41"/>
      <c r="RZP320" s="41"/>
      <c r="RZQ320" s="41"/>
      <c r="RZR320" s="41"/>
      <c r="RZS320" s="41"/>
      <c r="RZT320" s="41"/>
      <c r="RZU320" s="41"/>
      <c r="RZV320" s="41"/>
      <c r="RZW320" s="41"/>
      <c r="RZX320" s="41"/>
      <c r="RZY320" s="41"/>
      <c r="RZZ320" s="41"/>
      <c r="SAA320" s="41"/>
      <c r="SAB320" s="41"/>
      <c r="SAC320" s="41"/>
      <c r="SAD320" s="41"/>
      <c r="SAE320" s="41"/>
      <c r="SAF320" s="41"/>
      <c r="SAG320" s="41"/>
      <c r="SAH320" s="41"/>
      <c r="SAI320" s="41"/>
      <c r="SAJ320" s="41"/>
      <c r="SAK320" s="41"/>
      <c r="SAL320" s="41"/>
      <c r="SAM320" s="41"/>
      <c r="SAN320" s="41"/>
      <c r="SAO320" s="41"/>
      <c r="SAP320" s="41"/>
      <c r="SAQ320" s="41"/>
      <c r="SAR320" s="41"/>
      <c r="SAS320" s="41"/>
      <c r="SAT320" s="41"/>
      <c r="SAU320" s="41"/>
      <c r="SAV320" s="41"/>
      <c r="SAW320" s="41"/>
      <c r="SAX320" s="41"/>
      <c r="SAY320" s="41"/>
      <c r="SAZ320" s="41"/>
      <c r="SBA320" s="41"/>
      <c r="SBB320" s="41"/>
      <c r="SBC320" s="41"/>
      <c r="SBD320" s="41"/>
      <c r="SBE320" s="41"/>
      <c r="SBF320" s="41"/>
      <c r="SBG320" s="41"/>
      <c r="SBH320" s="41"/>
      <c r="SBI320" s="41"/>
      <c r="SBJ320" s="41"/>
      <c r="SBK320" s="41"/>
      <c r="SBL320" s="41"/>
      <c r="SBM320" s="41"/>
      <c r="SBN320" s="41"/>
      <c r="SBO320" s="41"/>
      <c r="SBP320" s="41"/>
      <c r="SBQ320" s="41"/>
      <c r="SBR320" s="41"/>
      <c r="SBS320" s="41"/>
      <c r="SBT320" s="41"/>
      <c r="SBU320" s="41"/>
      <c r="SBV320" s="41"/>
      <c r="SBW320" s="41"/>
      <c r="SBX320" s="41"/>
      <c r="SBY320" s="41"/>
      <c r="SBZ320" s="41"/>
      <c r="SCA320" s="41"/>
      <c r="SCB320" s="41"/>
      <c r="SCC320" s="41"/>
      <c r="SCD320" s="41"/>
      <c r="SCE320" s="41"/>
      <c r="SCF320" s="41"/>
      <c r="SCG320" s="41"/>
      <c r="SCH320" s="41"/>
      <c r="SCI320" s="41"/>
      <c r="SCJ320" s="41"/>
      <c r="SCK320" s="41"/>
      <c r="SCL320" s="41"/>
      <c r="SCM320" s="41"/>
      <c r="SCN320" s="41"/>
      <c r="SCO320" s="41"/>
      <c r="SCP320" s="41"/>
      <c r="SCQ320" s="41"/>
      <c r="SCR320" s="41"/>
      <c r="SCS320" s="41"/>
      <c r="SCT320" s="41"/>
      <c r="SCU320" s="41"/>
      <c r="SCV320" s="41"/>
      <c r="SCW320" s="41"/>
      <c r="SCX320" s="41"/>
      <c r="SCY320" s="41"/>
      <c r="SCZ320" s="41"/>
      <c r="SDA320" s="41"/>
      <c r="SDB320" s="41"/>
      <c r="SDC320" s="41"/>
      <c r="SDD320" s="41"/>
      <c r="SDE320" s="41"/>
      <c r="SDF320" s="41"/>
      <c r="SDG320" s="41"/>
      <c r="SDH320" s="41"/>
      <c r="SDI320" s="41"/>
      <c r="SDJ320" s="41"/>
      <c r="SDK320" s="41"/>
      <c r="SDL320" s="41"/>
      <c r="SDM320" s="41"/>
      <c r="SDN320" s="41"/>
      <c r="SDO320" s="41"/>
      <c r="SDP320" s="41"/>
      <c r="SDQ320" s="41"/>
      <c r="SDR320" s="41"/>
      <c r="SDS320" s="41"/>
      <c r="SDT320" s="41"/>
      <c r="SDU320" s="41"/>
      <c r="SDV320" s="41"/>
      <c r="SDW320" s="41"/>
      <c r="SDX320" s="41"/>
      <c r="SDY320" s="41"/>
      <c r="SDZ320" s="41"/>
      <c r="SEA320" s="41"/>
      <c r="SEB320" s="41"/>
      <c r="SEC320" s="41"/>
      <c r="SED320" s="41"/>
      <c r="SEE320" s="41"/>
      <c r="SEF320" s="41"/>
      <c r="SEG320" s="41"/>
      <c r="SEH320" s="41"/>
      <c r="SEI320" s="41"/>
      <c r="SEJ320" s="41"/>
      <c r="SEK320" s="41"/>
      <c r="SEL320" s="41"/>
      <c r="SEM320" s="41"/>
      <c r="SEN320" s="41"/>
      <c r="SEO320" s="41"/>
      <c r="SEP320" s="41"/>
      <c r="SEQ320" s="41"/>
      <c r="SER320" s="41"/>
      <c r="SES320" s="41"/>
      <c r="SET320" s="41"/>
      <c r="SEU320" s="41"/>
      <c r="SEV320" s="41"/>
      <c r="SEW320" s="41"/>
      <c r="SEX320" s="41"/>
      <c r="SEY320" s="41"/>
      <c r="SEZ320" s="41"/>
      <c r="SFA320" s="41"/>
      <c r="SFB320" s="41"/>
      <c r="SFC320" s="41"/>
      <c r="SFD320" s="41"/>
      <c r="SFE320" s="41"/>
      <c r="SFF320" s="41"/>
      <c r="SFG320" s="41"/>
      <c r="SFH320" s="41"/>
      <c r="SFI320" s="41"/>
      <c r="SFJ320" s="41"/>
      <c r="SFK320" s="41"/>
      <c r="SFL320" s="41"/>
      <c r="SFM320" s="41"/>
      <c r="SFN320" s="41"/>
      <c r="SFO320" s="41"/>
      <c r="SFP320" s="41"/>
      <c r="SFQ320" s="41"/>
      <c r="SFR320" s="41"/>
      <c r="SFS320" s="41"/>
      <c r="SFT320" s="41"/>
      <c r="SFU320" s="41"/>
      <c r="SFV320" s="41"/>
      <c r="SFW320" s="41"/>
      <c r="SFX320" s="41"/>
      <c r="SFY320" s="41"/>
      <c r="SFZ320" s="41"/>
      <c r="SGA320" s="41"/>
      <c r="SGB320" s="41"/>
      <c r="SGC320" s="41"/>
      <c r="SGD320" s="41"/>
      <c r="SGE320" s="41"/>
      <c r="SGF320" s="41"/>
      <c r="SGG320" s="41"/>
      <c r="SGH320" s="41"/>
      <c r="SGI320" s="41"/>
      <c r="SGJ320" s="41"/>
      <c r="SGK320" s="41"/>
      <c r="SGL320" s="41"/>
      <c r="SGM320" s="41"/>
      <c r="SGN320" s="41"/>
      <c r="SGO320" s="41"/>
      <c r="SGP320" s="41"/>
      <c r="SGQ320" s="41"/>
      <c r="SGR320" s="41"/>
      <c r="SGS320" s="41"/>
      <c r="SGT320" s="41"/>
      <c r="SGU320" s="41"/>
      <c r="SGV320" s="41"/>
      <c r="SGW320" s="41"/>
      <c r="SGX320" s="41"/>
      <c r="SGY320" s="41"/>
      <c r="SGZ320" s="41"/>
      <c r="SHA320" s="41"/>
      <c r="SHB320" s="41"/>
      <c r="SHC320" s="41"/>
      <c r="SHD320" s="41"/>
      <c r="SHE320" s="41"/>
      <c r="SHF320" s="41"/>
      <c r="SHG320" s="41"/>
      <c r="SHH320" s="41"/>
      <c r="SHI320" s="41"/>
      <c r="SHJ320" s="41"/>
      <c r="SHK320" s="41"/>
      <c r="SHL320" s="41"/>
      <c r="SHM320" s="41"/>
      <c r="SHN320" s="41"/>
      <c r="SHO320" s="41"/>
      <c r="SHP320" s="41"/>
      <c r="SHQ320" s="41"/>
      <c r="SHR320" s="41"/>
      <c r="SHS320" s="41"/>
      <c r="SHT320" s="41"/>
      <c r="SHU320" s="41"/>
      <c r="SHV320" s="41"/>
      <c r="SHW320" s="41"/>
      <c r="SHX320" s="41"/>
      <c r="SHY320" s="41"/>
      <c r="SHZ320" s="41"/>
      <c r="SIA320" s="41"/>
      <c r="SIB320" s="41"/>
      <c r="SIC320" s="41"/>
      <c r="SID320" s="41"/>
      <c r="SIE320" s="41"/>
      <c r="SIF320" s="41"/>
      <c r="SIG320" s="41"/>
      <c r="SIH320" s="41"/>
      <c r="SII320" s="41"/>
      <c r="SIJ320" s="41"/>
      <c r="SIK320" s="41"/>
      <c r="SIL320" s="41"/>
      <c r="SIM320" s="41"/>
      <c r="SIN320" s="41"/>
      <c r="SIO320" s="41"/>
      <c r="SIP320" s="41"/>
      <c r="SIQ320" s="41"/>
      <c r="SIR320" s="41"/>
      <c r="SIS320" s="41"/>
      <c r="SIT320" s="41"/>
      <c r="SIU320" s="41"/>
      <c r="SIV320" s="41"/>
      <c r="SIW320" s="41"/>
      <c r="SIX320" s="41"/>
      <c r="SIY320" s="41"/>
      <c r="SIZ320" s="41"/>
      <c r="SJA320" s="41"/>
      <c r="SJB320" s="41"/>
      <c r="SJC320" s="41"/>
      <c r="SJD320" s="41"/>
      <c r="SJE320" s="41"/>
      <c r="SJF320" s="41"/>
      <c r="SJG320" s="41"/>
      <c r="SJH320" s="41"/>
      <c r="SJI320" s="41"/>
      <c r="SJJ320" s="41"/>
      <c r="SJK320" s="41"/>
      <c r="SJL320" s="41"/>
      <c r="SJM320" s="41"/>
      <c r="SJN320" s="41"/>
      <c r="SJO320" s="41"/>
      <c r="SJP320" s="41"/>
      <c r="SJQ320" s="41"/>
      <c r="SJR320" s="41"/>
      <c r="SJS320" s="41"/>
      <c r="SJT320" s="41"/>
      <c r="SJU320" s="41"/>
      <c r="SJV320" s="41"/>
      <c r="SJW320" s="41"/>
      <c r="SJX320" s="41"/>
      <c r="SJY320" s="41"/>
      <c r="SJZ320" s="41"/>
      <c r="SKA320" s="41"/>
      <c r="SKB320" s="41"/>
      <c r="SKC320" s="41"/>
      <c r="SKD320" s="41"/>
      <c r="SKE320" s="41"/>
      <c r="SKF320" s="41"/>
      <c r="SKG320" s="41"/>
      <c r="SKH320" s="41"/>
      <c r="SKI320" s="41"/>
      <c r="SKJ320" s="41"/>
      <c r="SKK320" s="41"/>
      <c r="SKL320" s="41"/>
      <c r="SKM320" s="41"/>
      <c r="SKN320" s="41"/>
      <c r="SKO320" s="41"/>
      <c r="SKP320" s="41"/>
      <c r="SKQ320" s="41"/>
      <c r="SKR320" s="41"/>
      <c r="SKS320" s="41"/>
      <c r="SKT320" s="41"/>
      <c r="SKU320" s="41"/>
      <c r="SKV320" s="41"/>
      <c r="SKW320" s="41"/>
      <c r="SKX320" s="41"/>
      <c r="SKY320" s="41"/>
      <c r="SKZ320" s="41"/>
      <c r="SLA320" s="41"/>
      <c r="SLB320" s="41"/>
      <c r="SLC320" s="41"/>
      <c r="SLD320" s="41"/>
      <c r="SLE320" s="41"/>
      <c r="SLF320" s="41"/>
      <c r="SLG320" s="41"/>
      <c r="SLH320" s="41"/>
      <c r="SLI320" s="41"/>
      <c r="SLJ320" s="41"/>
      <c r="SLK320" s="41"/>
      <c r="SLL320" s="41"/>
      <c r="SLM320" s="41"/>
      <c r="SLN320" s="41"/>
      <c r="SLO320" s="41"/>
      <c r="SLP320" s="41"/>
      <c r="SLQ320" s="41"/>
      <c r="SLR320" s="41"/>
      <c r="SLS320" s="41"/>
      <c r="SLT320" s="41"/>
      <c r="SLU320" s="41"/>
      <c r="SLV320" s="41"/>
      <c r="SLW320" s="41"/>
      <c r="SLX320" s="41"/>
      <c r="SLY320" s="41"/>
      <c r="SLZ320" s="41"/>
      <c r="SMA320" s="41"/>
      <c r="SMB320" s="41"/>
      <c r="SMC320" s="41"/>
      <c r="SMD320" s="41"/>
      <c r="SME320" s="41"/>
      <c r="SMF320" s="41"/>
      <c r="SMG320" s="41"/>
      <c r="SMH320" s="41"/>
      <c r="SMI320" s="41"/>
      <c r="SMJ320" s="41"/>
      <c r="SMK320" s="41"/>
      <c r="SML320" s="41"/>
      <c r="SMM320" s="41"/>
      <c r="SMN320" s="41"/>
      <c r="SMO320" s="41"/>
      <c r="SMP320" s="41"/>
      <c r="SMQ320" s="41"/>
      <c r="SMR320" s="41"/>
      <c r="SMS320" s="41"/>
      <c r="SMT320" s="41"/>
      <c r="SMU320" s="41"/>
      <c r="SMV320" s="41"/>
      <c r="SMW320" s="41"/>
      <c r="SMX320" s="41"/>
      <c r="SMY320" s="41"/>
      <c r="SMZ320" s="41"/>
      <c r="SNA320" s="41"/>
      <c r="SNB320" s="41"/>
      <c r="SNC320" s="41"/>
      <c r="SND320" s="41"/>
      <c r="SNE320" s="41"/>
      <c r="SNF320" s="41"/>
      <c r="SNG320" s="41"/>
      <c r="SNH320" s="41"/>
      <c r="SNI320" s="41"/>
      <c r="SNJ320" s="41"/>
      <c r="SNK320" s="41"/>
      <c r="SNL320" s="41"/>
      <c r="SNM320" s="41"/>
      <c r="SNN320" s="41"/>
      <c r="SNO320" s="41"/>
      <c r="SNP320" s="41"/>
      <c r="SNQ320" s="41"/>
      <c r="SNR320" s="41"/>
      <c r="SNS320" s="41"/>
      <c r="SNT320" s="41"/>
      <c r="SNU320" s="41"/>
      <c r="SNV320" s="41"/>
      <c r="SNW320" s="41"/>
      <c r="SNX320" s="41"/>
      <c r="SNY320" s="41"/>
      <c r="SNZ320" s="41"/>
      <c r="SOA320" s="41"/>
      <c r="SOB320" s="41"/>
      <c r="SOC320" s="41"/>
      <c r="SOD320" s="41"/>
      <c r="SOE320" s="41"/>
      <c r="SOF320" s="41"/>
      <c r="SOG320" s="41"/>
      <c r="SOH320" s="41"/>
      <c r="SOI320" s="41"/>
      <c r="SOJ320" s="41"/>
      <c r="SOK320" s="41"/>
      <c r="SOL320" s="41"/>
      <c r="SOM320" s="41"/>
      <c r="SON320" s="41"/>
      <c r="SOO320" s="41"/>
      <c r="SOP320" s="41"/>
      <c r="SOQ320" s="41"/>
      <c r="SOR320" s="41"/>
      <c r="SOS320" s="41"/>
      <c r="SOT320" s="41"/>
      <c r="SOU320" s="41"/>
      <c r="SOV320" s="41"/>
      <c r="SOW320" s="41"/>
      <c r="SOX320" s="41"/>
      <c r="SOY320" s="41"/>
      <c r="SOZ320" s="41"/>
      <c r="SPA320" s="41"/>
      <c r="SPB320" s="41"/>
      <c r="SPC320" s="41"/>
      <c r="SPD320" s="41"/>
      <c r="SPE320" s="41"/>
      <c r="SPF320" s="41"/>
      <c r="SPG320" s="41"/>
      <c r="SPH320" s="41"/>
      <c r="SPI320" s="41"/>
      <c r="SPJ320" s="41"/>
      <c r="SPK320" s="41"/>
      <c r="SPL320" s="41"/>
      <c r="SPM320" s="41"/>
      <c r="SPN320" s="41"/>
      <c r="SPO320" s="41"/>
      <c r="SPP320" s="41"/>
      <c r="SPQ320" s="41"/>
      <c r="SPR320" s="41"/>
      <c r="SPS320" s="41"/>
      <c r="SPT320" s="41"/>
      <c r="SPU320" s="41"/>
      <c r="SPV320" s="41"/>
      <c r="SPW320" s="41"/>
      <c r="SPX320" s="41"/>
      <c r="SPY320" s="41"/>
      <c r="SPZ320" s="41"/>
      <c r="SQA320" s="41"/>
      <c r="SQB320" s="41"/>
      <c r="SQC320" s="41"/>
      <c r="SQD320" s="41"/>
      <c r="SQE320" s="41"/>
      <c r="SQF320" s="41"/>
      <c r="SQG320" s="41"/>
      <c r="SQH320" s="41"/>
      <c r="SQI320" s="41"/>
      <c r="SQJ320" s="41"/>
      <c r="SQK320" s="41"/>
      <c r="SQL320" s="41"/>
      <c r="SQM320" s="41"/>
      <c r="SQN320" s="41"/>
      <c r="SQO320" s="41"/>
      <c r="SQP320" s="41"/>
      <c r="SQQ320" s="41"/>
      <c r="SQR320" s="41"/>
      <c r="SQS320" s="41"/>
      <c r="SQT320" s="41"/>
      <c r="SQU320" s="41"/>
      <c r="SQV320" s="41"/>
      <c r="SQW320" s="41"/>
      <c r="SQX320" s="41"/>
      <c r="SQY320" s="41"/>
      <c r="SQZ320" s="41"/>
      <c r="SRA320" s="41"/>
      <c r="SRB320" s="41"/>
      <c r="SRC320" s="41"/>
      <c r="SRD320" s="41"/>
      <c r="SRE320" s="41"/>
      <c r="SRF320" s="41"/>
      <c r="SRG320" s="41"/>
      <c r="SRH320" s="41"/>
      <c r="SRI320" s="41"/>
      <c r="SRJ320" s="41"/>
      <c r="SRK320" s="41"/>
      <c r="SRL320" s="41"/>
      <c r="SRM320" s="41"/>
      <c r="SRN320" s="41"/>
      <c r="SRO320" s="41"/>
      <c r="SRP320" s="41"/>
      <c r="SRQ320" s="41"/>
      <c r="SRR320" s="41"/>
      <c r="SRS320" s="41"/>
      <c r="SRT320" s="41"/>
      <c r="SRU320" s="41"/>
      <c r="SRV320" s="41"/>
      <c r="SRW320" s="41"/>
      <c r="SRX320" s="41"/>
      <c r="SRY320" s="41"/>
      <c r="SRZ320" s="41"/>
      <c r="SSA320" s="41"/>
      <c r="SSB320" s="41"/>
      <c r="SSC320" s="41"/>
      <c r="SSD320" s="41"/>
      <c r="SSE320" s="41"/>
      <c r="SSF320" s="41"/>
      <c r="SSG320" s="41"/>
      <c r="SSH320" s="41"/>
      <c r="SSI320" s="41"/>
      <c r="SSJ320" s="41"/>
      <c r="SSK320" s="41"/>
      <c r="SSL320" s="41"/>
      <c r="SSM320" s="41"/>
      <c r="SSN320" s="41"/>
      <c r="SSO320" s="41"/>
      <c r="SSP320" s="41"/>
      <c r="SSQ320" s="41"/>
      <c r="SSR320" s="41"/>
      <c r="SSS320" s="41"/>
      <c r="SST320" s="41"/>
      <c r="SSU320" s="41"/>
      <c r="SSV320" s="41"/>
      <c r="SSW320" s="41"/>
      <c r="SSX320" s="41"/>
      <c r="SSY320" s="41"/>
      <c r="SSZ320" s="41"/>
      <c r="STA320" s="41"/>
      <c r="STB320" s="41"/>
      <c r="STC320" s="41"/>
      <c r="STD320" s="41"/>
      <c r="STE320" s="41"/>
      <c r="STF320" s="41"/>
      <c r="STG320" s="41"/>
      <c r="STH320" s="41"/>
      <c r="STI320" s="41"/>
      <c r="STJ320" s="41"/>
      <c r="STK320" s="41"/>
      <c r="STL320" s="41"/>
      <c r="STM320" s="41"/>
      <c r="STN320" s="41"/>
      <c r="STO320" s="41"/>
      <c r="STP320" s="41"/>
      <c r="STQ320" s="41"/>
      <c r="STR320" s="41"/>
      <c r="STS320" s="41"/>
      <c r="STT320" s="41"/>
      <c r="STU320" s="41"/>
      <c r="STV320" s="41"/>
      <c r="STW320" s="41"/>
      <c r="STX320" s="41"/>
      <c r="STY320" s="41"/>
      <c r="STZ320" s="41"/>
      <c r="SUA320" s="41"/>
      <c r="SUB320" s="41"/>
      <c r="SUC320" s="41"/>
      <c r="SUD320" s="41"/>
      <c r="SUE320" s="41"/>
      <c r="SUF320" s="41"/>
      <c r="SUG320" s="41"/>
      <c r="SUH320" s="41"/>
      <c r="SUI320" s="41"/>
      <c r="SUJ320" s="41"/>
      <c r="SUK320" s="41"/>
      <c r="SUL320" s="41"/>
      <c r="SUM320" s="41"/>
      <c r="SUN320" s="41"/>
      <c r="SUO320" s="41"/>
      <c r="SUP320" s="41"/>
      <c r="SUQ320" s="41"/>
      <c r="SUR320" s="41"/>
      <c r="SUS320" s="41"/>
      <c r="SUT320" s="41"/>
      <c r="SUU320" s="41"/>
      <c r="SUV320" s="41"/>
      <c r="SUW320" s="41"/>
      <c r="SUX320" s="41"/>
      <c r="SUY320" s="41"/>
      <c r="SUZ320" s="41"/>
      <c r="SVA320" s="41"/>
      <c r="SVB320" s="41"/>
      <c r="SVC320" s="41"/>
      <c r="SVD320" s="41"/>
      <c r="SVE320" s="41"/>
      <c r="SVF320" s="41"/>
      <c r="SVG320" s="41"/>
      <c r="SVH320" s="41"/>
      <c r="SVI320" s="41"/>
      <c r="SVJ320" s="41"/>
      <c r="SVK320" s="41"/>
      <c r="SVL320" s="41"/>
      <c r="SVM320" s="41"/>
      <c r="SVN320" s="41"/>
      <c r="SVO320" s="41"/>
      <c r="SVP320" s="41"/>
      <c r="SVQ320" s="41"/>
      <c r="SVR320" s="41"/>
      <c r="SVS320" s="41"/>
      <c r="SVT320" s="41"/>
      <c r="SVU320" s="41"/>
      <c r="SVV320" s="41"/>
      <c r="SVW320" s="41"/>
      <c r="SVX320" s="41"/>
      <c r="SVY320" s="41"/>
      <c r="SVZ320" s="41"/>
      <c r="SWA320" s="41"/>
      <c r="SWB320" s="41"/>
      <c r="SWC320" s="41"/>
      <c r="SWD320" s="41"/>
      <c r="SWE320" s="41"/>
      <c r="SWF320" s="41"/>
      <c r="SWG320" s="41"/>
      <c r="SWH320" s="41"/>
      <c r="SWI320" s="41"/>
      <c r="SWJ320" s="41"/>
      <c r="SWK320" s="41"/>
      <c r="SWL320" s="41"/>
      <c r="SWM320" s="41"/>
      <c r="SWN320" s="41"/>
      <c r="SWO320" s="41"/>
      <c r="SWP320" s="41"/>
      <c r="SWQ320" s="41"/>
      <c r="SWR320" s="41"/>
      <c r="SWS320" s="41"/>
      <c r="SWT320" s="41"/>
      <c r="SWU320" s="41"/>
      <c r="SWV320" s="41"/>
      <c r="SWW320" s="41"/>
      <c r="SWX320" s="41"/>
      <c r="SWY320" s="41"/>
      <c r="SWZ320" s="41"/>
      <c r="SXA320" s="41"/>
      <c r="SXB320" s="41"/>
      <c r="SXC320" s="41"/>
      <c r="SXD320" s="41"/>
      <c r="SXE320" s="41"/>
      <c r="SXF320" s="41"/>
      <c r="SXG320" s="41"/>
      <c r="SXH320" s="41"/>
      <c r="SXI320" s="41"/>
      <c r="SXJ320" s="41"/>
      <c r="SXK320" s="41"/>
      <c r="SXL320" s="41"/>
      <c r="SXM320" s="41"/>
      <c r="SXN320" s="41"/>
      <c r="SXO320" s="41"/>
      <c r="SXP320" s="41"/>
      <c r="SXQ320" s="41"/>
      <c r="SXR320" s="41"/>
      <c r="SXS320" s="41"/>
      <c r="SXT320" s="41"/>
      <c r="SXU320" s="41"/>
      <c r="SXV320" s="41"/>
      <c r="SXW320" s="41"/>
      <c r="SXX320" s="41"/>
      <c r="SXY320" s="41"/>
      <c r="SXZ320" s="41"/>
      <c r="SYA320" s="41"/>
      <c r="SYB320" s="41"/>
      <c r="SYC320" s="41"/>
      <c r="SYD320" s="41"/>
      <c r="SYE320" s="41"/>
      <c r="SYF320" s="41"/>
      <c r="SYG320" s="41"/>
      <c r="SYH320" s="41"/>
      <c r="SYI320" s="41"/>
      <c r="SYJ320" s="41"/>
      <c r="SYK320" s="41"/>
      <c r="SYL320" s="41"/>
      <c r="SYM320" s="41"/>
      <c r="SYN320" s="41"/>
      <c r="SYO320" s="41"/>
      <c r="SYP320" s="41"/>
      <c r="SYQ320" s="41"/>
      <c r="SYR320" s="41"/>
      <c r="SYS320" s="41"/>
      <c r="SYT320" s="41"/>
      <c r="SYU320" s="41"/>
      <c r="SYV320" s="41"/>
      <c r="SYW320" s="41"/>
      <c r="SYX320" s="41"/>
      <c r="SYY320" s="41"/>
      <c r="SYZ320" s="41"/>
      <c r="SZA320" s="41"/>
      <c r="SZB320" s="41"/>
      <c r="SZC320" s="41"/>
      <c r="SZD320" s="41"/>
      <c r="SZE320" s="41"/>
      <c r="SZF320" s="41"/>
      <c r="SZG320" s="41"/>
      <c r="SZH320" s="41"/>
      <c r="SZI320" s="41"/>
      <c r="SZJ320" s="41"/>
      <c r="SZK320" s="41"/>
      <c r="SZL320" s="41"/>
      <c r="SZM320" s="41"/>
      <c r="SZN320" s="41"/>
      <c r="SZO320" s="41"/>
      <c r="SZP320" s="41"/>
      <c r="SZQ320" s="41"/>
      <c r="SZR320" s="41"/>
      <c r="SZS320" s="41"/>
      <c r="SZT320" s="41"/>
      <c r="SZU320" s="41"/>
      <c r="SZV320" s="41"/>
      <c r="SZW320" s="41"/>
      <c r="SZX320" s="41"/>
      <c r="SZY320" s="41"/>
      <c r="SZZ320" s="41"/>
      <c r="TAA320" s="41"/>
      <c r="TAB320" s="41"/>
      <c r="TAC320" s="41"/>
      <c r="TAD320" s="41"/>
      <c r="TAE320" s="41"/>
      <c r="TAF320" s="41"/>
      <c r="TAG320" s="41"/>
      <c r="TAH320" s="41"/>
      <c r="TAI320" s="41"/>
      <c r="TAJ320" s="41"/>
      <c r="TAK320" s="41"/>
      <c r="TAL320" s="41"/>
      <c r="TAM320" s="41"/>
      <c r="TAN320" s="41"/>
      <c r="TAO320" s="41"/>
      <c r="TAP320" s="41"/>
      <c r="TAQ320" s="41"/>
      <c r="TAR320" s="41"/>
      <c r="TAS320" s="41"/>
      <c r="TAT320" s="41"/>
      <c r="TAU320" s="41"/>
      <c r="TAV320" s="41"/>
      <c r="TAW320" s="41"/>
      <c r="TAX320" s="41"/>
      <c r="TAY320" s="41"/>
      <c r="TAZ320" s="41"/>
      <c r="TBA320" s="41"/>
      <c r="TBB320" s="41"/>
      <c r="TBC320" s="41"/>
      <c r="TBD320" s="41"/>
      <c r="TBE320" s="41"/>
      <c r="TBF320" s="41"/>
      <c r="TBG320" s="41"/>
      <c r="TBH320" s="41"/>
      <c r="TBI320" s="41"/>
      <c r="TBJ320" s="41"/>
      <c r="TBK320" s="41"/>
      <c r="TBL320" s="41"/>
      <c r="TBM320" s="41"/>
      <c r="TBN320" s="41"/>
      <c r="TBO320" s="41"/>
      <c r="TBP320" s="41"/>
      <c r="TBQ320" s="41"/>
      <c r="TBR320" s="41"/>
      <c r="TBS320" s="41"/>
      <c r="TBT320" s="41"/>
      <c r="TBU320" s="41"/>
      <c r="TBV320" s="41"/>
      <c r="TBW320" s="41"/>
      <c r="TBX320" s="41"/>
      <c r="TBY320" s="41"/>
      <c r="TBZ320" s="41"/>
      <c r="TCA320" s="41"/>
      <c r="TCB320" s="41"/>
      <c r="TCC320" s="41"/>
      <c r="TCD320" s="41"/>
      <c r="TCE320" s="41"/>
      <c r="TCF320" s="41"/>
      <c r="TCG320" s="41"/>
      <c r="TCH320" s="41"/>
      <c r="TCI320" s="41"/>
      <c r="TCJ320" s="41"/>
      <c r="TCK320" s="41"/>
      <c r="TCL320" s="41"/>
      <c r="TCM320" s="41"/>
      <c r="TCN320" s="41"/>
      <c r="TCO320" s="41"/>
      <c r="TCP320" s="41"/>
      <c r="TCQ320" s="41"/>
      <c r="TCR320" s="41"/>
      <c r="TCS320" s="41"/>
      <c r="TCT320" s="41"/>
      <c r="TCU320" s="41"/>
      <c r="TCV320" s="41"/>
      <c r="TCW320" s="41"/>
      <c r="TCX320" s="41"/>
      <c r="TCY320" s="41"/>
      <c r="TCZ320" s="41"/>
      <c r="TDA320" s="41"/>
      <c r="TDB320" s="41"/>
      <c r="TDC320" s="41"/>
      <c r="TDD320" s="41"/>
      <c r="TDE320" s="41"/>
      <c r="TDF320" s="41"/>
      <c r="TDG320" s="41"/>
      <c r="TDH320" s="41"/>
      <c r="TDI320" s="41"/>
      <c r="TDJ320" s="41"/>
      <c r="TDK320" s="41"/>
      <c r="TDL320" s="41"/>
      <c r="TDM320" s="41"/>
      <c r="TDN320" s="41"/>
      <c r="TDO320" s="41"/>
      <c r="TDP320" s="41"/>
      <c r="TDQ320" s="41"/>
      <c r="TDR320" s="41"/>
      <c r="TDS320" s="41"/>
      <c r="TDT320" s="41"/>
      <c r="TDU320" s="41"/>
      <c r="TDV320" s="41"/>
      <c r="TDW320" s="41"/>
      <c r="TDX320" s="41"/>
      <c r="TDY320" s="41"/>
      <c r="TDZ320" s="41"/>
      <c r="TEA320" s="41"/>
      <c r="TEB320" s="41"/>
      <c r="TEC320" s="41"/>
      <c r="TED320" s="41"/>
      <c r="TEE320" s="41"/>
      <c r="TEF320" s="41"/>
      <c r="TEG320" s="41"/>
      <c r="TEH320" s="41"/>
      <c r="TEI320" s="41"/>
      <c r="TEJ320" s="41"/>
      <c r="TEK320" s="41"/>
      <c r="TEL320" s="41"/>
      <c r="TEM320" s="41"/>
      <c r="TEN320" s="41"/>
      <c r="TEO320" s="41"/>
      <c r="TEP320" s="41"/>
      <c r="TEQ320" s="41"/>
      <c r="TER320" s="41"/>
      <c r="TES320" s="41"/>
      <c r="TET320" s="41"/>
      <c r="TEU320" s="41"/>
      <c r="TEV320" s="41"/>
      <c r="TEW320" s="41"/>
      <c r="TEX320" s="41"/>
      <c r="TEY320" s="41"/>
      <c r="TEZ320" s="41"/>
      <c r="TFA320" s="41"/>
      <c r="TFB320" s="41"/>
      <c r="TFC320" s="41"/>
      <c r="TFD320" s="41"/>
      <c r="TFE320" s="41"/>
      <c r="TFF320" s="41"/>
      <c r="TFG320" s="41"/>
      <c r="TFH320" s="41"/>
      <c r="TFI320" s="41"/>
      <c r="TFJ320" s="41"/>
      <c r="TFK320" s="41"/>
      <c r="TFL320" s="41"/>
      <c r="TFM320" s="41"/>
      <c r="TFN320" s="41"/>
      <c r="TFO320" s="41"/>
      <c r="TFP320" s="41"/>
      <c r="TFQ320" s="41"/>
      <c r="TFR320" s="41"/>
      <c r="TFS320" s="41"/>
      <c r="TFT320" s="41"/>
      <c r="TFU320" s="41"/>
      <c r="TFV320" s="41"/>
      <c r="TFW320" s="41"/>
      <c r="TFX320" s="41"/>
      <c r="TFY320" s="41"/>
      <c r="TFZ320" s="41"/>
      <c r="TGA320" s="41"/>
      <c r="TGB320" s="41"/>
      <c r="TGC320" s="41"/>
      <c r="TGD320" s="41"/>
      <c r="TGE320" s="41"/>
      <c r="TGF320" s="41"/>
      <c r="TGG320" s="41"/>
      <c r="TGH320" s="41"/>
      <c r="TGI320" s="41"/>
      <c r="TGJ320" s="41"/>
      <c r="TGK320" s="41"/>
      <c r="TGL320" s="41"/>
      <c r="TGM320" s="41"/>
      <c r="TGN320" s="41"/>
      <c r="TGO320" s="41"/>
      <c r="TGP320" s="41"/>
      <c r="TGQ320" s="41"/>
      <c r="TGR320" s="41"/>
      <c r="TGS320" s="41"/>
      <c r="TGT320" s="41"/>
      <c r="TGU320" s="41"/>
      <c r="TGV320" s="41"/>
      <c r="TGW320" s="41"/>
      <c r="TGX320" s="41"/>
      <c r="TGY320" s="41"/>
      <c r="TGZ320" s="41"/>
      <c r="THA320" s="41"/>
      <c r="THB320" s="41"/>
      <c r="THC320" s="41"/>
      <c r="THD320" s="41"/>
      <c r="THE320" s="41"/>
      <c r="THF320" s="41"/>
      <c r="THG320" s="41"/>
      <c r="THH320" s="41"/>
      <c r="THI320" s="41"/>
      <c r="THJ320" s="41"/>
      <c r="THK320" s="41"/>
      <c r="THL320" s="41"/>
      <c r="THM320" s="41"/>
      <c r="THN320" s="41"/>
      <c r="THO320" s="41"/>
      <c r="THP320" s="41"/>
      <c r="THQ320" s="41"/>
      <c r="THR320" s="41"/>
      <c r="THS320" s="41"/>
      <c r="THT320" s="41"/>
      <c r="THU320" s="41"/>
      <c r="THV320" s="41"/>
      <c r="THW320" s="41"/>
      <c r="THX320" s="41"/>
      <c r="THY320" s="41"/>
      <c r="THZ320" s="41"/>
      <c r="TIA320" s="41"/>
      <c r="TIB320" s="41"/>
      <c r="TIC320" s="41"/>
      <c r="TID320" s="41"/>
      <c r="TIE320" s="41"/>
      <c r="TIF320" s="41"/>
      <c r="TIG320" s="41"/>
      <c r="TIH320" s="41"/>
      <c r="TII320" s="41"/>
      <c r="TIJ320" s="41"/>
      <c r="TIK320" s="41"/>
      <c r="TIL320" s="41"/>
      <c r="TIM320" s="41"/>
      <c r="TIN320" s="41"/>
      <c r="TIO320" s="41"/>
      <c r="TIP320" s="41"/>
      <c r="TIQ320" s="41"/>
      <c r="TIR320" s="41"/>
      <c r="TIS320" s="41"/>
      <c r="TIT320" s="41"/>
      <c r="TIU320" s="41"/>
      <c r="TIV320" s="41"/>
      <c r="TIW320" s="41"/>
      <c r="TIX320" s="41"/>
      <c r="TIY320" s="41"/>
      <c r="TIZ320" s="41"/>
      <c r="TJA320" s="41"/>
      <c r="TJB320" s="41"/>
      <c r="TJC320" s="41"/>
      <c r="TJD320" s="41"/>
      <c r="TJE320" s="41"/>
      <c r="TJF320" s="41"/>
      <c r="TJG320" s="41"/>
      <c r="TJH320" s="41"/>
      <c r="TJI320" s="41"/>
      <c r="TJJ320" s="41"/>
      <c r="TJK320" s="41"/>
      <c r="TJL320" s="41"/>
      <c r="TJM320" s="41"/>
      <c r="TJN320" s="41"/>
      <c r="TJO320" s="41"/>
      <c r="TJP320" s="41"/>
      <c r="TJQ320" s="41"/>
      <c r="TJR320" s="41"/>
      <c r="TJS320" s="41"/>
      <c r="TJT320" s="41"/>
      <c r="TJU320" s="41"/>
      <c r="TJV320" s="41"/>
      <c r="TJW320" s="41"/>
      <c r="TJX320" s="41"/>
      <c r="TJY320" s="41"/>
      <c r="TJZ320" s="41"/>
      <c r="TKA320" s="41"/>
      <c r="TKB320" s="41"/>
      <c r="TKC320" s="41"/>
      <c r="TKD320" s="41"/>
      <c r="TKE320" s="41"/>
      <c r="TKF320" s="41"/>
      <c r="TKG320" s="41"/>
      <c r="TKH320" s="41"/>
      <c r="TKI320" s="41"/>
      <c r="TKJ320" s="41"/>
      <c r="TKK320" s="41"/>
      <c r="TKL320" s="41"/>
      <c r="TKM320" s="41"/>
      <c r="TKN320" s="41"/>
      <c r="TKO320" s="41"/>
      <c r="TKP320" s="41"/>
      <c r="TKQ320" s="41"/>
      <c r="TKR320" s="41"/>
      <c r="TKS320" s="41"/>
      <c r="TKT320" s="41"/>
      <c r="TKU320" s="41"/>
      <c r="TKV320" s="41"/>
      <c r="TKW320" s="41"/>
      <c r="TKX320" s="41"/>
      <c r="TKY320" s="41"/>
      <c r="TKZ320" s="41"/>
      <c r="TLA320" s="41"/>
      <c r="TLB320" s="41"/>
      <c r="TLC320" s="41"/>
      <c r="TLD320" s="41"/>
      <c r="TLE320" s="41"/>
      <c r="TLF320" s="41"/>
      <c r="TLG320" s="41"/>
      <c r="TLH320" s="41"/>
      <c r="TLI320" s="41"/>
      <c r="TLJ320" s="41"/>
      <c r="TLK320" s="41"/>
      <c r="TLL320" s="41"/>
      <c r="TLM320" s="41"/>
      <c r="TLN320" s="41"/>
      <c r="TLO320" s="41"/>
      <c r="TLP320" s="41"/>
      <c r="TLQ320" s="41"/>
      <c r="TLR320" s="41"/>
      <c r="TLS320" s="41"/>
      <c r="TLT320" s="41"/>
      <c r="TLU320" s="41"/>
      <c r="TLV320" s="41"/>
      <c r="TLW320" s="41"/>
      <c r="TLX320" s="41"/>
      <c r="TLY320" s="41"/>
      <c r="TLZ320" s="41"/>
      <c r="TMA320" s="41"/>
      <c r="TMB320" s="41"/>
      <c r="TMC320" s="41"/>
      <c r="TMD320" s="41"/>
      <c r="TME320" s="41"/>
      <c r="TMF320" s="41"/>
      <c r="TMG320" s="41"/>
      <c r="TMH320" s="41"/>
      <c r="TMI320" s="41"/>
      <c r="TMJ320" s="41"/>
      <c r="TMK320" s="41"/>
      <c r="TML320" s="41"/>
      <c r="TMM320" s="41"/>
      <c r="TMN320" s="41"/>
      <c r="TMO320" s="41"/>
      <c r="TMP320" s="41"/>
      <c r="TMQ320" s="41"/>
      <c r="TMR320" s="41"/>
      <c r="TMS320" s="41"/>
      <c r="TMT320" s="41"/>
      <c r="TMU320" s="41"/>
      <c r="TMV320" s="41"/>
      <c r="TMW320" s="41"/>
      <c r="TMX320" s="41"/>
      <c r="TMY320" s="41"/>
      <c r="TMZ320" s="41"/>
      <c r="TNA320" s="41"/>
      <c r="TNB320" s="41"/>
      <c r="TNC320" s="41"/>
      <c r="TND320" s="41"/>
      <c r="TNE320" s="41"/>
      <c r="TNF320" s="41"/>
      <c r="TNG320" s="41"/>
      <c r="TNH320" s="41"/>
      <c r="TNI320" s="41"/>
      <c r="TNJ320" s="41"/>
      <c r="TNK320" s="41"/>
      <c r="TNL320" s="41"/>
      <c r="TNM320" s="41"/>
      <c r="TNN320" s="41"/>
      <c r="TNO320" s="41"/>
      <c r="TNP320" s="41"/>
      <c r="TNQ320" s="41"/>
      <c r="TNR320" s="41"/>
      <c r="TNS320" s="41"/>
      <c r="TNT320" s="41"/>
      <c r="TNU320" s="41"/>
      <c r="TNV320" s="41"/>
      <c r="TNW320" s="41"/>
      <c r="TNX320" s="41"/>
      <c r="TNY320" s="41"/>
      <c r="TNZ320" s="41"/>
      <c r="TOA320" s="41"/>
      <c r="TOB320" s="41"/>
      <c r="TOC320" s="41"/>
      <c r="TOD320" s="41"/>
      <c r="TOE320" s="41"/>
      <c r="TOF320" s="41"/>
      <c r="TOG320" s="41"/>
      <c r="TOH320" s="41"/>
      <c r="TOI320" s="41"/>
      <c r="TOJ320" s="41"/>
      <c r="TOK320" s="41"/>
      <c r="TOL320" s="41"/>
      <c r="TOM320" s="41"/>
      <c r="TON320" s="41"/>
      <c r="TOO320" s="41"/>
      <c r="TOP320" s="41"/>
      <c r="TOQ320" s="41"/>
      <c r="TOR320" s="41"/>
      <c r="TOS320" s="41"/>
      <c r="TOT320" s="41"/>
      <c r="TOU320" s="41"/>
      <c r="TOV320" s="41"/>
      <c r="TOW320" s="41"/>
      <c r="TOX320" s="41"/>
      <c r="TOY320" s="41"/>
      <c r="TOZ320" s="41"/>
      <c r="TPA320" s="41"/>
      <c r="TPB320" s="41"/>
      <c r="TPC320" s="41"/>
      <c r="TPD320" s="41"/>
      <c r="TPE320" s="41"/>
      <c r="TPF320" s="41"/>
      <c r="TPG320" s="41"/>
      <c r="TPH320" s="41"/>
      <c r="TPI320" s="41"/>
      <c r="TPJ320" s="41"/>
      <c r="TPK320" s="41"/>
      <c r="TPL320" s="41"/>
      <c r="TPM320" s="41"/>
      <c r="TPN320" s="41"/>
      <c r="TPO320" s="41"/>
      <c r="TPP320" s="41"/>
      <c r="TPQ320" s="41"/>
      <c r="TPR320" s="41"/>
      <c r="TPS320" s="41"/>
      <c r="TPT320" s="41"/>
      <c r="TPU320" s="41"/>
      <c r="TPV320" s="41"/>
      <c r="TPW320" s="41"/>
      <c r="TPX320" s="41"/>
      <c r="TPY320" s="41"/>
      <c r="TPZ320" s="41"/>
      <c r="TQA320" s="41"/>
      <c r="TQB320" s="41"/>
      <c r="TQC320" s="41"/>
      <c r="TQD320" s="41"/>
      <c r="TQE320" s="41"/>
      <c r="TQF320" s="41"/>
      <c r="TQG320" s="41"/>
      <c r="TQH320" s="41"/>
      <c r="TQI320" s="41"/>
      <c r="TQJ320" s="41"/>
      <c r="TQK320" s="41"/>
      <c r="TQL320" s="41"/>
      <c r="TQM320" s="41"/>
      <c r="TQN320" s="41"/>
      <c r="TQO320" s="41"/>
      <c r="TQP320" s="41"/>
      <c r="TQQ320" s="41"/>
      <c r="TQR320" s="41"/>
      <c r="TQS320" s="41"/>
      <c r="TQT320" s="41"/>
      <c r="TQU320" s="41"/>
      <c r="TQV320" s="41"/>
      <c r="TQW320" s="41"/>
      <c r="TQX320" s="41"/>
      <c r="TQY320" s="41"/>
      <c r="TQZ320" s="41"/>
      <c r="TRA320" s="41"/>
      <c r="TRB320" s="41"/>
      <c r="TRC320" s="41"/>
      <c r="TRD320" s="41"/>
      <c r="TRE320" s="41"/>
      <c r="TRF320" s="41"/>
      <c r="TRG320" s="41"/>
      <c r="TRH320" s="41"/>
      <c r="TRI320" s="41"/>
      <c r="TRJ320" s="41"/>
      <c r="TRK320" s="41"/>
      <c r="TRL320" s="41"/>
      <c r="TRM320" s="41"/>
      <c r="TRN320" s="41"/>
      <c r="TRO320" s="41"/>
      <c r="TRP320" s="41"/>
      <c r="TRQ320" s="41"/>
      <c r="TRR320" s="41"/>
      <c r="TRS320" s="41"/>
      <c r="TRT320" s="41"/>
      <c r="TRU320" s="41"/>
      <c r="TRV320" s="41"/>
      <c r="TRW320" s="41"/>
      <c r="TRX320" s="41"/>
      <c r="TRY320" s="41"/>
      <c r="TRZ320" s="41"/>
      <c r="TSA320" s="41"/>
      <c r="TSB320" s="41"/>
      <c r="TSC320" s="41"/>
      <c r="TSD320" s="41"/>
      <c r="TSE320" s="41"/>
      <c r="TSF320" s="41"/>
      <c r="TSG320" s="41"/>
      <c r="TSH320" s="41"/>
      <c r="TSI320" s="41"/>
      <c r="TSJ320" s="41"/>
      <c r="TSK320" s="41"/>
      <c r="TSL320" s="41"/>
      <c r="TSM320" s="41"/>
      <c r="TSN320" s="41"/>
      <c r="TSO320" s="41"/>
      <c r="TSP320" s="41"/>
      <c r="TSQ320" s="41"/>
      <c r="TSR320" s="41"/>
      <c r="TSS320" s="41"/>
      <c r="TST320" s="41"/>
      <c r="TSU320" s="41"/>
      <c r="TSV320" s="41"/>
      <c r="TSW320" s="41"/>
      <c r="TSX320" s="41"/>
      <c r="TSY320" s="41"/>
      <c r="TSZ320" s="41"/>
      <c r="TTA320" s="41"/>
      <c r="TTB320" s="41"/>
      <c r="TTC320" s="41"/>
      <c r="TTD320" s="41"/>
      <c r="TTE320" s="41"/>
      <c r="TTF320" s="41"/>
      <c r="TTG320" s="41"/>
      <c r="TTH320" s="41"/>
      <c r="TTI320" s="41"/>
      <c r="TTJ320" s="41"/>
      <c r="TTK320" s="41"/>
      <c r="TTL320" s="41"/>
      <c r="TTM320" s="41"/>
      <c r="TTN320" s="41"/>
      <c r="TTO320" s="41"/>
      <c r="TTP320" s="41"/>
      <c r="TTQ320" s="41"/>
      <c r="TTR320" s="41"/>
      <c r="TTS320" s="41"/>
      <c r="TTT320" s="41"/>
      <c r="TTU320" s="41"/>
      <c r="TTV320" s="41"/>
      <c r="TTW320" s="41"/>
      <c r="TTX320" s="41"/>
      <c r="TTY320" s="41"/>
      <c r="TTZ320" s="41"/>
      <c r="TUA320" s="41"/>
      <c r="TUB320" s="41"/>
      <c r="TUC320" s="41"/>
      <c r="TUD320" s="41"/>
      <c r="TUE320" s="41"/>
      <c r="TUF320" s="41"/>
      <c r="TUG320" s="41"/>
      <c r="TUH320" s="41"/>
      <c r="TUI320" s="41"/>
      <c r="TUJ320" s="41"/>
      <c r="TUK320" s="41"/>
      <c r="TUL320" s="41"/>
      <c r="TUM320" s="41"/>
      <c r="TUN320" s="41"/>
      <c r="TUO320" s="41"/>
      <c r="TUP320" s="41"/>
      <c r="TUQ320" s="41"/>
      <c r="TUR320" s="41"/>
      <c r="TUS320" s="41"/>
      <c r="TUT320" s="41"/>
      <c r="TUU320" s="41"/>
      <c r="TUV320" s="41"/>
      <c r="TUW320" s="41"/>
      <c r="TUX320" s="41"/>
      <c r="TUY320" s="41"/>
      <c r="TUZ320" s="41"/>
      <c r="TVA320" s="41"/>
      <c r="TVB320" s="41"/>
      <c r="TVC320" s="41"/>
      <c r="TVD320" s="41"/>
      <c r="TVE320" s="41"/>
      <c r="TVF320" s="41"/>
      <c r="TVG320" s="41"/>
      <c r="TVH320" s="41"/>
      <c r="TVI320" s="41"/>
      <c r="TVJ320" s="41"/>
      <c r="TVK320" s="41"/>
      <c r="TVL320" s="41"/>
      <c r="TVM320" s="41"/>
      <c r="TVN320" s="41"/>
      <c r="TVO320" s="41"/>
      <c r="TVP320" s="41"/>
      <c r="TVQ320" s="41"/>
      <c r="TVR320" s="41"/>
      <c r="TVS320" s="41"/>
      <c r="TVT320" s="41"/>
      <c r="TVU320" s="41"/>
      <c r="TVV320" s="41"/>
      <c r="TVW320" s="41"/>
      <c r="TVX320" s="41"/>
      <c r="TVY320" s="41"/>
      <c r="TVZ320" s="41"/>
      <c r="TWA320" s="41"/>
      <c r="TWB320" s="41"/>
      <c r="TWC320" s="41"/>
      <c r="TWD320" s="41"/>
      <c r="TWE320" s="41"/>
      <c r="TWF320" s="41"/>
      <c r="TWG320" s="41"/>
      <c r="TWH320" s="41"/>
      <c r="TWI320" s="41"/>
      <c r="TWJ320" s="41"/>
      <c r="TWK320" s="41"/>
      <c r="TWL320" s="41"/>
      <c r="TWM320" s="41"/>
      <c r="TWN320" s="41"/>
      <c r="TWO320" s="41"/>
      <c r="TWP320" s="41"/>
      <c r="TWQ320" s="41"/>
      <c r="TWR320" s="41"/>
      <c r="TWS320" s="41"/>
      <c r="TWT320" s="41"/>
      <c r="TWU320" s="41"/>
      <c r="TWV320" s="41"/>
      <c r="TWW320" s="41"/>
      <c r="TWX320" s="41"/>
      <c r="TWY320" s="41"/>
      <c r="TWZ320" s="41"/>
      <c r="TXA320" s="41"/>
      <c r="TXB320" s="41"/>
      <c r="TXC320" s="41"/>
      <c r="TXD320" s="41"/>
      <c r="TXE320" s="41"/>
      <c r="TXF320" s="41"/>
      <c r="TXG320" s="41"/>
      <c r="TXH320" s="41"/>
      <c r="TXI320" s="41"/>
      <c r="TXJ320" s="41"/>
      <c r="TXK320" s="41"/>
      <c r="TXL320" s="41"/>
      <c r="TXM320" s="41"/>
      <c r="TXN320" s="41"/>
      <c r="TXO320" s="41"/>
      <c r="TXP320" s="41"/>
      <c r="TXQ320" s="41"/>
      <c r="TXR320" s="41"/>
      <c r="TXS320" s="41"/>
      <c r="TXT320" s="41"/>
      <c r="TXU320" s="41"/>
      <c r="TXV320" s="41"/>
      <c r="TXW320" s="41"/>
      <c r="TXX320" s="41"/>
      <c r="TXY320" s="41"/>
      <c r="TXZ320" s="41"/>
      <c r="TYA320" s="41"/>
      <c r="TYB320" s="41"/>
      <c r="TYC320" s="41"/>
      <c r="TYD320" s="41"/>
      <c r="TYE320" s="41"/>
      <c r="TYF320" s="41"/>
      <c r="TYG320" s="41"/>
      <c r="TYH320" s="41"/>
      <c r="TYI320" s="41"/>
      <c r="TYJ320" s="41"/>
      <c r="TYK320" s="41"/>
      <c r="TYL320" s="41"/>
      <c r="TYM320" s="41"/>
      <c r="TYN320" s="41"/>
      <c r="TYO320" s="41"/>
      <c r="TYP320" s="41"/>
      <c r="TYQ320" s="41"/>
      <c r="TYR320" s="41"/>
      <c r="TYS320" s="41"/>
      <c r="TYT320" s="41"/>
      <c r="TYU320" s="41"/>
      <c r="TYV320" s="41"/>
      <c r="TYW320" s="41"/>
      <c r="TYX320" s="41"/>
      <c r="TYY320" s="41"/>
      <c r="TYZ320" s="41"/>
      <c r="TZA320" s="41"/>
      <c r="TZB320" s="41"/>
      <c r="TZC320" s="41"/>
      <c r="TZD320" s="41"/>
      <c r="TZE320" s="41"/>
      <c r="TZF320" s="41"/>
      <c r="TZG320" s="41"/>
      <c r="TZH320" s="41"/>
      <c r="TZI320" s="41"/>
      <c r="TZJ320" s="41"/>
      <c r="TZK320" s="41"/>
      <c r="TZL320" s="41"/>
      <c r="TZM320" s="41"/>
      <c r="TZN320" s="41"/>
      <c r="TZO320" s="41"/>
      <c r="TZP320" s="41"/>
      <c r="TZQ320" s="41"/>
      <c r="TZR320" s="41"/>
      <c r="TZS320" s="41"/>
      <c r="TZT320" s="41"/>
      <c r="TZU320" s="41"/>
      <c r="TZV320" s="41"/>
      <c r="TZW320" s="41"/>
      <c r="TZX320" s="41"/>
      <c r="TZY320" s="41"/>
      <c r="TZZ320" s="41"/>
      <c r="UAA320" s="41"/>
      <c r="UAB320" s="41"/>
      <c r="UAC320" s="41"/>
      <c r="UAD320" s="41"/>
      <c r="UAE320" s="41"/>
      <c r="UAF320" s="41"/>
      <c r="UAG320" s="41"/>
      <c r="UAH320" s="41"/>
      <c r="UAI320" s="41"/>
      <c r="UAJ320" s="41"/>
      <c r="UAK320" s="41"/>
      <c r="UAL320" s="41"/>
      <c r="UAM320" s="41"/>
      <c r="UAN320" s="41"/>
      <c r="UAO320" s="41"/>
      <c r="UAP320" s="41"/>
      <c r="UAQ320" s="41"/>
      <c r="UAR320" s="41"/>
      <c r="UAS320" s="41"/>
      <c r="UAT320" s="41"/>
      <c r="UAU320" s="41"/>
      <c r="UAV320" s="41"/>
      <c r="UAW320" s="41"/>
      <c r="UAX320" s="41"/>
      <c r="UAY320" s="41"/>
      <c r="UAZ320" s="41"/>
      <c r="UBA320" s="41"/>
      <c r="UBB320" s="41"/>
      <c r="UBC320" s="41"/>
      <c r="UBD320" s="41"/>
      <c r="UBE320" s="41"/>
      <c r="UBF320" s="41"/>
      <c r="UBG320" s="41"/>
      <c r="UBH320" s="41"/>
      <c r="UBI320" s="41"/>
      <c r="UBJ320" s="41"/>
      <c r="UBK320" s="41"/>
      <c r="UBL320" s="41"/>
      <c r="UBM320" s="41"/>
      <c r="UBN320" s="41"/>
      <c r="UBO320" s="41"/>
      <c r="UBP320" s="41"/>
      <c r="UBQ320" s="41"/>
      <c r="UBR320" s="41"/>
      <c r="UBS320" s="41"/>
      <c r="UBT320" s="41"/>
      <c r="UBU320" s="41"/>
      <c r="UBV320" s="41"/>
      <c r="UBW320" s="41"/>
      <c r="UBX320" s="41"/>
      <c r="UBY320" s="41"/>
      <c r="UBZ320" s="41"/>
      <c r="UCA320" s="41"/>
      <c r="UCB320" s="41"/>
      <c r="UCC320" s="41"/>
      <c r="UCD320" s="41"/>
      <c r="UCE320" s="41"/>
      <c r="UCF320" s="41"/>
      <c r="UCG320" s="41"/>
      <c r="UCH320" s="41"/>
      <c r="UCI320" s="41"/>
      <c r="UCJ320" s="41"/>
      <c r="UCK320" s="41"/>
      <c r="UCL320" s="41"/>
      <c r="UCM320" s="41"/>
      <c r="UCN320" s="41"/>
      <c r="UCO320" s="41"/>
      <c r="UCP320" s="41"/>
      <c r="UCQ320" s="41"/>
      <c r="UCR320" s="41"/>
      <c r="UCS320" s="41"/>
      <c r="UCT320" s="41"/>
      <c r="UCU320" s="41"/>
      <c r="UCV320" s="41"/>
      <c r="UCW320" s="41"/>
      <c r="UCX320" s="41"/>
      <c r="UCY320" s="41"/>
      <c r="UCZ320" s="41"/>
      <c r="UDA320" s="41"/>
      <c r="UDB320" s="41"/>
      <c r="UDC320" s="41"/>
      <c r="UDD320" s="41"/>
      <c r="UDE320" s="41"/>
      <c r="UDF320" s="41"/>
      <c r="UDG320" s="41"/>
      <c r="UDH320" s="41"/>
      <c r="UDI320" s="41"/>
      <c r="UDJ320" s="41"/>
      <c r="UDK320" s="41"/>
      <c r="UDL320" s="41"/>
      <c r="UDM320" s="41"/>
      <c r="UDN320" s="41"/>
      <c r="UDO320" s="41"/>
      <c r="UDP320" s="41"/>
      <c r="UDQ320" s="41"/>
      <c r="UDR320" s="41"/>
      <c r="UDS320" s="41"/>
      <c r="UDT320" s="41"/>
      <c r="UDU320" s="41"/>
      <c r="UDV320" s="41"/>
      <c r="UDW320" s="41"/>
      <c r="UDX320" s="41"/>
      <c r="UDY320" s="41"/>
      <c r="UDZ320" s="41"/>
      <c r="UEA320" s="41"/>
      <c r="UEB320" s="41"/>
      <c r="UEC320" s="41"/>
      <c r="UED320" s="41"/>
      <c r="UEE320" s="41"/>
      <c r="UEF320" s="41"/>
      <c r="UEG320" s="41"/>
      <c r="UEH320" s="41"/>
      <c r="UEI320" s="41"/>
      <c r="UEJ320" s="41"/>
      <c r="UEK320" s="41"/>
      <c r="UEL320" s="41"/>
      <c r="UEM320" s="41"/>
      <c r="UEN320" s="41"/>
      <c r="UEO320" s="41"/>
      <c r="UEP320" s="41"/>
      <c r="UEQ320" s="41"/>
      <c r="UER320" s="41"/>
      <c r="UES320" s="41"/>
      <c r="UET320" s="41"/>
      <c r="UEU320" s="41"/>
      <c r="UEV320" s="41"/>
      <c r="UEW320" s="41"/>
      <c r="UEX320" s="41"/>
      <c r="UEY320" s="41"/>
      <c r="UEZ320" s="41"/>
      <c r="UFA320" s="41"/>
      <c r="UFB320" s="41"/>
      <c r="UFC320" s="41"/>
      <c r="UFD320" s="41"/>
      <c r="UFE320" s="41"/>
      <c r="UFF320" s="41"/>
      <c r="UFG320" s="41"/>
      <c r="UFH320" s="41"/>
      <c r="UFI320" s="41"/>
      <c r="UFJ320" s="41"/>
      <c r="UFK320" s="41"/>
      <c r="UFL320" s="41"/>
      <c r="UFM320" s="41"/>
      <c r="UFN320" s="41"/>
      <c r="UFO320" s="41"/>
      <c r="UFP320" s="41"/>
      <c r="UFQ320" s="41"/>
      <c r="UFR320" s="41"/>
      <c r="UFS320" s="41"/>
      <c r="UFT320" s="41"/>
      <c r="UFU320" s="41"/>
      <c r="UFV320" s="41"/>
      <c r="UFW320" s="41"/>
      <c r="UFX320" s="41"/>
      <c r="UFY320" s="41"/>
      <c r="UFZ320" s="41"/>
      <c r="UGA320" s="41"/>
      <c r="UGB320" s="41"/>
      <c r="UGC320" s="41"/>
      <c r="UGD320" s="41"/>
      <c r="UGE320" s="41"/>
      <c r="UGF320" s="41"/>
      <c r="UGG320" s="41"/>
      <c r="UGH320" s="41"/>
      <c r="UGI320" s="41"/>
      <c r="UGJ320" s="41"/>
      <c r="UGK320" s="41"/>
      <c r="UGL320" s="41"/>
      <c r="UGM320" s="41"/>
      <c r="UGN320" s="41"/>
      <c r="UGO320" s="41"/>
      <c r="UGP320" s="41"/>
      <c r="UGQ320" s="41"/>
      <c r="UGR320" s="41"/>
      <c r="UGS320" s="41"/>
      <c r="UGT320" s="41"/>
      <c r="UGU320" s="41"/>
      <c r="UGV320" s="41"/>
      <c r="UGW320" s="41"/>
      <c r="UGX320" s="41"/>
      <c r="UGY320" s="41"/>
      <c r="UGZ320" s="41"/>
      <c r="UHA320" s="41"/>
      <c r="UHB320" s="41"/>
      <c r="UHC320" s="41"/>
      <c r="UHD320" s="41"/>
      <c r="UHE320" s="41"/>
      <c r="UHF320" s="41"/>
      <c r="UHG320" s="41"/>
      <c r="UHH320" s="41"/>
      <c r="UHI320" s="41"/>
      <c r="UHJ320" s="41"/>
      <c r="UHK320" s="41"/>
      <c r="UHL320" s="41"/>
      <c r="UHM320" s="41"/>
      <c r="UHN320" s="41"/>
      <c r="UHO320" s="41"/>
      <c r="UHP320" s="41"/>
      <c r="UHQ320" s="41"/>
      <c r="UHR320" s="41"/>
      <c r="UHS320" s="41"/>
      <c r="UHT320" s="41"/>
      <c r="UHU320" s="41"/>
      <c r="UHV320" s="41"/>
      <c r="UHW320" s="41"/>
      <c r="UHX320" s="41"/>
      <c r="UHY320" s="41"/>
      <c r="UHZ320" s="41"/>
      <c r="UIA320" s="41"/>
      <c r="UIB320" s="41"/>
      <c r="UIC320" s="41"/>
      <c r="UID320" s="41"/>
      <c r="UIE320" s="41"/>
      <c r="UIF320" s="41"/>
      <c r="UIG320" s="41"/>
      <c r="UIH320" s="41"/>
      <c r="UII320" s="41"/>
      <c r="UIJ320" s="41"/>
      <c r="UIK320" s="41"/>
      <c r="UIL320" s="41"/>
      <c r="UIM320" s="41"/>
      <c r="UIN320" s="41"/>
      <c r="UIO320" s="41"/>
      <c r="UIP320" s="41"/>
      <c r="UIQ320" s="41"/>
      <c r="UIR320" s="41"/>
      <c r="UIS320" s="41"/>
      <c r="UIT320" s="41"/>
      <c r="UIU320" s="41"/>
      <c r="UIV320" s="41"/>
      <c r="UIW320" s="41"/>
      <c r="UIX320" s="41"/>
      <c r="UIY320" s="41"/>
      <c r="UIZ320" s="41"/>
      <c r="UJA320" s="41"/>
      <c r="UJB320" s="41"/>
      <c r="UJC320" s="41"/>
      <c r="UJD320" s="41"/>
      <c r="UJE320" s="41"/>
      <c r="UJF320" s="41"/>
      <c r="UJG320" s="41"/>
      <c r="UJH320" s="41"/>
      <c r="UJI320" s="41"/>
      <c r="UJJ320" s="41"/>
      <c r="UJK320" s="41"/>
      <c r="UJL320" s="41"/>
      <c r="UJM320" s="41"/>
      <c r="UJN320" s="41"/>
      <c r="UJO320" s="41"/>
      <c r="UJP320" s="41"/>
      <c r="UJQ320" s="41"/>
      <c r="UJR320" s="41"/>
      <c r="UJS320" s="41"/>
      <c r="UJT320" s="41"/>
      <c r="UJU320" s="41"/>
      <c r="UJV320" s="41"/>
      <c r="UJW320" s="41"/>
      <c r="UJX320" s="41"/>
      <c r="UJY320" s="41"/>
      <c r="UJZ320" s="41"/>
      <c r="UKA320" s="41"/>
      <c r="UKB320" s="41"/>
      <c r="UKC320" s="41"/>
      <c r="UKD320" s="41"/>
      <c r="UKE320" s="41"/>
      <c r="UKF320" s="41"/>
      <c r="UKG320" s="41"/>
      <c r="UKH320" s="41"/>
      <c r="UKI320" s="41"/>
      <c r="UKJ320" s="41"/>
      <c r="UKK320" s="41"/>
      <c r="UKL320" s="41"/>
      <c r="UKM320" s="41"/>
      <c r="UKN320" s="41"/>
      <c r="UKO320" s="41"/>
      <c r="UKP320" s="41"/>
      <c r="UKQ320" s="41"/>
      <c r="UKR320" s="41"/>
      <c r="UKS320" s="41"/>
      <c r="UKT320" s="41"/>
      <c r="UKU320" s="41"/>
      <c r="UKV320" s="41"/>
      <c r="UKW320" s="41"/>
      <c r="UKX320" s="41"/>
      <c r="UKY320" s="41"/>
      <c r="UKZ320" s="41"/>
      <c r="ULA320" s="41"/>
      <c r="ULB320" s="41"/>
      <c r="ULC320" s="41"/>
      <c r="ULD320" s="41"/>
      <c r="ULE320" s="41"/>
      <c r="ULF320" s="41"/>
      <c r="ULG320" s="41"/>
      <c r="ULH320" s="41"/>
      <c r="ULI320" s="41"/>
      <c r="ULJ320" s="41"/>
      <c r="ULK320" s="41"/>
      <c r="ULL320" s="41"/>
      <c r="ULM320" s="41"/>
      <c r="ULN320" s="41"/>
      <c r="ULO320" s="41"/>
      <c r="ULP320" s="41"/>
      <c r="ULQ320" s="41"/>
      <c r="ULR320" s="41"/>
      <c r="ULS320" s="41"/>
      <c r="ULT320" s="41"/>
      <c r="ULU320" s="41"/>
      <c r="ULV320" s="41"/>
      <c r="ULW320" s="41"/>
      <c r="ULX320" s="41"/>
      <c r="ULY320" s="41"/>
      <c r="ULZ320" s="41"/>
      <c r="UMA320" s="41"/>
      <c r="UMB320" s="41"/>
      <c r="UMC320" s="41"/>
      <c r="UMD320" s="41"/>
      <c r="UME320" s="41"/>
      <c r="UMF320" s="41"/>
      <c r="UMG320" s="41"/>
      <c r="UMH320" s="41"/>
      <c r="UMI320" s="41"/>
      <c r="UMJ320" s="41"/>
      <c r="UMK320" s="41"/>
      <c r="UML320" s="41"/>
      <c r="UMM320" s="41"/>
      <c r="UMN320" s="41"/>
      <c r="UMO320" s="41"/>
      <c r="UMP320" s="41"/>
      <c r="UMQ320" s="41"/>
      <c r="UMR320" s="41"/>
      <c r="UMS320" s="41"/>
      <c r="UMT320" s="41"/>
      <c r="UMU320" s="41"/>
      <c r="UMV320" s="41"/>
      <c r="UMW320" s="41"/>
      <c r="UMX320" s="41"/>
      <c r="UMY320" s="41"/>
      <c r="UMZ320" s="41"/>
      <c r="UNA320" s="41"/>
      <c r="UNB320" s="41"/>
      <c r="UNC320" s="41"/>
      <c r="UND320" s="41"/>
      <c r="UNE320" s="41"/>
      <c r="UNF320" s="41"/>
      <c r="UNG320" s="41"/>
      <c r="UNH320" s="41"/>
      <c r="UNI320" s="41"/>
      <c r="UNJ320" s="41"/>
      <c r="UNK320" s="41"/>
      <c r="UNL320" s="41"/>
      <c r="UNM320" s="41"/>
      <c r="UNN320" s="41"/>
      <c r="UNO320" s="41"/>
      <c r="UNP320" s="41"/>
      <c r="UNQ320" s="41"/>
      <c r="UNR320" s="41"/>
      <c r="UNS320" s="41"/>
      <c r="UNT320" s="41"/>
      <c r="UNU320" s="41"/>
      <c r="UNV320" s="41"/>
      <c r="UNW320" s="41"/>
      <c r="UNX320" s="41"/>
      <c r="UNY320" s="41"/>
      <c r="UNZ320" s="41"/>
      <c r="UOA320" s="41"/>
      <c r="UOB320" s="41"/>
      <c r="UOC320" s="41"/>
      <c r="UOD320" s="41"/>
      <c r="UOE320" s="41"/>
      <c r="UOF320" s="41"/>
      <c r="UOG320" s="41"/>
      <c r="UOH320" s="41"/>
      <c r="UOI320" s="41"/>
      <c r="UOJ320" s="41"/>
      <c r="UOK320" s="41"/>
      <c r="UOL320" s="41"/>
      <c r="UOM320" s="41"/>
      <c r="UON320" s="41"/>
      <c r="UOO320" s="41"/>
      <c r="UOP320" s="41"/>
      <c r="UOQ320" s="41"/>
      <c r="UOR320" s="41"/>
      <c r="UOS320" s="41"/>
      <c r="UOT320" s="41"/>
      <c r="UOU320" s="41"/>
      <c r="UOV320" s="41"/>
      <c r="UOW320" s="41"/>
      <c r="UOX320" s="41"/>
      <c r="UOY320" s="41"/>
      <c r="UOZ320" s="41"/>
      <c r="UPA320" s="41"/>
      <c r="UPB320" s="41"/>
      <c r="UPC320" s="41"/>
      <c r="UPD320" s="41"/>
      <c r="UPE320" s="41"/>
      <c r="UPF320" s="41"/>
      <c r="UPG320" s="41"/>
      <c r="UPH320" s="41"/>
      <c r="UPI320" s="41"/>
      <c r="UPJ320" s="41"/>
      <c r="UPK320" s="41"/>
      <c r="UPL320" s="41"/>
      <c r="UPM320" s="41"/>
      <c r="UPN320" s="41"/>
      <c r="UPO320" s="41"/>
      <c r="UPP320" s="41"/>
      <c r="UPQ320" s="41"/>
      <c r="UPR320" s="41"/>
      <c r="UPS320" s="41"/>
      <c r="UPT320" s="41"/>
      <c r="UPU320" s="41"/>
      <c r="UPV320" s="41"/>
      <c r="UPW320" s="41"/>
      <c r="UPX320" s="41"/>
      <c r="UPY320" s="41"/>
      <c r="UPZ320" s="41"/>
      <c r="UQA320" s="41"/>
      <c r="UQB320" s="41"/>
      <c r="UQC320" s="41"/>
      <c r="UQD320" s="41"/>
      <c r="UQE320" s="41"/>
      <c r="UQF320" s="41"/>
      <c r="UQG320" s="41"/>
      <c r="UQH320" s="41"/>
      <c r="UQI320" s="41"/>
      <c r="UQJ320" s="41"/>
      <c r="UQK320" s="41"/>
      <c r="UQL320" s="41"/>
      <c r="UQM320" s="41"/>
      <c r="UQN320" s="41"/>
      <c r="UQO320" s="41"/>
      <c r="UQP320" s="41"/>
      <c r="UQQ320" s="41"/>
      <c r="UQR320" s="41"/>
      <c r="UQS320" s="41"/>
      <c r="UQT320" s="41"/>
      <c r="UQU320" s="41"/>
      <c r="UQV320" s="41"/>
      <c r="UQW320" s="41"/>
      <c r="UQX320" s="41"/>
      <c r="UQY320" s="41"/>
      <c r="UQZ320" s="41"/>
      <c r="URA320" s="41"/>
      <c r="URB320" s="41"/>
      <c r="URC320" s="41"/>
      <c r="URD320" s="41"/>
      <c r="URE320" s="41"/>
      <c r="URF320" s="41"/>
      <c r="URG320" s="41"/>
      <c r="URH320" s="41"/>
      <c r="URI320" s="41"/>
      <c r="URJ320" s="41"/>
      <c r="URK320" s="41"/>
      <c r="URL320" s="41"/>
      <c r="URM320" s="41"/>
      <c r="URN320" s="41"/>
      <c r="URO320" s="41"/>
      <c r="URP320" s="41"/>
      <c r="URQ320" s="41"/>
      <c r="URR320" s="41"/>
      <c r="URS320" s="41"/>
      <c r="URT320" s="41"/>
      <c r="URU320" s="41"/>
      <c r="URV320" s="41"/>
      <c r="URW320" s="41"/>
      <c r="URX320" s="41"/>
      <c r="URY320" s="41"/>
      <c r="URZ320" s="41"/>
      <c r="USA320" s="41"/>
      <c r="USB320" s="41"/>
      <c r="USC320" s="41"/>
      <c r="USD320" s="41"/>
      <c r="USE320" s="41"/>
      <c r="USF320" s="41"/>
      <c r="USG320" s="41"/>
      <c r="USH320" s="41"/>
      <c r="USI320" s="41"/>
      <c r="USJ320" s="41"/>
      <c r="USK320" s="41"/>
      <c r="USL320" s="41"/>
      <c r="USM320" s="41"/>
      <c r="USN320" s="41"/>
      <c r="USO320" s="41"/>
      <c r="USP320" s="41"/>
      <c r="USQ320" s="41"/>
      <c r="USR320" s="41"/>
      <c r="USS320" s="41"/>
      <c r="UST320" s="41"/>
      <c r="USU320" s="41"/>
      <c r="USV320" s="41"/>
      <c r="USW320" s="41"/>
      <c r="USX320" s="41"/>
      <c r="USY320" s="41"/>
      <c r="USZ320" s="41"/>
      <c r="UTA320" s="41"/>
      <c r="UTB320" s="41"/>
      <c r="UTC320" s="41"/>
      <c r="UTD320" s="41"/>
      <c r="UTE320" s="41"/>
      <c r="UTF320" s="41"/>
      <c r="UTG320" s="41"/>
      <c r="UTH320" s="41"/>
      <c r="UTI320" s="41"/>
      <c r="UTJ320" s="41"/>
      <c r="UTK320" s="41"/>
      <c r="UTL320" s="41"/>
      <c r="UTM320" s="41"/>
      <c r="UTN320" s="41"/>
      <c r="UTO320" s="41"/>
      <c r="UTP320" s="41"/>
      <c r="UTQ320" s="41"/>
      <c r="UTR320" s="41"/>
      <c r="UTS320" s="41"/>
      <c r="UTT320" s="41"/>
      <c r="UTU320" s="41"/>
      <c r="UTV320" s="41"/>
      <c r="UTW320" s="41"/>
      <c r="UTX320" s="41"/>
      <c r="UTY320" s="41"/>
      <c r="UTZ320" s="41"/>
      <c r="UUA320" s="41"/>
      <c r="UUB320" s="41"/>
      <c r="UUC320" s="41"/>
      <c r="UUD320" s="41"/>
      <c r="UUE320" s="41"/>
      <c r="UUF320" s="41"/>
      <c r="UUG320" s="41"/>
      <c r="UUH320" s="41"/>
      <c r="UUI320" s="41"/>
      <c r="UUJ320" s="41"/>
      <c r="UUK320" s="41"/>
      <c r="UUL320" s="41"/>
      <c r="UUM320" s="41"/>
      <c r="UUN320" s="41"/>
      <c r="UUO320" s="41"/>
      <c r="UUP320" s="41"/>
      <c r="UUQ320" s="41"/>
      <c r="UUR320" s="41"/>
      <c r="UUS320" s="41"/>
      <c r="UUT320" s="41"/>
      <c r="UUU320" s="41"/>
      <c r="UUV320" s="41"/>
      <c r="UUW320" s="41"/>
      <c r="UUX320" s="41"/>
      <c r="UUY320" s="41"/>
      <c r="UUZ320" s="41"/>
      <c r="UVA320" s="41"/>
      <c r="UVB320" s="41"/>
      <c r="UVC320" s="41"/>
      <c r="UVD320" s="41"/>
      <c r="UVE320" s="41"/>
      <c r="UVF320" s="41"/>
      <c r="UVG320" s="41"/>
      <c r="UVH320" s="41"/>
      <c r="UVI320" s="41"/>
      <c r="UVJ320" s="41"/>
      <c r="UVK320" s="41"/>
      <c r="UVL320" s="41"/>
      <c r="UVM320" s="41"/>
      <c r="UVN320" s="41"/>
      <c r="UVO320" s="41"/>
      <c r="UVP320" s="41"/>
      <c r="UVQ320" s="41"/>
      <c r="UVR320" s="41"/>
      <c r="UVS320" s="41"/>
      <c r="UVT320" s="41"/>
      <c r="UVU320" s="41"/>
      <c r="UVV320" s="41"/>
      <c r="UVW320" s="41"/>
      <c r="UVX320" s="41"/>
      <c r="UVY320" s="41"/>
      <c r="UVZ320" s="41"/>
      <c r="UWA320" s="41"/>
      <c r="UWB320" s="41"/>
      <c r="UWC320" s="41"/>
      <c r="UWD320" s="41"/>
      <c r="UWE320" s="41"/>
      <c r="UWF320" s="41"/>
      <c r="UWG320" s="41"/>
      <c r="UWH320" s="41"/>
      <c r="UWI320" s="41"/>
      <c r="UWJ320" s="41"/>
      <c r="UWK320" s="41"/>
      <c r="UWL320" s="41"/>
      <c r="UWM320" s="41"/>
      <c r="UWN320" s="41"/>
      <c r="UWO320" s="41"/>
      <c r="UWP320" s="41"/>
      <c r="UWQ320" s="41"/>
      <c r="UWR320" s="41"/>
      <c r="UWS320" s="41"/>
      <c r="UWT320" s="41"/>
      <c r="UWU320" s="41"/>
      <c r="UWV320" s="41"/>
      <c r="UWW320" s="41"/>
      <c r="UWX320" s="41"/>
      <c r="UWY320" s="41"/>
      <c r="UWZ320" s="41"/>
      <c r="UXA320" s="41"/>
      <c r="UXB320" s="41"/>
      <c r="UXC320" s="41"/>
      <c r="UXD320" s="41"/>
      <c r="UXE320" s="41"/>
      <c r="UXF320" s="41"/>
      <c r="UXG320" s="41"/>
      <c r="UXH320" s="41"/>
      <c r="UXI320" s="41"/>
      <c r="UXJ320" s="41"/>
      <c r="UXK320" s="41"/>
      <c r="UXL320" s="41"/>
      <c r="UXM320" s="41"/>
      <c r="UXN320" s="41"/>
      <c r="UXO320" s="41"/>
      <c r="UXP320" s="41"/>
      <c r="UXQ320" s="41"/>
      <c r="UXR320" s="41"/>
      <c r="UXS320" s="41"/>
      <c r="UXT320" s="41"/>
      <c r="UXU320" s="41"/>
      <c r="UXV320" s="41"/>
      <c r="UXW320" s="41"/>
      <c r="UXX320" s="41"/>
      <c r="UXY320" s="41"/>
      <c r="UXZ320" s="41"/>
      <c r="UYA320" s="41"/>
      <c r="UYB320" s="41"/>
      <c r="UYC320" s="41"/>
      <c r="UYD320" s="41"/>
      <c r="UYE320" s="41"/>
      <c r="UYF320" s="41"/>
      <c r="UYG320" s="41"/>
      <c r="UYH320" s="41"/>
      <c r="UYI320" s="41"/>
      <c r="UYJ320" s="41"/>
      <c r="UYK320" s="41"/>
      <c r="UYL320" s="41"/>
      <c r="UYM320" s="41"/>
      <c r="UYN320" s="41"/>
      <c r="UYO320" s="41"/>
      <c r="UYP320" s="41"/>
      <c r="UYQ320" s="41"/>
      <c r="UYR320" s="41"/>
      <c r="UYS320" s="41"/>
      <c r="UYT320" s="41"/>
      <c r="UYU320" s="41"/>
      <c r="UYV320" s="41"/>
      <c r="UYW320" s="41"/>
      <c r="UYX320" s="41"/>
      <c r="UYY320" s="41"/>
      <c r="UYZ320" s="41"/>
      <c r="UZA320" s="41"/>
      <c r="UZB320" s="41"/>
      <c r="UZC320" s="41"/>
      <c r="UZD320" s="41"/>
      <c r="UZE320" s="41"/>
      <c r="UZF320" s="41"/>
      <c r="UZG320" s="41"/>
      <c r="UZH320" s="41"/>
      <c r="UZI320" s="41"/>
      <c r="UZJ320" s="41"/>
      <c r="UZK320" s="41"/>
      <c r="UZL320" s="41"/>
      <c r="UZM320" s="41"/>
      <c r="UZN320" s="41"/>
      <c r="UZO320" s="41"/>
      <c r="UZP320" s="41"/>
      <c r="UZQ320" s="41"/>
      <c r="UZR320" s="41"/>
      <c r="UZS320" s="41"/>
      <c r="UZT320" s="41"/>
      <c r="UZU320" s="41"/>
      <c r="UZV320" s="41"/>
      <c r="UZW320" s="41"/>
      <c r="UZX320" s="41"/>
      <c r="UZY320" s="41"/>
      <c r="UZZ320" s="41"/>
      <c r="VAA320" s="41"/>
      <c r="VAB320" s="41"/>
      <c r="VAC320" s="41"/>
      <c r="VAD320" s="41"/>
      <c r="VAE320" s="41"/>
      <c r="VAF320" s="41"/>
      <c r="VAG320" s="41"/>
      <c r="VAH320" s="41"/>
      <c r="VAI320" s="41"/>
      <c r="VAJ320" s="41"/>
      <c r="VAK320" s="41"/>
      <c r="VAL320" s="41"/>
      <c r="VAM320" s="41"/>
      <c r="VAN320" s="41"/>
      <c r="VAO320" s="41"/>
      <c r="VAP320" s="41"/>
      <c r="VAQ320" s="41"/>
      <c r="VAR320" s="41"/>
      <c r="VAS320" s="41"/>
      <c r="VAT320" s="41"/>
      <c r="VAU320" s="41"/>
      <c r="VAV320" s="41"/>
      <c r="VAW320" s="41"/>
      <c r="VAX320" s="41"/>
      <c r="VAY320" s="41"/>
      <c r="VAZ320" s="41"/>
      <c r="VBA320" s="41"/>
      <c r="VBB320" s="41"/>
      <c r="VBC320" s="41"/>
      <c r="VBD320" s="41"/>
      <c r="VBE320" s="41"/>
      <c r="VBF320" s="41"/>
      <c r="VBG320" s="41"/>
      <c r="VBH320" s="41"/>
      <c r="VBI320" s="41"/>
      <c r="VBJ320" s="41"/>
      <c r="VBK320" s="41"/>
      <c r="VBL320" s="41"/>
      <c r="VBM320" s="41"/>
      <c r="VBN320" s="41"/>
      <c r="VBO320" s="41"/>
      <c r="VBP320" s="41"/>
      <c r="VBQ320" s="41"/>
      <c r="VBR320" s="41"/>
      <c r="VBS320" s="41"/>
      <c r="VBT320" s="41"/>
      <c r="VBU320" s="41"/>
      <c r="VBV320" s="41"/>
      <c r="VBW320" s="41"/>
      <c r="VBX320" s="41"/>
      <c r="VBY320" s="41"/>
      <c r="VBZ320" s="41"/>
      <c r="VCA320" s="41"/>
      <c r="VCB320" s="41"/>
      <c r="VCC320" s="41"/>
      <c r="VCD320" s="41"/>
      <c r="VCE320" s="41"/>
      <c r="VCF320" s="41"/>
      <c r="VCG320" s="41"/>
      <c r="VCH320" s="41"/>
      <c r="VCI320" s="41"/>
      <c r="VCJ320" s="41"/>
      <c r="VCK320" s="41"/>
      <c r="VCL320" s="41"/>
      <c r="VCM320" s="41"/>
      <c r="VCN320" s="41"/>
      <c r="VCO320" s="41"/>
      <c r="VCP320" s="41"/>
      <c r="VCQ320" s="41"/>
      <c r="VCR320" s="41"/>
      <c r="VCS320" s="41"/>
      <c r="VCT320" s="41"/>
      <c r="VCU320" s="41"/>
      <c r="VCV320" s="41"/>
      <c r="VCW320" s="41"/>
      <c r="VCX320" s="41"/>
      <c r="VCY320" s="41"/>
      <c r="VCZ320" s="41"/>
      <c r="VDA320" s="41"/>
      <c r="VDB320" s="41"/>
      <c r="VDC320" s="41"/>
      <c r="VDD320" s="41"/>
      <c r="VDE320" s="41"/>
      <c r="VDF320" s="41"/>
      <c r="VDG320" s="41"/>
      <c r="VDH320" s="41"/>
      <c r="VDI320" s="41"/>
      <c r="VDJ320" s="41"/>
      <c r="VDK320" s="41"/>
      <c r="VDL320" s="41"/>
      <c r="VDM320" s="41"/>
      <c r="VDN320" s="41"/>
      <c r="VDO320" s="41"/>
      <c r="VDP320" s="41"/>
      <c r="VDQ320" s="41"/>
      <c r="VDR320" s="41"/>
      <c r="VDS320" s="41"/>
      <c r="VDT320" s="41"/>
      <c r="VDU320" s="41"/>
      <c r="VDV320" s="41"/>
      <c r="VDW320" s="41"/>
      <c r="VDX320" s="41"/>
      <c r="VDY320" s="41"/>
      <c r="VDZ320" s="41"/>
      <c r="VEA320" s="41"/>
      <c r="VEB320" s="41"/>
      <c r="VEC320" s="41"/>
      <c r="VED320" s="41"/>
      <c r="VEE320" s="41"/>
      <c r="VEF320" s="41"/>
      <c r="VEG320" s="41"/>
      <c r="VEH320" s="41"/>
      <c r="VEI320" s="41"/>
      <c r="VEJ320" s="41"/>
      <c r="VEK320" s="41"/>
      <c r="VEL320" s="41"/>
      <c r="VEM320" s="41"/>
      <c r="VEN320" s="41"/>
      <c r="VEO320" s="41"/>
      <c r="VEP320" s="41"/>
      <c r="VEQ320" s="41"/>
      <c r="VER320" s="41"/>
      <c r="VES320" s="41"/>
      <c r="VET320" s="41"/>
      <c r="VEU320" s="41"/>
      <c r="VEV320" s="41"/>
      <c r="VEW320" s="41"/>
      <c r="VEX320" s="41"/>
      <c r="VEY320" s="41"/>
      <c r="VEZ320" s="41"/>
      <c r="VFA320" s="41"/>
      <c r="VFB320" s="41"/>
      <c r="VFC320" s="41"/>
      <c r="VFD320" s="41"/>
      <c r="VFE320" s="41"/>
      <c r="VFF320" s="41"/>
      <c r="VFG320" s="41"/>
      <c r="VFH320" s="41"/>
      <c r="VFI320" s="41"/>
      <c r="VFJ320" s="41"/>
      <c r="VFK320" s="41"/>
      <c r="VFL320" s="41"/>
      <c r="VFM320" s="41"/>
      <c r="VFN320" s="41"/>
      <c r="VFO320" s="41"/>
      <c r="VFP320" s="41"/>
      <c r="VFQ320" s="41"/>
      <c r="VFR320" s="41"/>
      <c r="VFS320" s="41"/>
      <c r="VFT320" s="41"/>
      <c r="VFU320" s="41"/>
      <c r="VFV320" s="41"/>
      <c r="VFW320" s="41"/>
      <c r="VFX320" s="41"/>
      <c r="VFY320" s="41"/>
      <c r="VFZ320" s="41"/>
      <c r="VGA320" s="41"/>
      <c r="VGB320" s="41"/>
      <c r="VGC320" s="41"/>
      <c r="VGD320" s="41"/>
      <c r="VGE320" s="41"/>
      <c r="VGF320" s="41"/>
      <c r="VGG320" s="41"/>
      <c r="VGH320" s="41"/>
      <c r="VGI320" s="41"/>
      <c r="VGJ320" s="41"/>
      <c r="VGK320" s="41"/>
      <c r="VGL320" s="41"/>
      <c r="VGM320" s="41"/>
      <c r="VGN320" s="41"/>
      <c r="VGO320" s="41"/>
      <c r="VGP320" s="41"/>
      <c r="VGQ320" s="41"/>
      <c r="VGR320" s="41"/>
      <c r="VGS320" s="41"/>
      <c r="VGT320" s="41"/>
      <c r="VGU320" s="41"/>
      <c r="VGV320" s="41"/>
      <c r="VGW320" s="41"/>
      <c r="VGX320" s="41"/>
      <c r="VGY320" s="41"/>
      <c r="VGZ320" s="41"/>
      <c r="VHA320" s="41"/>
      <c r="VHB320" s="41"/>
      <c r="VHC320" s="41"/>
      <c r="VHD320" s="41"/>
      <c r="VHE320" s="41"/>
      <c r="VHF320" s="41"/>
      <c r="VHG320" s="41"/>
      <c r="VHH320" s="41"/>
      <c r="VHI320" s="41"/>
      <c r="VHJ320" s="41"/>
      <c r="VHK320" s="41"/>
      <c r="VHL320" s="41"/>
      <c r="VHM320" s="41"/>
      <c r="VHN320" s="41"/>
      <c r="VHO320" s="41"/>
      <c r="VHP320" s="41"/>
      <c r="VHQ320" s="41"/>
      <c r="VHR320" s="41"/>
      <c r="VHS320" s="41"/>
      <c r="VHT320" s="41"/>
      <c r="VHU320" s="41"/>
      <c r="VHV320" s="41"/>
      <c r="VHW320" s="41"/>
      <c r="VHX320" s="41"/>
      <c r="VHY320" s="41"/>
      <c r="VHZ320" s="41"/>
      <c r="VIA320" s="41"/>
      <c r="VIB320" s="41"/>
      <c r="VIC320" s="41"/>
      <c r="VID320" s="41"/>
      <c r="VIE320" s="41"/>
      <c r="VIF320" s="41"/>
      <c r="VIG320" s="41"/>
      <c r="VIH320" s="41"/>
      <c r="VII320" s="41"/>
      <c r="VIJ320" s="41"/>
      <c r="VIK320" s="41"/>
      <c r="VIL320" s="41"/>
      <c r="VIM320" s="41"/>
      <c r="VIN320" s="41"/>
      <c r="VIO320" s="41"/>
      <c r="VIP320" s="41"/>
      <c r="VIQ320" s="41"/>
      <c r="VIR320" s="41"/>
      <c r="VIS320" s="41"/>
      <c r="VIT320" s="41"/>
      <c r="VIU320" s="41"/>
      <c r="VIV320" s="41"/>
      <c r="VIW320" s="41"/>
      <c r="VIX320" s="41"/>
      <c r="VIY320" s="41"/>
      <c r="VIZ320" s="41"/>
      <c r="VJA320" s="41"/>
      <c r="VJB320" s="41"/>
      <c r="VJC320" s="41"/>
      <c r="VJD320" s="41"/>
      <c r="VJE320" s="41"/>
      <c r="VJF320" s="41"/>
      <c r="VJG320" s="41"/>
      <c r="VJH320" s="41"/>
      <c r="VJI320" s="41"/>
      <c r="VJJ320" s="41"/>
      <c r="VJK320" s="41"/>
      <c r="VJL320" s="41"/>
      <c r="VJM320" s="41"/>
      <c r="VJN320" s="41"/>
      <c r="VJO320" s="41"/>
      <c r="VJP320" s="41"/>
      <c r="VJQ320" s="41"/>
      <c r="VJR320" s="41"/>
      <c r="VJS320" s="41"/>
      <c r="VJT320" s="41"/>
      <c r="VJU320" s="41"/>
      <c r="VJV320" s="41"/>
      <c r="VJW320" s="41"/>
      <c r="VJX320" s="41"/>
      <c r="VJY320" s="41"/>
      <c r="VJZ320" s="41"/>
      <c r="VKA320" s="41"/>
      <c r="VKB320" s="41"/>
      <c r="VKC320" s="41"/>
      <c r="VKD320" s="41"/>
      <c r="VKE320" s="41"/>
      <c r="VKF320" s="41"/>
      <c r="VKG320" s="41"/>
      <c r="VKH320" s="41"/>
      <c r="VKI320" s="41"/>
      <c r="VKJ320" s="41"/>
      <c r="VKK320" s="41"/>
      <c r="VKL320" s="41"/>
      <c r="VKM320" s="41"/>
      <c r="VKN320" s="41"/>
      <c r="VKO320" s="41"/>
      <c r="VKP320" s="41"/>
      <c r="VKQ320" s="41"/>
      <c r="VKR320" s="41"/>
      <c r="VKS320" s="41"/>
      <c r="VKT320" s="41"/>
      <c r="VKU320" s="41"/>
      <c r="VKV320" s="41"/>
      <c r="VKW320" s="41"/>
      <c r="VKX320" s="41"/>
      <c r="VKY320" s="41"/>
      <c r="VKZ320" s="41"/>
      <c r="VLA320" s="41"/>
      <c r="VLB320" s="41"/>
      <c r="VLC320" s="41"/>
      <c r="VLD320" s="41"/>
      <c r="VLE320" s="41"/>
      <c r="VLF320" s="41"/>
      <c r="VLG320" s="41"/>
      <c r="VLH320" s="41"/>
      <c r="VLI320" s="41"/>
      <c r="VLJ320" s="41"/>
      <c r="VLK320" s="41"/>
      <c r="VLL320" s="41"/>
      <c r="VLM320" s="41"/>
      <c r="VLN320" s="41"/>
      <c r="VLO320" s="41"/>
      <c r="VLP320" s="41"/>
      <c r="VLQ320" s="41"/>
      <c r="VLR320" s="41"/>
      <c r="VLS320" s="41"/>
      <c r="VLT320" s="41"/>
      <c r="VLU320" s="41"/>
      <c r="VLV320" s="41"/>
      <c r="VLW320" s="41"/>
      <c r="VLX320" s="41"/>
      <c r="VLY320" s="41"/>
      <c r="VLZ320" s="41"/>
      <c r="VMA320" s="41"/>
      <c r="VMB320" s="41"/>
      <c r="VMC320" s="41"/>
      <c r="VMD320" s="41"/>
      <c r="VME320" s="41"/>
      <c r="VMF320" s="41"/>
      <c r="VMG320" s="41"/>
      <c r="VMH320" s="41"/>
      <c r="VMI320" s="41"/>
      <c r="VMJ320" s="41"/>
      <c r="VMK320" s="41"/>
      <c r="VML320" s="41"/>
      <c r="VMM320" s="41"/>
      <c r="VMN320" s="41"/>
      <c r="VMO320" s="41"/>
      <c r="VMP320" s="41"/>
      <c r="VMQ320" s="41"/>
      <c r="VMR320" s="41"/>
      <c r="VMS320" s="41"/>
      <c r="VMT320" s="41"/>
      <c r="VMU320" s="41"/>
      <c r="VMV320" s="41"/>
      <c r="VMW320" s="41"/>
      <c r="VMX320" s="41"/>
      <c r="VMY320" s="41"/>
      <c r="VMZ320" s="41"/>
      <c r="VNA320" s="41"/>
      <c r="VNB320" s="41"/>
      <c r="VNC320" s="41"/>
      <c r="VND320" s="41"/>
      <c r="VNE320" s="41"/>
      <c r="VNF320" s="41"/>
      <c r="VNG320" s="41"/>
      <c r="VNH320" s="41"/>
      <c r="VNI320" s="41"/>
      <c r="VNJ320" s="41"/>
      <c r="VNK320" s="41"/>
      <c r="VNL320" s="41"/>
      <c r="VNM320" s="41"/>
      <c r="VNN320" s="41"/>
      <c r="VNO320" s="41"/>
      <c r="VNP320" s="41"/>
      <c r="VNQ320" s="41"/>
      <c r="VNR320" s="41"/>
      <c r="VNS320" s="41"/>
      <c r="VNT320" s="41"/>
      <c r="VNU320" s="41"/>
      <c r="VNV320" s="41"/>
      <c r="VNW320" s="41"/>
      <c r="VNX320" s="41"/>
      <c r="VNY320" s="41"/>
      <c r="VNZ320" s="41"/>
      <c r="VOA320" s="41"/>
      <c r="VOB320" s="41"/>
      <c r="VOC320" s="41"/>
      <c r="VOD320" s="41"/>
      <c r="VOE320" s="41"/>
      <c r="VOF320" s="41"/>
      <c r="VOG320" s="41"/>
      <c r="VOH320" s="41"/>
      <c r="VOI320" s="41"/>
      <c r="VOJ320" s="41"/>
      <c r="VOK320" s="41"/>
      <c r="VOL320" s="41"/>
      <c r="VOM320" s="41"/>
      <c r="VON320" s="41"/>
      <c r="VOO320" s="41"/>
      <c r="VOP320" s="41"/>
      <c r="VOQ320" s="41"/>
      <c r="VOR320" s="41"/>
      <c r="VOS320" s="41"/>
      <c r="VOT320" s="41"/>
      <c r="VOU320" s="41"/>
      <c r="VOV320" s="41"/>
      <c r="VOW320" s="41"/>
      <c r="VOX320" s="41"/>
      <c r="VOY320" s="41"/>
      <c r="VOZ320" s="41"/>
      <c r="VPA320" s="41"/>
      <c r="VPB320" s="41"/>
      <c r="VPC320" s="41"/>
      <c r="VPD320" s="41"/>
      <c r="VPE320" s="41"/>
      <c r="VPF320" s="41"/>
      <c r="VPG320" s="41"/>
      <c r="VPH320" s="41"/>
      <c r="VPI320" s="41"/>
      <c r="VPJ320" s="41"/>
      <c r="VPK320" s="41"/>
      <c r="VPL320" s="41"/>
      <c r="VPM320" s="41"/>
      <c r="VPN320" s="41"/>
      <c r="VPO320" s="41"/>
      <c r="VPP320" s="41"/>
      <c r="VPQ320" s="41"/>
      <c r="VPR320" s="41"/>
      <c r="VPS320" s="41"/>
      <c r="VPT320" s="41"/>
      <c r="VPU320" s="41"/>
      <c r="VPV320" s="41"/>
      <c r="VPW320" s="41"/>
      <c r="VPX320" s="41"/>
      <c r="VPY320" s="41"/>
      <c r="VPZ320" s="41"/>
      <c r="VQA320" s="41"/>
      <c r="VQB320" s="41"/>
      <c r="VQC320" s="41"/>
      <c r="VQD320" s="41"/>
      <c r="VQE320" s="41"/>
      <c r="VQF320" s="41"/>
      <c r="VQG320" s="41"/>
      <c r="VQH320" s="41"/>
      <c r="VQI320" s="41"/>
      <c r="VQJ320" s="41"/>
      <c r="VQK320" s="41"/>
      <c r="VQL320" s="41"/>
      <c r="VQM320" s="41"/>
      <c r="VQN320" s="41"/>
      <c r="VQO320" s="41"/>
      <c r="VQP320" s="41"/>
      <c r="VQQ320" s="41"/>
      <c r="VQR320" s="41"/>
      <c r="VQS320" s="41"/>
      <c r="VQT320" s="41"/>
      <c r="VQU320" s="41"/>
      <c r="VQV320" s="41"/>
      <c r="VQW320" s="41"/>
      <c r="VQX320" s="41"/>
      <c r="VQY320" s="41"/>
      <c r="VQZ320" s="41"/>
      <c r="VRA320" s="41"/>
      <c r="VRB320" s="41"/>
      <c r="VRC320" s="41"/>
      <c r="VRD320" s="41"/>
      <c r="VRE320" s="41"/>
      <c r="VRF320" s="41"/>
      <c r="VRG320" s="41"/>
      <c r="VRH320" s="41"/>
      <c r="VRI320" s="41"/>
      <c r="VRJ320" s="41"/>
      <c r="VRK320" s="41"/>
      <c r="VRL320" s="41"/>
      <c r="VRM320" s="41"/>
      <c r="VRN320" s="41"/>
      <c r="VRO320" s="41"/>
      <c r="VRP320" s="41"/>
      <c r="VRQ320" s="41"/>
      <c r="VRR320" s="41"/>
      <c r="VRS320" s="41"/>
      <c r="VRT320" s="41"/>
      <c r="VRU320" s="41"/>
      <c r="VRV320" s="41"/>
      <c r="VRW320" s="41"/>
      <c r="VRX320" s="41"/>
      <c r="VRY320" s="41"/>
      <c r="VRZ320" s="41"/>
      <c r="VSA320" s="41"/>
      <c r="VSB320" s="41"/>
      <c r="VSC320" s="41"/>
      <c r="VSD320" s="41"/>
      <c r="VSE320" s="41"/>
      <c r="VSF320" s="41"/>
      <c r="VSG320" s="41"/>
      <c r="VSH320" s="41"/>
      <c r="VSI320" s="41"/>
      <c r="VSJ320" s="41"/>
      <c r="VSK320" s="41"/>
      <c r="VSL320" s="41"/>
      <c r="VSM320" s="41"/>
      <c r="VSN320" s="41"/>
      <c r="VSO320" s="41"/>
      <c r="VSP320" s="41"/>
      <c r="VSQ320" s="41"/>
      <c r="VSR320" s="41"/>
      <c r="VSS320" s="41"/>
      <c r="VST320" s="41"/>
      <c r="VSU320" s="41"/>
      <c r="VSV320" s="41"/>
      <c r="VSW320" s="41"/>
      <c r="VSX320" s="41"/>
      <c r="VSY320" s="41"/>
      <c r="VSZ320" s="41"/>
      <c r="VTA320" s="41"/>
      <c r="VTB320" s="41"/>
      <c r="VTC320" s="41"/>
      <c r="VTD320" s="41"/>
      <c r="VTE320" s="41"/>
      <c r="VTF320" s="41"/>
      <c r="VTG320" s="41"/>
      <c r="VTH320" s="41"/>
      <c r="VTI320" s="41"/>
      <c r="VTJ320" s="41"/>
      <c r="VTK320" s="41"/>
      <c r="VTL320" s="41"/>
      <c r="VTM320" s="41"/>
      <c r="VTN320" s="41"/>
      <c r="VTO320" s="41"/>
      <c r="VTP320" s="41"/>
      <c r="VTQ320" s="41"/>
      <c r="VTR320" s="41"/>
      <c r="VTS320" s="41"/>
      <c r="VTT320" s="41"/>
      <c r="VTU320" s="41"/>
      <c r="VTV320" s="41"/>
      <c r="VTW320" s="41"/>
      <c r="VTX320" s="41"/>
      <c r="VTY320" s="41"/>
      <c r="VTZ320" s="41"/>
      <c r="VUA320" s="41"/>
      <c r="VUB320" s="41"/>
      <c r="VUC320" s="41"/>
      <c r="VUD320" s="41"/>
      <c r="VUE320" s="41"/>
      <c r="VUF320" s="41"/>
      <c r="VUG320" s="41"/>
      <c r="VUH320" s="41"/>
      <c r="VUI320" s="41"/>
      <c r="VUJ320" s="41"/>
      <c r="VUK320" s="41"/>
      <c r="VUL320" s="41"/>
      <c r="VUM320" s="41"/>
      <c r="VUN320" s="41"/>
      <c r="VUO320" s="41"/>
      <c r="VUP320" s="41"/>
      <c r="VUQ320" s="41"/>
      <c r="VUR320" s="41"/>
      <c r="VUS320" s="41"/>
      <c r="VUT320" s="41"/>
      <c r="VUU320" s="41"/>
      <c r="VUV320" s="41"/>
      <c r="VUW320" s="41"/>
      <c r="VUX320" s="41"/>
      <c r="VUY320" s="41"/>
      <c r="VUZ320" s="41"/>
      <c r="VVA320" s="41"/>
      <c r="VVB320" s="41"/>
      <c r="VVC320" s="41"/>
      <c r="VVD320" s="41"/>
      <c r="VVE320" s="41"/>
      <c r="VVF320" s="41"/>
      <c r="VVG320" s="41"/>
      <c r="VVH320" s="41"/>
      <c r="VVI320" s="41"/>
      <c r="VVJ320" s="41"/>
      <c r="VVK320" s="41"/>
      <c r="VVL320" s="41"/>
      <c r="VVM320" s="41"/>
      <c r="VVN320" s="41"/>
      <c r="VVO320" s="41"/>
      <c r="VVP320" s="41"/>
      <c r="VVQ320" s="41"/>
      <c r="VVR320" s="41"/>
      <c r="VVS320" s="41"/>
      <c r="VVT320" s="41"/>
      <c r="VVU320" s="41"/>
      <c r="VVV320" s="41"/>
      <c r="VVW320" s="41"/>
      <c r="VVX320" s="41"/>
      <c r="VVY320" s="41"/>
      <c r="VVZ320" s="41"/>
      <c r="VWA320" s="41"/>
      <c r="VWB320" s="41"/>
      <c r="VWC320" s="41"/>
      <c r="VWD320" s="41"/>
      <c r="VWE320" s="41"/>
      <c r="VWF320" s="41"/>
      <c r="VWG320" s="41"/>
      <c r="VWH320" s="41"/>
      <c r="VWI320" s="41"/>
      <c r="VWJ320" s="41"/>
      <c r="VWK320" s="41"/>
      <c r="VWL320" s="41"/>
      <c r="VWM320" s="41"/>
      <c r="VWN320" s="41"/>
      <c r="VWO320" s="41"/>
      <c r="VWP320" s="41"/>
      <c r="VWQ320" s="41"/>
      <c r="VWR320" s="41"/>
      <c r="VWS320" s="41"/>
      <c r="VWT320" s="41"/>
      <c r="VWU320" s="41"/>
      <c r="VWV320" s="41"/>
      <c r="VWW320" s="41"/>
      <c r="VWX320" s="41"/>
      <c r="VWY320" s="41"/>
      <c r="VWZ320" s="41"/>
      <c r="VXA320" s="41"/>
      <c r="VXB320" s="41"/>
      <c r="VXC320" s="41"/>
      <c r="VXD320" s="41"/>
      <c r="VXE320" s="41"/>
      <c r="VXF320" s="41"/>
      <c r="VXG320" s="41"/>
      <c r="VXH320" s="41"/>
      <c r="VXI320" s="41"/>
      <c r="VXJ320" s="41"/>
      <c r="VXK320" s="41"/>
      <c r="VXL320" s="41"/>
      <c r="VXM320" s="41"/>
      <c r="VXN320" s="41"/>
      <c r="VXO320" s="41"/>
      <c r="VXP320" s="41"/>
      <c r="VXQ320" s="41"/>
      <c r="VXR320" s="41"/>
      <c r="VXS320" s="41"/>
      <c r="VXT320" s="41"/>
      <c r="VXU320" s="41"/>
      <c r="VXV320" s="41"/>
      <c r="VXW320" s="41"/>
      <c r="VXX320" s="41"/>
      <c r="VXY320" s="41"/>
      <c r="VXZ320" s="41"/>
      <c r="VYA320" s="41"/>
      <c r="VYB320" s="41"/>
      <c r="VYC320" s="41"/>
      <c r="VYD320" s="41"/>
      <c r="VYE320" s="41"/>
      <c r="VYF320" s="41"/>
      <c r="VYG320" s="41"/>
      <c r="VYH320" s="41"/>
      <c r="VYI320" s="41"/>
      <c r="VYJ320" s="41"/>
      <c r="VYK320" s="41"/>
      <c r="VYL320" s="41"/>
      <c r="VYM320" s="41"/>
      <c r="VYN320" s="41"/>
      <c r="VYO320" s="41"/>
      <c r="VYP320" s="41"/>
      <c r="VYQ320" s="41"/>
      <c r="VYR320" s="41"/>
      <c r="VYS320" s="41"/>
      <c r="VYT320" s="41"/>
      <c r="VYU320" s="41"/>
      <c r="VYV320" s="41"/>
      <c r="VYW320" s="41"/>
      <c r="VYX320" s="41"/>
      <c r="VYY320" s="41"/>
      <c r="VYZ320" s="41"/>
      <c r="VZA320" s="41"/>
      <c r="VZB320" s="41"/>
      <c r="VZC320" s="41"/>
      <c r="VZD320" s="41"/>
      <c r="VZE320" s="41"/>
      <c r="VZF320" s="41"/>
      <c r="VZG320" s="41"/>
      <c r="VZH320" s="41"/>
      <c r="VZI320" s="41"/>
      <c r="VZJ320" s="41"/>
      <c r="VZK320" s="41"/>
      <c r="VZL320" s="41"/>
      <c r="VZM320" s="41"/>
      <c r="VZN320" s="41"/>
      <c r="VZO320" s="41"/>
      <c r="VZP320" s="41"/>
      <c r="VZQ320" s="41"/>
      <c r="VZR320" s="41"/>
      <c r="VZS320" s="41"/>
      <c r="VZT320" s="41"/>
      <c r="VZU320" s="41"/>
      <c r="VZV320" s="41"/>
      <c r="VZW320" s="41"/>
      <c r="VZX320" s="41"/>
      <c r="VZY320" s="41"/>
      <c r="VZZ320" s="41"/>
      <c r="WAA320" s="41"/>
      <c r="WAB320" s="41"/>
      <c r="WAC320" s="41"/>
      <c r="WAD320" s="41"/>
      <c r="WAE320" s="41"/>
      <c r="WAF320" s="41"/>
      <c r="WAG320" s="41"/>
      <c r="WAH320" s="41"/>
      <c r="WAI320" s="41"/>
      <c r="WAJ320" s="41"/>
      <c r="WAK320" s="41"/>
      <c r="WAL320" s="41"/>
      <c r="WAM320" s="41"/>
      <c r="WAN320" s="41"/>
      <c r="WAO320" s="41"/>
      <c r="WAP320" s="41"/>
      <c r="WAQ320" s="41"/>
      <c r="WAR320" s="41"/>
      <c r="WAS320" s="41"/>
      <c r="WAT320" s="41"/>
      <c r="WAU320" s="41"/>
      <c r="WAV320" s="41"/>
      <c r="WAW320" s="41"/>
      <c r="WAX320" s="41"/>
      <c r="WAY320" s="41"/>
      <c r="WAZ320" s="41"/>
      <c r="WBA320" s="41"/>
      <c r="WBB320" s="41"/>
      <c r="WBC320" s="41"/>
      <c r="WBD320" s="41"/>
      <c r="WBE320" s="41"/>
      <c r="WBF320" s="41"/>
      <c r="WBG320" s="41"/>
      <c r="WBH320" s="41"/>
      <c r="WBI320" s="41"/>
      <c r="WBJ320" s="41"/>
      <c r="WBK320" s="41"/>
      <c r="WBL320" s="41"/>
      <c r="WBM320" s="41"/>
      <c r="WBN320" s="41"/>
      <c r="WBO320" s="41"/>
      <c r="WBP320" s="41"/>
      <c r="WBQ320" s="41"/>
      <c r="WBR320" s="41"/>
      <c r="WBS320" s="41"/>
      <c r="WBT320" s="41"/>
      <c r="WBU320" s="41"/>
      <c r="WBV320" s="41"/>
      <c r="WBW320" s="41"/>
      <c r="WBX320" s="41"/>
      <c r="WBY320" s="41"/>
      <c r="WBZ320" s="41"/>
      <c r="WCA320" s="41"/>
      <c r="WCB320" s="41"/>
      <c r="WCC320" s="41"/>
      <c r="WCD320" s="41"/>
      <c r="WCE320" s="41"/>
      <c r="WCF320" s="41"/>
      <c r="WCG320" s="41"/>
      <c r="WCH320" s="41"/>
      <c r="WCI320" s="41"/>
      <c r="WCJ320" s="41"/>
      <c r="WCK320" s="41"/>
      <c r="WCL320" s="41"/>
      <c r="WCM320" s="41"/>
      <c r="WCN320" s="41"/>
      <c r="WCO320" s="41"/>
      <c r="WCP320" s="41"/>
      <c r="WCQ320" s="41"/>
      <c r="WCR320" s="41"/>
      <c r="WCS320" s="41"/>
      <c r="WCT320" s="41"/>
      <c r="WCU320" s="41"/>
      <c r="WCV320" s="41"/>
      <c r="WCW320" s="41"/>
      <c r="WCX320" s="41"/>
      <c r="WCY320" s="41"/>
      <c r="WCZ320" s="41"/>
      <c r="WDA320" s="41"/>
      <c r="WDB320" s="41"/>
      <c r="WDC320" s="41"/>
      <c r="WDD320" s="41"/>
      <c r="WDE320" s="41"/>
      <c r="WDF320" s="41"/>
      <c r="WDG320" s="41"/>
      <c r="WDH320" s="41"/>
      <c r="WDI320" s="41"/>
      <c r="WDJ320" s="41"/>
      <c r="WDK320" s="41"/>
      <c r="WDL320" s="41"/>
      <c r="WDM320" s="41"/>
      <c r="WDN320" s="41"/>
      <c r="WDO320" s="41"/>
      <c r="WDP320" s="41"/>
      <c r="WDQ320" s="41"/>
      <c r="WDR320" s="41"/>
      <c r="WDS320" s="41"/>
      <c r="WDT320" s="41"/>
      <c r="WDU320" s="41"/>
      <c r="WDV320" s="41"/>
      <c r="WDW320" s="41"/>
      <c r="WDX320" s="41"/>
      <c r="WDY320" s="41"/>
      <c r="WDZ320" s="41"/>
      <c r="WEA320" s="41"/>
      <c r="WEB320" s="41"/>
      <c r="WEC320" s="41"/>
      <c r="WED320" s="41"/>
      <c r="WEE320" s="41"/>
      <c r="WEF320" s="41"/>
      <c r="WEG320" s="41"/>
      <c r="WEH320" s="41"/>
      <c r="WEI320" s="41"/>
      <c r="WEJ320" s="41"/>
      <c r="WEK320" s="41"/>
      <c r="WEL320" s="41"/>
      <c r="WEM320" s="41"/>
      <c r="WEN320" s="41"/>
      <c r="WEO320" s="41"/>
      <c r="WEP320" s="41"/>
      <c r="WEQ320" s="41"/>
      <c r="WER320" s="41"/>
      <c r="WES320" s="41"/>
      <c r="WET320" s="41"/>
      <c r="WEU320" s="41"/>
      <c r="WEV320" s="41"/>
      <c r="WEW320" s="41"/>
      <c r="WEX320" s="41"/>
      <c r="WEY320" s="41"/>
      <c r="WEZ320" s="41"/>
      <c r="WFA320" s="41"/>
      <c r="WFB320" s="41"/>
      <c r="WFC320" s="41"/>
      <c r="WFD320" s="41"/>
      <c r="WFE320" s="41"/>
      <c r="WFF320" s="41"/>
      <c r="WFG320" s="41"/>
      <c r="WFH320" s="41"/>
      <c r="WFI320" s="41"/>
      <c r="WFJ320" s="41"/>
      <c r="WFK320" s="41"/>
      <c r="WFL320" s="41"/>
      <c r="WFM320" s="41"/>
      <c r="WFN320" s="41"/>
      <c r="WFO320" s="41"/>
      <c r="WFP320" s="41"/>
      <c r="WFQ320" s="41"/>
      <c r="WFR320" s="41"/>
      <c r="WFS320" s="41"/>
      <c r="WFT320" s="41"/>
      <c r="WFU320" s="41"/>
      <c r="WFV320" s="41"/>
      <c r="WFW320" s="41"/>
      <c r="WFX320" s="41"/>
      <c r="WFY320" s="41"/>
      <c r="WFZ320" s="41"/>
      <c r="WGA320" s="41"/>
      <c r="WGB320" s="41"/>
      <c r="WGC320" s="41"/>
      <c r="WGD320" s="41"/>
      <c r="WGE320" s="41"/>
      <c r="WGF320" s="41"/>
      <c r="WGG320" s="41"/>
      <c r="WGH320" s="41"/>
      <c r="WGI320" s="41"/>
      <c r="WGJ320" s="41"/>
      <c r="WGK320" s="41"/>
      <c r="WGL320" s="41"/>
      <c r="WGM320" s="41"/>
      <c r="WGN320" s="41"/>
      <c r="WGO320" s="41"/>
      <c r="WGP320" s="41"/>
      <c r="WGQ320" s="41"/>
      <c r="WGR320" s="41"/>
      <c r="WGS320" s="41"/>
      <c r="WGT320" s="41"/>
      <c r="WGU320" s="41"/>
      <c r="WGV320" s="41"/>
      <c r="WGW320" s="41"/>
      <c r="WGX320" s="41"/>
      <c r="WGY320" s="41"/>
      <c r="WGZ320" s="41"/>
      <c r="WHA320" s="41"/>
      <c r="WHB320" s="41"/>
      <c r="WHC320" s="41"/>
      <c r="WHD320" s="41"/>
      <c r="WHE320" s="41"/>
      <c r="WHF320" s="41"/>
      <c r="WHG320" s="41"/>
      <c r="WHH320" s="41"/>
      <c r="WHI320" s="41"/>
      <c r="WHJ320" s="41"/>
      <c r="WHK320" s="41"/>
      <c r="WHL320" s="41"/>
      <c r="WHM320" s="41"/>
      <c r="WHN320" s="41"/>
      <c r="WHO320" s="41"/>
      <c r="WHP320" s="41"/>
      <c r="WHQ320" s="41"/>
      <c r="WHR320" s="41"/>
      <c r="WHS320" s="41"/>
      <c r="WHT320" s="41"/>
      <c r="WHU320" s="41"/>
      <c r="WHV320" s="41"/>
      <c r="WHW320" s="41"/>
      <c r="WHX320" s="41"/>
      <c r="WHY320" s="41"/>
      <c r="WHZ320" s="41"/>
      <c r="WIA320" s="41"/>
      <c r="WIB320" s="41"/>
      <c r="WIC320" s="41"/>
      <c r="WID320" s="41"/>
      <c r="WIE320" s="41"/>
      <c r="WIF320" s="41"/>
      <c r="WIG320" s="41"/>
      <c r="WIH320" s="41"/>
      <c r="WII320" s="41"/>
      <c r="WIJ320" s="41"/>
      <c r="WIK320" s="41"/>
      <c r="WIL320" s="41"/>
      <c r="WIM320" s="41"/>
      <c r="WIN320" s="41"/>
      <c r="WIO320" s="41"/>
      <c r="WIP320" s="41"/>
      <c r="WIQ320" s="41"/>
      <c r="WIR320" s="41"/>
      <c r="WIS320" s="41"/>
      <c r="WIT320" s="41"/>
      <c r="WIU320" s="41"/>
      <c r="WIV320" s="41"/>
      <c r="WIW320" s="41"/>
      <c r="WIX320" s="41"/>
      <c r="WIY320" s="41"/>
      <c r="WIZ320" s="41"/>
      <c r="WJA320" s="41"/>
      <c r="WJB320" s="41"/>
      <c r="WJC320" s="41"/>
      <c r="WJD320" s="41"/>
      <c r="WJE320" s="41"/>
      <c r="WJF320" s="41"/>
      <c r="WJG320" s="41"/>
      <c r="WJH320" s="41"/>
      <c r="WJI320" s="41"/>
      <c r="WJJ320" s="41"/>
      <c r="WJK320" s="41"/>
      <c r="WJL320" s="41"/>
      <c r="WJM320" s="41"/>
      <c r="WJN320" s="41"/>
      <c r="WJO320" s="41"/>
      <c r="WJP320" s="41"/>
      <c r="WJQ320" s="41"/>
      <c r="WJR320" s="41"/>
      <c r="WJS320" s="41"/>
      <c r="WJT320" s="41"/>
      <c r="WJU320" s="41"/>
      <c r="WJV320" s="41"/>
      <c r="WJW320" s="41"/>
      <c r="WJX320" s="41"/>
      <c r="WJY320" s="41"/>
      <c r="WJZ320" s="41"/>
      <c r="WKA320" s="41"/>
      <c r="WKB320" s="41"/>
      <c r="WKC320" s="41"/>
      <c r="WKD320" s="41"/>
      <c r="WKE320" s="41"/>
      <c r="WKF320" s="41"/>
      <c r="WKG320" s="41"/>
      <c r="WKH320" s="41"/>
      <c r="WKI320" s="41"/>
      <c r="WKJ320" s="41"/>
      <c r="WKK320" s="41"/>
      <c r="WKL320" s="41"/>
      <c r="WKM320" s="41"/>
      <c r="WKN320" s="41"/>
      <c r="WKO320" s="41"/>
      <c r="WKP320" s="41"/>
      <c r="WKQ320" s="41"/>
      <c r="WKR320" s="41"/>
      <c r="WKS320" s="41"/>
      <c r="WKT320" s="41"/>
      <c r="WKU320" s="41"/>
      <c r="WKV320" s="41"/>
      <c r="WKW320" s="41"/>
      <c r="WKX320" s="41"/>
      <c r="WKY320" s="41"/>
      <c r="WKZ320" s="41"/>
      <c r="WLA320" s="41"/>
      <c r="WLB320" s="41"/>
      <c r="WLC320" s="41"/>
      <c r="WLD320" s="41"/>
      <c r="WLE320" s="41"/>
      <c r="WLF320" s="41"/>
      <c r="WLG320" s="41"/>
      <c r="WLH320" s="41"/>
      <c r="WLI320" s="41"/>
      <c r="WLJ320" s="41"/>
      <c r="WLK320" s="41"/>
      <c r="WLL320" s="41"/>
      <c r="WLM320" s="41"/>
      <c r="WLN320" s="41"/>
      <c r="WLO320" s="41"/>
      <c r="WLP320" s="41"/>
      <c r="WLQ320" s="41"/>
      <c r="WLR320" s="41"/>
      <c r="WLS320" s="41"/>
      <c r="WLT320" s="41"/>
      <c r="WLU320" s="41"/>
      <c r="WLV320" s="41"/>
      <c r="WLW320" s="41"/>
      <c r="WLX320" s="41"/>
      <c r="WLY320" s="41"/>
      <c r="WLZ320" s="41"/>
      <c r="WMA320" s="41"/>
      <c r="WMB320" s="41"/>
      <c r="WMC320" s="41"/>
      <c r="WMD320" s="41"/>
      <c r="WME320" s="41"/>
      <c r="WMF320" s="41"/>
      <c r="WMG320" s="41"/>
      <c r="WMH320" s="41"/>
      <c r="WMI320" s="41"/>
      <c r="WMJ320" s="41"/>
      <c r="WMK320" s="41"/>
      <c r="WML320" s="41"/>
      <c r="WMM320" s="41"/>
      <c r="WMN320" s="41"/>
      <c r="WMO320" s="41"/>
      <c r="WMP320" s="41"/>
      <c r="WMQ320" s="41"/>
      <c r="WMR320" s="41"/>
      <c r="WMS320" s="41"/>
      <c r="WMT320" s="41"/>
      <c r="WMU320" s="41"/>
      <c r="WMV320" s="41"/>
      <c r="WMW320" s="41"/>
      <c r="WMX320" s="41"/>
      <c r="WMY320" s="41"/>
      <c r="WMZ320" s="41"/>
      <c r="WNA320" s="41"/>
      <c r="WNB320" s="41"/>
      <c r="WNC320" s="41"/>
      <c r="WND320" s="41"/>
      <c r="WNE320" s="41"/>
      <c r="WNF320" s="41"/>
      <c r="WNG320" s="41"/>
      <c r="WNH320" s="41"/>
      <c r="WNI320" s="41"/>
      <c r="WNJ320" s="41"/>
      <c r="WNK320" s="41"/>
      <c r="WNL320" s="41"/>
      <c r="WNM320" s="41"/>
      <c r="WNN320" s="41"/>
      <c r="WNO320" s="41"/>
      <c r="WNP320" s="41"/>
      <c r="WNQ320" s="41"/>
      <c r="WNR320" s="41"/>
      <c r="WNS320" s="41"/>
      <c r="WNT320" s="41"/>
      <c r="WNU320" s="41"/>
      <c r="WNV320" s="41"/>
      <c r="WNW320" s="41"/>
      <c r="WNX320" s="41"/>
      <c r="WNY320" s="41"/>
      <c r="WNZ320" s="41"/>
      <c r="WOA320" s="41"/>
      <c r="WOB320" s="41"/>
      <c r="WOC320" s="41"/>
      <c r="WOD320" s="41"/>
      <c r="WOE320" s="41"/>
      <c r="WOF320" s="41"/>
      <c r="WOG320" s="41"/>
      <c r="WOH320" s="41"/>
      <c r="WOI320" s="41"/>
      <c r="WOJ320" s="41"/>
      <c r="WOK320" s="41"/>
      <c r="WOL320" s="41"/>
      <c r="WOM320" s="41"/>
      <c r="WON320" s="41"/>
      <c r="WOO320" s="41"/>
      <c r="WOP320" s="41"/>
      <c r="WOQ320" s="41"/>
      <c r="WOR320" s="41"/>
      <c r="WOS320" s="41"/>
      <c r="WOT320" s="41"/>
      <c r="WOU320" s="41"/>
      <c r="WOV320" s="41"/>
      <c r="WOW320" s="41"/>
      <c r="WOX320" s="41"/>
      <c r="WOY320" s="41"/>
      <c r="WOZ320" s="41"/>
      <c r="WPA320" s="41"/>
      <c r="WPB320" s="41"/>
      <c r="WPC320" s="41"/>
      <c r="WPD320" s="41"/>
      <c r="WPE320" s="41"/>
      <c r="WPF320" s="41"/>
      <c r="WPG320" s="41"/>
      <c r="WPH320" s="41"/>
      <c r="WPI320" s="41"/>
      <c r="WPJ320" s="41"/>
      <c r="WPK320" s="41"/>
      <c r="WPL320" s="41"/>
      <c r="WPM320" s="41"/>
      <c r="WPN320" s="41"/>
      <c r="WPO320" s="41"/>
      <c r="WPP320" s="41"/>
      <c r="WPQ320" s="41"/>
      <c r="WPR320" s="41"/>
      <c r="WPS320" s="41"/>
      <c r="WPT320" s="41"/>
      <c r="WPU320" s="41"/>
      <c r="WPV320" s="41"/>
      <c r="WPW320" s="41"/>
      <c r="WPX320" s="41"/>
      <c r="WPY320" s="41"/>
      <c r="WPZ320" s="41"/>
      <c r="WQA320" s="41"/>
      <c r="WQB320" s="41"/>
      <c r="WQC320" s="41"/>
      <c r="WQD320" s="41"/>
      <c r="WQE320" s="41"/>
      <c r="WQF320" s="41"/>
      <c r="WQG320" s="41"/>
      <c r="WQH320" s="41"/>
      <c r="WQI320" s="41"/>
      <c r="WQJ320" s="41"/>
      <c r="WQK320" s="41"/>
      <c r="WQL320" s="41"/>
      <c r="WQM320" s="41"/>
      <c r="WQN320" s="41"/>
      <c r="WQO320" s="41"/>
      <c r="WQP320" s="41"/>
      <c r="WQQ320" s="41"/>
      <c r="WQR320" s="41"/>
      <c r="WQS320" s="41"/>
      <c r="WQT320" s="41"/>
      <c r="WQU320" s="41"/>
      <c r="WQV320" s="41"/>
      <c r="WQW320" s="41"/>
      <c r="WQX320" s="41"/>
      <c r="WQY320" s="41"/>
      <c r="WQZ320" s="41"/>
      <c r="WRA320" s="41"/>
      <c r="WRB320" s="41"/>
      <c r="WRC320" s="41"/>
      <c r="WRD320" s="41"/>
      <c r="WRE320" s="41"/>
      <c r="WRF320" s="41"/>
      <c r="WRG320" s="41"/>
      <c r="WRH320" s="41"/>
      <c r="WRI320" s="41"/>
      <c r="WRJ320" s="41"/>
      <c r="WRK320" s="41"/>
      <c r="WRL320" s="41"/>
      <c r="WRM320" s="41"/>
      <c r="WRN320" s="41"/>
      <c r="WRO320" s="41"/>
      <c r="WRP320" s="41"/>
      <c r="WRQ320" s="41"/>
      <c r="WRR320" s="41"/>
      <c r="WRS320" s="41"/>
      <c r="WRT320" s="41"/>
      <c r="WRU320" s="41"/>
      <c r="WRV320" s="41"/>
      <c r="WRW320" s="41"/>
      <c r="WRX320" s="41"/>
      <c r="WRY320" s="41"/>
      <c r="WRZ320" s="41"/>
      <c r="WSA320" s="41"/>
      <c r="WSB320" s="41"/>
      <c r="WSC320" s="41"/>
      <c r="WSD320" s="41"/>
      <c r="WSE320" s="41"/>
      <c r="WSF320" s="41"/>
      <c r="WSG320" s="41"/>
      <c r="WSH320" s="41"/>
      <c r="WSI320" s="41"/>
      <c r="WSJ320" s="41"/>
      <c r="WSK320" s="41"/>
      <c r="WSL320" s="41"/>
      <c r="WSM320" s="41"/>
      <c r="WSN320" s="41"/>
      <c r="WSO320" s="41"/>
      <c r="WSP320" s="41"/>
      <c r="WSQ320" s="41"/>
      <c r="WSR320" s="41"/>
      <c r="WSS320" s="41"/>
      <c r="WST320" s="41"/>
      <c r="WSU320" s="41"/>
      <c r="WSV320" s="41"/>
      <c r="WSW320" s="41"/>
      <c r="WSX320" s="41"/>
      <c r="WSY320" s="41"/>
      <c r="WSZ320" s="41"/>
      <c r="WTA320" s="41"/>
      <c r="WTB320" s="41"/>
      <c r="WTC320" s="41"/>
      <c r="WTD320" s="41"/>
      <c r="WTE320" s="41"/>
      <c r="WTF320" s="41"/>
      <c r="WTG320" s="41"/>
      <c r="WTH320" s="41"/>
      <c r="WTI320" s="41"/>
      <c r="WTJ320" s="41"/>
      <c r="WTK320" s="41"/>
      <c r="WTL320" s="41"/>
      <c r="WTM320" s="41"/>
      <c r="WTN320" s="41"/>
      <c r="WTO320" s="41"/>
      <c r="WTP320" s="41"/>
      <c r="WTQ320" s="41"/>
      <c r="WTR320" s="41"/>
      <c r="WTS320" s="41"/>
      <c r="WTT320" s="41"/>
      <c r="WTU320" s="41"/>
      <c r="WTV320" s="41"/>
      <c r="WTW320" s="41"/>
      <c r="WTX320" s="41"/>
      <c r="WTY320" s="41"/>
      <c r="WTZ320" s="41"/>
      <c r="WUA320" s="41"/>
      <c r="WUB320" s="41"/>
      <c r="WUC320" s="41"/>
      <c r="WUD320" s="41"/>
      <c r="WUE320" s="41"/>
      <c r="WUF320" s="41"/>
      <c r="WUG320" s="41"/>
      <c r="WUH320" s="41"/>
      <c r="WUI320" s="41"/>
      <c r="WUJ320" s="41"/>
      <c r="WUK320" s="41"/>
      <c r="WUL320" s="41"/>
      <c r="WUM320" s="41"/>
      <c r="WUN320" s="41"/>
      <c r="WUO320" s="41"/>
      <c r="WUP320" s="41"/>
      <c r="WUQ320" s="41"/>
      <c r="WUR320" s="41"/>
      <c r="WUS320" s="41"/>
      <c r="WUT320" s="41"/>
      <c r="WUU320" s="41"/>
      <c r="WUV320" s="41"/>
      <c r="WUW320" s="41"/>
      <c r="WUX320" s="41"/>
      <c r="WUY320" s="41"/>
      <c r="WUZ320" s="41"/>
      <c r="WVA320" s="41"/>
      <c r="WVB320" s="41"/>
      <c r="WVC320" s="41"/>
      <c r="WVD320" s="41"/>
      <c r="WVE320" s="41"/>
      <c r="WVF320" s="41"/>
      <c r="WVG320" s="41"/>
      <c r="WVH320" s="41"/>
      <c r="WVI320" s="41"/>
      <c r="WVJ320" s="41"/>
      <c r="WVK320" s="41"/>
      <c r="WVL320" s="41"/>
      <c r="WVM320" s="41"/>
      <c r="WVN320" s="41"/>
      <c r="WVO320" s="41"/>
      <c r="WVP320" s="41"/>
      <c r="WVQ320" s="41"/>
      <c r="WVR320" s="41"/>
      <c r="WVS320" s="41"/>
      <c r="WVT320" s="41"/>
      <c r="WVU320" s="41"/>
      <c r="WVV320" s="41"/>
      <c r="WVW320" s="41"/>
      <c r="WVX320" s="41"/>
      <c r="WVY320" s="41"/>
      <c r="WVZ320" s="41"/>
      <c r="WWA320" s="41"/>
      <c r="WWB320" s="41"/>
      <c r="WWC320" s="41"/>
      <c r="WWD320" s="41"/>
      <c r="WWE320" s="41"/>
      <c r="WWF320" s="41"/>
      <c r="WWG320" s="41"/>
      <c r="WWH320" s="41"/>
      <c r="WWI320" s="41"/>
      <c r="WWJ320" s="41"/>
      <c r="WWK320" s="41"/>
      <c r="WWL320" s="41"/>
      <c r="WWM320" s="41"/>
      <c r="WWN320" s="41"/>
      <c r="WWO320" s="41"/>
      <c r="WWP320" s="41"/>
      <c r="WWQ320" s="41"/>
      <c r="WWR320" s="41"/>
      <c r="WWS320" s="41"/>
      <c r="WWT320" s="41"/>
      <c r="WWU320" s="41"/>
      <c r="WWV320" s="41"/>
      <c r="WWW320" s="41"/>
      <c r="WWX320" s="41"/>
      <c r="WWY320" s="41"/>
      <c r="WWZ320" s="41"/>
      <c r="WXA320" s="41"/>
      <c r="WXB320" s="41"/>
      <c r="WXC320" s="41"/>
      <c r="WXD320" s="41"/>
      <c r="WXE320" s="41"/>
      <c r="WXF320" s="41"/>
      <c r="WXG320" s="41"/>
      <c r="WXH320" s="41"/>
      <c r="WXI320" s="41"/>
      <c r="WXJ320" s="41"/>
      <c r="WXK320" s="41"/>
      <c r="WXL320" s="41"/>
      <c r="WXM320" s="41"/>
      <c r="WXN320" s="41"/>
      <c r="WXO320" s="41"/>
      <c r="WXP320" s="41"/>
      <c r="WXQ320" s="41"/>
      <c r="WXR320" s="41"/>
      <c r="WXS320" s="41"/>
      <c r="WXT320" s="41"/>
      <c r="WXU320" s="41"/>
      <c r="WXV320" s="41"/>
      <c r="WXW320" s="41"/>
      <c r="WXX320" s="41"/>
      <c r="WXY320" s="41"/>
      <c r="WXZ320" s="41"/>
      <c r="WYA320" s="41"/>
      <c r="WYB320" s="41"/>
      <c r="WYC320" s="41"/>
      <c r="WYD320" s="41"/>
      <c r="WYE320" s="41"/>
      <c r="WYF320" s="41"/>
      <c r="WYG320" s="41"/>
      <c r="WYH320" s="41"/>
      <c r="WYI320" s="41"/>
      <c r="WYJ320" s="41"/>
      <c r="WYK320" s="41"/>
      <c r="WYL320" s="41"/>
      <c r="WYM320" s="41"/>
      <c r="WYN320" s="41"/>
      <c r="WYO320" s="41"/>
      <c r="WYP320" s="41"/>
      <c r="WYQ320" s="41"/>
      <c r="WYR320" s="41"/>
      <c r="WYS320" s="41"/>
      <c r="WYT320" s="41"/>
      <c r="WYU320" s="41"/>
      <c r="WYV320" s="41"/>
      <c r="WYW320" s="41"/>
      <c r="WYX320" s="41"/>
      <c r="WYY320" s="41"/>
      <c r="WYZ320" s="41"/>
      <c r="WZA320" s="41"/>
      <c r="WZB320" s="41"/>
      <c r="WZC320" s="41"/>
      <c r="WZD320" s="41"/>
      <c r="WZE320" s="41"/>
      <c r="WZF320" s="41"/>
      <c r="WZG320" s="41"/>
      <c r="WZH320" s="41"/>
      <c r="WZI320" s="41"/>
      <c r="WZJ320" s="41"/>
      <c r="WZK320" s="41"/>
      <c r="WZL320" s="41"/>
      <c r="WZM320" s="41"/>
      <c r="WZN320" s="41"/>
      <c r="WZO320" s="41"/>
      <c r="WZP320" s="41"/>
      <c r="WZQ320" s="41"/>
      <c r="WZR320" s="41"/>
      <c r="WZS320" s="41"/>
      <c r="WZT320" s="41"/>
      <c r="WZU320" s="41"/>
      <c r="WZV320" s="41"/>
      <c r="WZW320" s="41"/>
      <c r="WZX320" s="41"/>
      <c r="WZY320" s="41"/>
      <c r="WZZ320" s="41"/>
      <c r="XAA320" s="41"/>
      <c r="XAB320" s="41"/>
      <c r="XAC320" s="41"/>
      <c r="XAD320" s="41"/>
      <c r="XAE320" s="41"/>
      <c r="XAF320" s="41"/>
      <c r="XAG320" s="41"/>
      <c r="XAH320" s="41"/>
      <c r="XAI320" s="41"/>
      <c r="XAJ320" s="41"/>
      <c r="XAK320" s="41"/>
      <c r="XAL320" s="41"/>
      <c r="XAM320" s="41"/>
      <c r="XAN320" s="41"/>
      <c r="XAO320" s="41"/>
      <c r="XAP320" s="41"/>
      <c r="XAQ320" s="41"/>
      <c r="XAR320" s="41"/>
      <c r="XAS320" s="41"/>
      <c r="XAT320" s="41"/>
      <c r="XAU320" s="41"/>
      <c r="XAV320" s="41"/>
      <c r="XAW320" s="41"/>
      <c r="XAX320" s="41"/>
      <c r="XAY320" s="41"/>
      <c r="XAZ320" s="41"/>
      <c r="XBA320" s="41"/>
      <c r="XBB320" s="41"/>
      <c r="XBC320" s="41"/>
      <c r="XBD320" s="41"/>
      <c r="XBE320" s="41"/>
      <c r="XBF320" s="41"/>
      <c r="XBG320" s="41"/>
      <c r="XBH320" s="41"/>
      <c r="XBI320" s="41"/>
      <c r="XBJ320" s="41"/>
      <c r="XBK320" s="41"/>
      <c r="XBL320" s="41"/>
      <c r="XBM320" s="41"/>
      <c r="XBN320" s="41"/>
      <c r="XBO320" s="41"/>
      <c r="XBP320" s="41"/>
      <c r="XBQ320" s="41"/>
      <c r="XBR320" s="41"/>
      <c r="XBS320" s="41"/>
      <c r="XBT320" s="41"/>
      <c r="XBU320" s="41"/>
      <c r="XBV320" s="41"/>
      <c r="XBW320" s="41"/>
      <c r="XBX320" s="41"/>
      <c r="XBY320" s="41"/>
      <c r="XBZ320" s="41"/>
      <c r="XCA320" s="41"/>
      <c r="XCB320" s="41"/>
      <c r="XCC320" s="41"/>
      <c r="XCD320" s="41"/>
      <c r="XCE320" s="41"/>
      <c r="XCF320" s="41"/>
      <c r="XCG320" s="41"/>
      <c r="XCH320" s="41"/>
      <c r="XCI320" s="41"/>
      <c r="XCJ320" s="41"/>
      <c r="XCK320" s="41"/>
      <c r="XCL320" s="41"/>
      <c r="XCM320" s="41"/>
      <c r="XCN320" s="41"/>
      <c r="XCO320" s="41"/>
      <c r="XCP320" s="41"/>
      <c r="XCQ320" s="41"/>
      <c r="XCR320" s="41"/>
      <c r="XCS320" s="41"/>
      <c r="XCT320" s="41"/>
      <c r="XCU320" s="41"/>
      <c r="XCV320" s="41"/>
      <c r="XCW320" s="41"/>
      <c r="XCX320" s="41"/>
      <c r="XCY320" s="41"/>
      <c r="XCZ320" s="41"/>
      <c r="XDA320" s="41"/>
      <c r="XDB320" s="41"/>
      <c r="XDC320" s="41"/>
      <c r="XDD320" s="41"/>
      <c r="XDE320" s="41"/>
      <c r="XDF320" s="41"/>
      <c r="XDG320" s="41"/>
      <c r="XDH320" s="41"/>
      <c r="XDI320" s="41"/>
      <c r="XDJ320" s="41"/>
      <c r="XDK320" s="41"/>
      <c r="XDL320" s="41"/>
      <c r="XDM320" s="41"/>
      <c r="XDN320" s="41"/>
      <c r="XDO320" s="41"/>
      <c r="XDP320" s="41"/>
      <c r="XDQ320" s="41"/>
    </row>
    <row r="321" spans="1:18" s="47" customFormat="1" ht="11.25" customHeight="1">
      <c r="A321" s="124" t="s">
        <v>407</v>
      </c>
      <c r="B321" s="125"/>
      <c r="C321" s="125"/>
      <c r="D321" s="125"/>
      <c r="E321" s="125"/>
      <c r="F321" s="125"/>
      <c r="G321" s="125"/>
      <c r="H321" s="125"/>
      <c r="I321" s="125"/>
      <c r="J321" s="125"/>
      <c r="K321" s="125"/>
      <c r="L321" s="125"/>
      <c r="M321" s="125"/>
      <c r="N321" s="125"/>
      <c r="O321" s="125"/>
      <c r="P321" s="51"/>
      <c r="Q321" s="51"/>
      <c r="R321" s="51"/>
    </row>
    <row r="322" spans="1:18" ht="11.25" customHeight="1">
      <c r="A322" s="52" t="s">
        <v>252</v>
      </c>
      <c r="B322" s="71">
        <v>282</v>
      </c>
      <c r="C322" s="68">
        <v>5</v>
      </c>
      <c r="D322" s="72">
        <v>19.3</v>
      </c>
      <c r="E322" s="72">
        <v>13.8</v>
      </c>
      <c r="F322" s="72">
        <v>19.5</v>
      </c>
      <c r="G322" s="72">
        <v>19.5</v>
      </c>
      <c r="H322" s="72">
        <v>19.5</v>
      </c>
      <c r="I322" s="72">
        <v>20.100000000000001</v>
      </c>
      <c r="J322" s="72">
        <v>3852.29</v>
      </c>
      <c r="K322" s="72">
        <v>2763.88</v>
      </c>
      <c r="L322" s="72">
        <v>3892.29</v>
      </c>
      <c r="M322" s="72">
        <v>3892.29</v>
      </c>
      <c r="N322" s="72">
        <v>3892.29</v>
      </c>
      <c r="O322" s="72">
        <v>4019.17</v>
      </c>
      <c r="P322" s="68">
        <v>0</v>
      </c>
      <c r="Q322" s="72">
        <v>0</v>
      </c>
      <c r="R322" s="72">
        <v>0</v>
      </c>
    </row>
    <row r="323" spans="1:18" ht="22.5" customHeight="1">
      <c r="A323" s="52" t="s">
        <v>239</v>
      </c>
      <c r="B323" s="71">
        <v>283</v>
      </c>
      <c r="C323" s="68">
        <v>5</v>
      </c>
      <c r="D323" s="72">
        <v>19.3</v>
      </c>
      <c r="E323" s="72">
        <v>13.8</v>
      </c>
      <c r="F323" s="72">
        <v>19.5</v>
      </c>
      <c r="G323" s="72">
        <v>19.5</v>
      </c>
      <c r="H323" s="72">
        <v>19.5</v>
      </c>
      <c r="I323" s="72">
        <v>20.100000000000001</v>
      </c>
      <c r="J323" s="72">
        <v>3852.29</v>
      </c>
      <c r="K323" s="72">
        <v>2763.88</v>
      </c>
      <c r="L323" s="72">
        <v>3892.29</v>
      </c>
      <c r="M323" s="72">
        <v>3892.29</v>
      </c>
      <c r="N323" s="72">
        <v>3892.29</v>
      </c>
      <c r="O323" s="72">
        <v>4019.17</v>
      </c>
      <c r="P323" s="68">
        <v>0</v>
      </c>
      <c r="Q323" s="72">
        <v>0</v>
      </c>
      <c r="R323" s="72">
        <v>0</v>
      </c>
    </row>
    <row r="324" spans="1:18" ht="11.25" customHeight="1">
      <c r="A324" s="52" t="s">
        <v>253</v>
      </c>
      <c r="B324" s="71">
        <v>284</v>
      </c>
      <c r="C324" s="68">
        <v>0</v>
      </c>
      <c r="D324" s="72">
        <v>0</v>
      </c>
      <c r="E324" s="72">
        <v>0</v>
      </c>
      <c r="F324" s="72">
        <v>0</v>
      </c>
      <c r="G324" s="72">
        <v>0</v>
      </c>
      <c r="H324" s="72">
        <v>0</v>
      </c>
      <c r="I324" s="72">
        <v>0</v>
      </c>
      <c r="J324" s="72">
        <v>0</v>
      </c>
      <c r="K324" s="72">
        <v>0</v>
      </c>
      <c r="L324" s="72">
        <v>0</v>
      </c>
      <c r="M324" s="72">
        <v>0</v>
      </c>
      <c r="N324" s="72">
        <v>0</v>
      </c>
      <c r="O324" s="72">
        <v>0</v>
      </c>
      <c r="P324" s="68">
        <v>0</v>
      </c>
      <c r="Q324" s="72">
        <v>0</v>
      </c>
      <c r="R324" s="72">
        <v>0</v>
      </c>
    </row>
    <row r="325" spans="1:18" ht="22.5" customHeight="1">
      <c r="A325" s="78" t="s">
        <v>87</v>
      </c>
      <c r="B325" s="71">
        <v>285</v>
      </c>
      <c r="C325" s="68">
        <v>0</v>
      </c>
      <c r="D325" s="72">
        <v>0</v>
      </c>
      <c r="E325" s="72">
        <v>0</v>
      </c>
      <c r="F325" s="72">
        <v>0</v>
      </c>
      <c r="G325" s="72">
        <v>0</v>
      </c>
      <c r="H325" s="72">
        <v>0</v>
      </c>
      <c r="I325" s="72">
        <v>0</v>
      </c>
      <c r="J325" s="72">
        <v>0</v>
      </c>
      <c r="K325" s="72">
        <v>0</v>
      </c>
      <c r="L325" s="72">
        <v>0</v>
      </c>
      <c r="M325" s="72">
        <v>0</v>
      </c>
      <c r="N325" s="72">
        <v>0</v>
      </c>
      <c r="O325" s="72">
        <v>0</v>
      </c>
      <c r="P325" s="68">
        <v>0</v>
      </c>
      <c r="Q325" s="72">
        <v>0</v>
      </c>
      <c r="R325" s="72">
        <v>0</v>
      </c>
    </row>
    <row r="326" spans="1:18" ht="11.25" customHeight="1">
      <c r="A326" s="69" t="s">
        <v>88</v>
      </c>
      <c r="B326" s="71">
        <v>286</v>
      </c>
      <c r="C326" s="68">
        <v>0</v>
      </c>
      <c r="D326" s="72">
        <v>0</v>
      </c>
      <c r="E326" s="72">
        <v>0</v>
      </c>
      <c r="F326" s="72">
        <v>0</v>
      </c>
      <c r="G326" s="72">
        <v>0</v>
      </c>
      <c r="H326" s="72">
        <v>0</v>
      </c>
      <c r="I326" s="72">
        <v>0</v>
      </c>
      <c r="J326" s="72">
        <v>0</v>
      </c>
      <c r="K326" s="72">
        <v>0</v>
      </c>
      <c r="L326" s="72">
        <v>0</v>
      </c>
      <c r="M326" s="72">
        <v>0</v>
      </c>
      <c r="N326" s="72">
        <v>0</v>
      </c>
      <c r="O326" s="72">
        <v>0</v>
      </c>
      <c r="P326" s="68">
        <v>0</v>
      </c>
      <c r="Q326" s="72">
        <v>0</v>
      </c>
      <c r="R326" s="72">
        <v>0</v>
      </c>
    </row>
    <row r="327" spans="1:18" ht="11.25" customHeight="1">
      <c r="A327" s="69" t="s">
        <v>254</v>
      </c>
      <c r="B327" s="71">
        <v>287</v>
      </c>
      <c r="C327" s="68">
        <v>0</v>
      </c>
      <c r="D327" s="72">
        <v>0</v>
      </c>
      <c r="E327" s="72">
        <v>0</v>
      </c>
      <c r="F327" s="72">
        <v>0</v>
      </c>
      <c r="G327" s="72">
        <v>0</v>
      </c>
      <c r="H327" s="72">
        <v>0</v>
      </c>
      <c r="I327" s="72">
        <v>0</v>
      </c>
      <c r="J327" s="72">
        <v>0</v>
      </c>
      <c r="K327" s="72">
        <v>0</v>
      </c>
      <c r="L327" s="72">
        <v>0</v>
      </c>
      <c r="M327" s="72">
        <v>0</v>
      </c>
      <c r="N327" s="72">
        <v>0</v>
      </c>
      <c r="O327" s="72">
        <v>0</v>
      </c>
      <c r="P327" s="68">
        <v>0</v>
      </c>
      <c r="Q327" s="72">
        <v>0</v>
      </c>
      <c r="R327" s="72">
        <v>0</v>
      </c>
    </row>
    <row r="328" spans="1:18" ht="33.75" customHeight="1">
      <c r="A328" s="52" t="s">
        <v>255</v>
      </c>
      <c r="B328" s="71">
        <v>288</v>
      </c>
      <c r="C328" s="68">
        <v>0</v>
      </c>
      <c r="D328" s="72">
        <v>0</v>
      </c>
      <c r="E328" s="72">
        <v>0</v>
      </c>
      <c r="F328" s="72">
        <v>0</v>
      </c>
      <c r="G328" s="72">
        <v>0</v>
      </c>
      <c r="H328" s="72">
        <v>0</v>
      </c>
      <c r="I328" s="72">
        <v>0</v>
      </c>
      <c r="J328" s="72">
        <v>0</v>
      </c>
      <c r="K328" s="72">
        <v>0</v>
      </c>
      <c r="L328" s="72">
        <v>0</v>
      </c>
      <c r="M328" s="72">
        <v>0</v>
      </c>
      <c r="N328" s="72">
        <v>0</v>
      </c>
      <c r="O328" s="72">
        <v>0</v>
      </c>
      <c r="P328" s="68">
        <v>0</v>
      </c>
      <c r="Q328" s="72">
        <v>0</v>
      </c>
      <c r="R328" s="72">
        <v>0</v>
      </c>
    </row>
    <row r="329" spans="1:18" ht="11.25" customHeight="1">
      <c r="A329" s="52" t="s">
        <v>231</v>
      </c>
      <c r="B329" s="71">
        <v>289</v>
      </c>
      <c r="C329" s="68">
        <v>0</v>
      </c>
      <c r="D329" s="72">
        <v>0</v>
      </c>
      <c r="E329" s="72">
        <v>0</v>
      </c>
      <c r="F329" s="72">
        <v>0</v>
      </c>
      <c r="G329" s="72">
        <v>0</v>
      </c>
      <c r="H329" s="72">
        <v>0</v>
      </c>
      <c r="I329" s="72">
        <v>0</v>
      </c>
      <c r="J329" s="72">
        <v>0</v>
      </c>
      <c r="K329" s="72">
        <v>0</v>
      </c>
      <c r="L329" s="72">
        <v>0</v>
      </c>
      <c r="M329" s="72">
        <v>0</v>
      </c>
      <c r="N329" s="72">
        <v>0</v>
      </c>
      <c r="O329" s="72">
        <v>0</v>
      </c>
      <c r="P329" s="68">
        <v>0</v>
      </c>
      <c r="Q329" s="72">
        <v>0</v>
      </c>
      <c r="R329" s="72">
        <v>0</v>
      </c>
    </row>
    <row r="330" spans="1:18" ht="11.25" customHeight="1">
      <c r="A330" s="52" t="s">
        <v>232</v>
      </c>
      <c r="B330" s="71">
        <v>290</v>
      </c>
      <c r="C330" s="68">
        <v>0</v>
      </c>
      <c r="D330" s="72">
        <v>0</v>
      </c>
      <c r="E330" s="72">
        <v>0</v>
      </c>
      <c r="F330" s="72">
        <v>0</v>
      </c>
      <c r="G330" s="72">
        <v>0</v>
      </c>
      <c r="H330" s="72">
        <v>0</v>
      </c>
      <c r="I330" s="72">
        <v>0</v>
      </c>
      <c r="J330" s="72">
        <v>0</v>
      </c>
      <c r="K330" s="72">
        <v>0</v>
      </c>
      <c r="L330" s="72">
        <v>0</v>
      </c>
      <c r="M330" s="72">
        <v>0</v>
      </c>
      <c r="N330" s="72">
        <v>0</v>
      </c>
      <c r="O330" s="72">
        <v>0</v>
      </c>
      <c r="P330" s="68">
        <v>0</v>
      </c>
      <c r="Q330" s="72">
        <v>0</v>
      </c>
      <c r="R330" s="72">
        <v>0</v>
      </c>
    </row>
    <row r="331" spans="1:18" ht="11.25" customHeight="1">
      <c r="A331" s="124" t="s">
        <v>408</v>
      </c>
      <c r="B331" s="125"/>
      <c r="C331" s="125"/>
      <c r="D331" s="125"/>
      <c r="E331" s="125"/>
      <c r="F331" s="125"/>
      <c r="G331" s="125"/>
      <c r="H331" s="125"/>
      <c r="I331" s="125"/>
      <c r="J331" s="125"/>
      <c r="K331" s="125"/>
      <c r="L331" s="125"/>
      <c r="M331" s="125"/>
      <c r="N331" s="125"/>
      <c r="O331" s="125"/>
      <c r="P331" s="51"/>
      <c r="Q331" s="51"/>
      <c r="R331" s="51"/>
    </row>
    <row r="332" spans="1:18" ht="11.25" customHeight="1">
      <c r="A332" s="52" t="s">
        <v>256</v>
      </c>
      <c r="B332" s="71">
        <v>291</v>
      </c>
      <c r="C332" s="68">
        <v>116</v>
      </c>
      <c r="D332" s="72">
        <v>1905.6</v>
      </c>
      <c r="E332" s="72">
        <v>1785.2</v>
      </c>
      <c r="F332" s="72">
        <v>1906.2</v>
      </c>
      <c r="G332" s="72">
        <v>1906.2</v>
      </c>
      <c r="H332" s="72">
        <v>1906.2</v>
      </c>
      <c r="I332" s="72">
        <v>1911.4</v>
      </c>
      <c r="J332" s="72">
        <v>16427.62</v>
      </c>
      <c r="K332" s="72">
        <v>15389.96</v>
      </c>
      <c r="L332" s="72">
        <v>16433.09</v>
      </c>
      <c r="M332" s="72">
        <v>16433.09</v>
      </c>
      <c r="N332" s="72">
        <v>16433.09</v>
      </c>
      <c r="O332" s="72">
        <v>16477.78</v>
      </c>
      <c r="P332" s="68">
        <v>5</v>
      </c>
      <c r="Q332" s="72">
        <v>38.200000000000003</v>
      </c>
      <c r="R332" s="72">
        <v>7637.78</v>
      </c>
    </row>
    <row r="333" spans="1:18" ht="22.5" customHeight="1">
      <c r="A333" s="52" t="s">
        <v>257</v>
      </c>
      <c r="B333" s="71">
        <v>292</v>
      </c>
      <c r="C333" s="68">
        <v>86</v>
      </c>
      <c r="D333" s="72">
        <v>1432.7</v>
      </c>
      <c r="E333" s="72">
        <v>1327.7</v>
      </c>
      <c r="F333" s="72">
        <v>1433.3</v>
      </c>
      <c r="G333" s="72">
        <v>1433.3</v>
      </c>
      <c r="H333" s="72">
        <v>1433.3</v>
      </c>
      <c r="I333" s="72">
        <v>1434.7</v>
      </c>
      <c r="J333" s="72">
        <v>16658.849999999999</v>
      </c>
      <c r="K333" s="72">
        <v>15438.93</v>
      </c>
      <c r="L333" s="72">
        <v>16666.23</v>
      </c>
      <c r="M333" s="72">
        <v>16666.23</v>
      </c>
      <c r="N333" s="72">
        <v>16666.23</v>
      </c>
      <c r="O333" s="72">
        <v>16681.939999999999</v>
      </c>
      <c r="P333" s="68">
        <v>5</v>
      </c>
      <c r="Q333" s="72">
        <v>38.200000000000003</v>
      </c>
      <c r="R333" s="72">
        <v>7637.78</v>
      </c>
    </row>
    <row r="334" spans="1:18" ht="11.25" customHeight="1">
      <c r="A334" s="52" t="s">
        <v>258</v>
      </c>
      <c r="B334" s="71">
        <v>293</v>
      </c>
      <c r="C334" s="68">
        <v>11</v>
      </c>
      <c r="D334" s="72">
        <v>218.9</v>
      </c>
      <c r="E334" s="72">
        <v>213.5</v>
      </c>
      <c r="F334" s="72">
        <v>218.9</v>
      </c>
      <c r="G334" s="72">
        <v>218.9</v>
      </c>
      <c r="H334" s="72">
        <v>218.9</v>
      </c>
      <c r="I334" s="72">
        <v>219.3</v>
      </c>
      <c r="J334" s="72">
        <v>19902.259999999998</v>
      </c>
      <c r="K334" s="72">
        <v>19411.11</v>
      </c>
      <c r="L334" s="72">
        <v>19902.259999999998</v>
      </c>
      <c r="M334" s="72">
        <v>19902.259999999998</v>
      </c>
      <c r="N334" s="72">
        <v>19902.259999999998</v>
      </c>
      <c r="O334" s="72">
        <v>19939.07</v>
      </c>
      <c r="P334" s="68">
        <v>0</v>
      </c>
      <c r="Q334" s="72">
        <v>0</v>
      </c>
      <c r="R334" s="72">
        <v>0</v>
      </c>
    </row>
    <row r="335" spans="1:18" ht="22.5" customHeight="1">
      <c r="A335" s="78" t="s">
        <v>87</v>
      </c>
      <c r="B335" s="71">
        <v>294</v>
      </c>
      <c r="C335" s="68">
        <v>0</v>
      </c>
      <c r="D335" s="72">
        <v>0</v>
      </c>
      <c r="E335" s="72">
        <v>0</v>
      </c>
      <c r="F335" s="72">
        <v>0</v>
      </c>
      <c r="G335" s="72">
        <v>0</v>
      </c>
      <c r="H335" s="72">
        <v>0</v>
      </c>
      <c r="I335" s="72">
        <v>0</v>
      </c>
      <c r="J335" s="72">
        <v>0</v>
      </c>
      <c r="K335" s="72">
        <v>0</v>
      </c>
      <c r="L335" s="72">
        <v>0</v>
      </c>
      <c r="M335" s="72">
        <v>0</v>
      </c>
      <c r="N335" s="72">
        <v>0</v>
      </c>
      <c r="O335" s="72">
        <v>0</v>
      </c>
      <c r="P335" s="68">
        <v>0</v>
      </c>
      <c r="Q335" s="72">
        <v>0</v>
      </c>
      <c r="R335" s="72">
        <v>0</v>
      </c>
    </row>
    <row r="336" spans="1:18" ht="11.25" customHeight="1">
      <c r="A336" s="69" t="s">
        <v>88</v>
      </c>
      <c r="B336" s="71">
        <v>295</v>
      </c>
      <c r="C336" s="68">
        <v>11</v>
      </c>
      <c r="D336" s="72">
        <v>218.9</v>
      </c>
      <c r="E336" s="72">
        <v>213.5</v>
      </c>
      <c r="F336" s="72">
        <v>218.9</v>
      </c>
      <c r="G336" s="72">
        <v>218.9</v>
      </c>
      <c r="H336" s="72">
        <v>218.9</v>
      </c>
      <c r="I336" s="72">
        <v>219.3</v>
      </c>
      <c r="J336" s="72">
        <v>19902.259999999998</v>
      </c>
      <c r="K336" s="72">
        <v>19411.11</v>
      </c>
      <c r="L336" s="72">
        <v>19902.259999999998</v>
      </c>
      <c r="M336" s="72">
        <v>19902.259999999998</v>
      </c>
      <c r="N336" s="72">
        <v>19902.259999999998</v>
      </c>
      <c r="O336" s="72">
        <v>19939.07</v>
      </c>
      <c r="P336" s="68">
        <v>0</v>
      </c>
      <c r="Q336" s="72">
        <v>0</v>
      </c>
      <c r="R336" s="72">
        <v>0</v>
      </c>
    </row>
    <row r="337" spans="1:18" ht="33.75" customHeight="1">
      <c r="A337" s="52" t="s">
        <v>259</v>
      </c>
      <c r="B337" s="71">
        <v>296</v>
      </c>
      <c r="C337" s="68">
        <v>11</v>
      </c>
      <c r="D337" s="72">
        <v>218.9</v>
      </c>
      <c r="E337" s="72">
        <v>213.5</v>
      </c>
      <c r="F337" s="72">
        <v>218.9</v>
      </c>
      <c r="G337" s="72">
        <v>218.9</v>
      </c>
      <c r="H337" s="72">
        <v>218.9</v>
      </c>
      <c r="I337" s="72">
        <v>219.3</v>
      </c>
      <c r="J337" s="72">
        <v>19902.259999999998</v>
      </c>
      <c r="K337" s="72">
        <v>19411.11</v>
      </c>
      <c r="L337" s="72">
        <v>19902.259999999998</v>
      </c>
      <c r="M337" s="72">
        <v>19902.259999999998</v>
      </c>
      <c r="N337" s="72">
        <v>19902.259999999998</v>
      </c>
      <c r="O337" s="72">
        <v>19939.07</v>
      </c>
      <c r="P337" s="68">
        <v>0</v>
      </c>
      <c r="Q337" s="72">
        <v>0</v>
      </c>
      <c r="R337" s="72">
        <v>0</v>
      </c>
    </row>
    <row r="338" spans="1:18" ht="11.25" customHeight="1">
      <c r="A338" s="52" t="s">
        <v>231</v>
      </c>
      <c r="B338" s="71">
        <v>297</v>
      </c>
      <c r="C338" s="68">
        <v>0</v>
      </c>
      <c r="D338" s="72">
        <v>0</v>
      </c>
      <c r="E338" s="72">
        <v>0</v>
      </c>
      <c r="F338" s="72">
        <v>0</v>
      </c>
      <c r="G338" s="72">
        <v>0</v>
      </c>
      <c r="H338" s="72">
        <v>0</v>
      </c>
      <c r="I338" s="72">
        <v>0</v>
      </c>
      <c r="J338" s="72">
        <v>0</v>
      </c>
      <c r="K338" s="72">
        <v>0</v>
      </c>
      <c r="L338" s="72">
        <v>0</v>
      </c>
      <c r="M338" s="72">
        <v>0</v>
      </c>
      <c r="N338" s="72">
        <v>0</v>
      </c>
      <c r="O338" s="72">
        <v>0</v>
      </c>
      <c r="P338" s="68">
        <v>0</v>
      </c>
      <c r="Q338" s="72">
        <v>0</v>
      </c>
      <c r="R338" s="72">
        <v>0</v>
      </c>
    </row>
    <row r="339" spans="1:18" ht="11.25" customHeight="1">
      <c r="A339" s="52" t="s">
        <v>232</v>
      </c>
      <c r="B339" s="71">
        <v>298</v>
      </c>
      <c r="C339" s="68">
        <v>19</v>
      </c>
      <c r="D339" s="72">
        <v>254</v>
      </c>
      <c r="E339" s="72">
        <v>244</v>
      </c>
      <c r="F339" s="72">
        <v>254</v>
      </c>
      <c r="G339" s="72">
        <v>254</v>
      </c>
      <c r="H339" s="72">
        <v>254</v>
      </c>
      <c r="I339" s="72">
        <v>257.39999999999998</v>
      </c>
      <c r="J339" s="72">
        <v>13369.38</v>
      </c>
      <c r="K339" s="72">
        <v>12840.3</v>
      </c>
      <c r="L339" s="72">
        <v>13369.38</v>
      </c>
      <c r="M339" s="72">
        <v>13369.38</v>
      </c>
      <c r="N339" s="72">
        <v>13369.38</v>
      </c>
      <c r="O339" s="72">
        <v>13549.78</v>
      </c>
      <c r="P339" s="68">
        <v>0</v>
      </c>
      <c r="Q339" s="72">
        <v>0</v>
      </c>
      <c r="R339" s="72">
        <v>0</v>
      </c>
    </row>
    <row r="340" spans="1:18" ht="11.25" customHeight="1">
      <c r="A340" s="124" t="s">
        <v>409</v>
      </c>
      <c r="B340" s="125"/>
      <c r="C340" s="125"/>
      <c r="D340" s="125"/>
      <c r="E340" s="125"/>
      <c r="F340" s="125"/>
      <c r="G340" s="125"/>
      <c r="H340" s="125"/>
      <c r="I340" s="125"/>
      <c r="J340" s="125"/>
      <c r="K340" s="125"/>
      <c r="L340" s="125"/>
      <c r="M340" s="125"/>
      <c r="N340" s="125"/>
      <c r="O340" s="125"/>
      <c r="P340" s="51"/>
      <c r="Q340" s="51"/>
      <c r="R340" s="51"/>
    </row>
    <row r="341" spans="1:18" ht="12.75" customHeight="1">
      <c r="A341" s="52" t="s">
        <v>260</v>
      </c>
      <c r="B341" s="71">
        <v>299</v>
      </c>
      <c r="C341" s="68">
        <v>100</v>
      </c>
      <c r="D341" s="72">
        <v>9128.2999999999993</v>
      </c>
      <c r="E341" s="72">
        <v>8716.7999999999993</v>
      </c>
      <c r="F341" s="72">
        <v>9128.2999999999993</v>
      </c>
      <c r="G341" s="72">
        <v>9128.2999999999993</v>
      </c>
      <c r="H341" s="72">
        <v>9128.2999999999993</v>
      </c>
      <c r="I341" s="72">
        <v>9128.2999999999993</v>
      </c>
      <c r="J341" s="72">
        <v>91283.23</v>
      </c>
      <c r="K341" s="72">
        <v>87167.94</v>
      </c>
      <c r="L341" s="72">
        <v>91283.23</v>
      </c>
      <c r="M341" s="72">
        <v>91283.23</v>
      </c>
      <c r="N341" s="72">
        <v>91283.23</v>
      </c>
      <c r="O341" s="72">
        <v>91283.23</v>
      </c>
      <c r="P341" s="68">
        <v>0</v>
      </c>
      <c r="Q341" s="72">
        <v>0</v>
      </c>
      <c r="R341" s="72">
        <v>0</v>
      </c>
    </row>
    <row r="342" spans="1:18" ht="22.5" customHeight="1">
      <c r="A342" s="78" t="s">
        <v>261</v>
      </c>
      <c r="B342" s="71">
        <v>2991</v>
      </c>
      <c r="C342" s="68">
        <v>0</v>
      </c>
      <c r="D342" s="72">
        <v>0</v>
      </c>
      <c r="E342" s="72">
        <v>0</v>
      </c>
      <c r="F342" s="72">
        <v>0</v>
      </c>
      <c r="G342" s="72">
        <v>0</v>
      </c>
      <c r="H342" s="72">
        <v>0</v>
      </c>
      <c r="I342" s="72">
        <v>0</v>
      </c>
      <c r="J342" s="72">
        <v>0</v>
      </c>
      <c r="K342" s="72">
        <v>0</v>
      </c>
      <c r="L342" s="72">
        <v>0</v>
      </c>
      <c r="M342" s="72">
        <v>0</v>
      </c>
      <c r="N342" s="72">
        <v>0</v>
      </c>
      <c r="O342" s="72">
        <v>0</v>
      </c>
      <c r="P342" s="68">
        <v>0</v>
      </c>
      <c r="Q342" s="72">
        <v>0</v>
      </c>
      <c r="R342" s="72">
        <v>0</v>
      </c>
    </row>
    <row r="343" spans="1:18" ht="33.75" customHeight="1">
      <c r="A343" s="69" t="s">
        <v>262</v>
      </c>
      <c r="B343" s="71">
        <v>2992</v>
      </c>
      <c r="C343" s="68">
        <v>100</v>
      </c>
      <c r="D343" s="72">
        <v>9128.2999999999993</v>
      </c>
      <c r="E343" s="72">
        <v>8716.7999999999993</v>
      </c>
      <c r="F343" s="72">
        <v>9128.2999999999993</v>
      </c>
      <c r="G343" s="72">
        <v>9128.2999999999993</v>
      </c>
      <c r="H343" s="72">
        <v>9128.2999999999993</v>
      </c>
      <c r="I343" s="72">
        <v>9128.2999999999993</v>
      </c>
      <c r="J343" s="72">
        <v>91283.23</v>
      </c>
      <c r="K343" s="72">
        <v>87167.94</v>
      </c>
      <c r="L343" s="72">
        <v>91283.23</v>
      </c>
      <c r="M343" s="72">
        <v>91283.23</v>
      </c>
      <c r="N343" s="72">
        <v>91283.23</v>
      </c>
      <c r="O343" s="72">
        <v>91283.23</v>
      </c>
      <c r="P343" s="68">
        <v>0</v>
      </c>
      <c r="Q343" s="72">
        <v>0</v>
      </c>
      <c r="R343" s="72">
        <v>0</v>
      </c>
    </row>
    <row r="344" spans="1:18" ht="33.75" customHeight="1">
      <c r="A344" s="69" t="s">
        <v>263</v>
      </c>
      <c r="B344" s="71">
        <v>2993</v>
      </c>
      <c r="C344" s="68">
        <v>0</v>
      </c>
      <c r="D344" s="72">
        <v>0</v>
      </c>
      <c r="E344" s="72">
        <v>0</v>
      </c>
      <c r="F344" s="72">
        <v>0</v>
      </c>
      <c r="G344" s="72">
        <v>0</v>
      </c>
      <c r="H344" s="72">
        <v>0</v>
      </c>
      <c r="I344" s="72">
        <v>0</v>
      </c>
      <c r="J344" s="72">
        <v>0</v>
      </c>
      <c r="K344" s="72">
        <v>0</v>
      </c>
      <c r="L344" s="72">
        <v>0</v>
      </c>
      <c r="M344" s="72">
        <v>0</v>
      </c>
      <c r="N344" s="72">
        <v>0</v>
      </c>
      <c r="O344" s="72">
        <v>0</v>
      </c>
      <c r="P344" s="68">
        <v>0</v>
      </c>
      <c r="Q344" s="72">
        <v>0</v>
      </c>
      <c r="R344" s="72">
        <v>0</v>
      </c>
    </row>
    <row r="345" spans="1:18" ht="18" customHeight="1">
      <c r="A345" s="124" t="s">
        <v>410</v>
      </c>
      <c r="B345" s="125"/>
      <c r="C345" s="125"/>
      <c r="D345" s="125"/>
      <c r="E345" s="125"/>
      <c r="F345" s="125"/>
      <c r="G345" s="125"/>
      <c r="H345" s="125"/>
      <c r="I345" s="125"/>
      <c r="J345" s="125"/>
      <c r="K345" s="125"/>
      <c r="L345" s="125"/>
      <c r="M345" s="125"/>
      <c r="N345" s="125"/>
      <c r="O345" s="125"/>
      <c r="P345" s="51"/>
      <c r="Q345" s="51"/>
      <c r="R345" s="51"/>
    </row>
    <row r="346" spans="1:18" ht="11.25" customHeight="1">
      <c r="A346" s="79" t="s">
        <v>264</v>
      </c>
      <c r="B346" s="71">
        <v>300</v>
      </c>
      <c r="C346" s="68">
        <v>0</v>
      </c>
      <c r="D346" s="72">
        <v>0</v>
      </c>
      <c r="E346" s="72">
        <v>0</v>
      </c>
      <c r="F346" s="72">
        <v>0</v>
      </c>
      <c r="G346" s="72">
        <v>0</v>
      </c>
      <c r="H346" s="72">
        <v>0</v>
      </c>
      <c r="I346" s="72">
        <v>0</v>
      </c>
      <c r="J346" s="72">
        <v>0</v>
      </c>
      <c r="K346" s="72">
        <v>0</v>
      </c>
      <c r="L346" s="72">
        <v>0</v>
      </c>
      <c r="M346" s="72">
        <v>0</v>
      </c>
      <c r="N346" s="72">
        <v>0</v>
      </c>
      <c r="O346" s="72">
        <v>0</v>
      </c>
      <c r="P346" s="68">
        <v>0</v>
      </c>
      <c r="Q346" s="72">
        <v>0</v>
      </c>
      <c r="R346" s="72">
        <v>0</v>
      </c>
    </row>
    <row r="347" spans="1:18" ht="11.25" customHeight="1">
      <c r="A347" s="124" t="s">
        <v>411</v>
      </c>
      <c r="B347" s="125"/>
      <c r="C347" s="125"/>
      <c r="D347" s="125"/>
      <c r="E347" s="125"/>
      <c r="F347" s="125"/>
      <c r="G347" s="125"/>
      <c r="H347" s="125"/>
      <c r="I347" s="125"/>
      <c r="J347" s="125"/>
      <c r="K347" s="125"/>
      <c r="L347" s="125"/>
      <c r="M347" s="125"/>
      <c r="N347" s="125"/>
      <c r="O347" s="125"/>
      <c r="P347" s="51"/>
      <c r="Q347" s="51"/>
      <c r="R347" s="51"/>
    </row>
    <row r="348" spans="1:18" ht="16.5" customHeight="1">
      <c r="A348" s="52" t="s">
        <v>265</v>
      </c>
      <c r="B348" s="80">
        <v>3001</v>
      </c>
      <c r="C348" s="68">
        <v>0</v>
      </c>
      <c r="D348" s="72">
        <v>0</v>
      </c>
      <c r="E348" s="72">
        <v>0</v>
      </c>
      <c r="F348" s="72">
        <v>0</v>
      </c>
      <c r="G348" s="72">
        <v>0</v>
      </c>
      <c r="H348" s="72">
        <v>0</v>
      </c>
      <c r="I348" s="72">
        <v>0</v>
      </c>
      <c r="J348" s="72">
        <v>0</v>
      </c>
      <c r="K348" s="72">
        <v>0</v>
      </c>
      <c r="L348" s="72">
        <v>0</v>
      </c>
      <c r="M348" s="72">
        <v>0</v>
      </c>
      <c r="N348" s="72">
        <v>0</v>
      </c>
      <c r="O348" s="72">
        <v>0</v>
      </c>
      <c r="P348" s="68">
        <v>0</v>
      </c>
      <c r="Q348" s="72">
        <v>0</v>
      </c>
      <c r="R348" s="72">
        <v>0</v>
      </c>
    </row>
    <row r="349" spans="1:18" ht="20.25" customHeight="1">
      <c r="A349" s="52" t="s">
        <v>266</v>
      </c>
      <c r="B349" s="70">
        <v>3002</v>
      </c>
      <c r="C349" s="68">
        <v>0</v>
      </c>
      <c r="D349" s="72">
        <v>0</v>
      </c>
      <c r="E349" s="72">
        <v>0</v>
      </c>
      <c r="F349" s="72">
        <v>0</v>
      </c>
      <c r="G349" s="72">
        <v>0</v>
      </c>
      <c r="H349" s="72">
        <v>0</v>
      </c>
      <c r="I349" s="72">
        <v>0</v>
      </c>
      <c r="J349" s="72">
        <v>0</v>
      </c>
      <c r="K349" s="72">
        <v>0</v>
      </c>
      <c r="L349" s="72">
        <v>0</v>
      </c>
      <c r="M349" s="72">
        <v>0</v>
      </c>
      <c r="N349" s="72">
        <v>0</v>
      </c>
      <c r="O349" s="72">
        <v>0</v>
      </c>
      <c r="P349" s="68">
        <v>0</v>
      </c>
      <c r="Q349" s="72">
        <v>0</v>
      </c>
      <c r="R349" s="72">
        <v>0</v>
      </c>
    </row>
    <row r="350" spans="1:18" ht="12" customHeight="1">
      <c r="A350" s="52" t="s">
        <v>267</v>
      </c>
      <c r="B350" s="70">
        <v>3003</v>
      </c>
      <c r="C350" s="68">
        <v>0</v>
      </c>
      <c r="D350" s="72">
        <v>0</v>
      </c>
      <c r="E350" s="72">
        <v>0</v>
      </c>
      <c r="F350" s="72">
        <v>0</v>
      </c>
      <c r="G350" s="72">
        <v>0</v>
      </c>
      <c r="H350" s="72">
        <v>0</v>
      </c>
      <c r="I350" s="72">
        <v>0</v>
      </c>
      <c r="J350" s="72">
        <v>0</v>
      </c>
      <c r="K350" s="72">
        <v>0</v>
      </c>
      <c r="L350" s="72">
        <v>0</v>
      </c>
      <c r="M350" s="72">
        <v>0</v>
      </c>
      <c r="N350" s="72">
        <v>0</v>
      </c>
      <c r="O350" s="72">
        <v>0</v>
      </c>
      <c r="P350" s="68">
        <v>0</v>
      </c>
      <c r="Q350" s="72">
        <v>0</v>
      </c>
      <c r="R350" s="72">
        <v>0</v>
      </c>
    </row>
    <row r="351" spans="1:18" ht="20.25" customHeight="1">
      <c r="A351" s="78" t="s">
        <v>87</v>
      </c>
      <c r="B351" s="70">
        <v>3004</v>
      </c>
      <c r="C351" s="68">
        <v>0</v>
      </c>
      <c r="D351" s="72">
        <v>0</v>
      </c>
      <c r="E351" s="72">
        <v>0</v>
      </c>
      <c r="F351" s="72">
        <v>0</v>
      </c>
      <c r="G351" s="72">
        <v>0</v>
      </c>
      <c r="H351" s="72">
        <v>0</v>
      </c>
      <c r="I351" s="72">
        <v>0</v>
      </c>
      <c r="J351" s="72">
        <v>0</v>
      </c>
      <c r="K351" s="72">
        <v>0</v>
      </c>
      <c r="L351" s="72">
        <v>0</v>
      </c>
      <c r="M351" s="72">
        <v>0</v>
      </c>
      <c r="N351" s="72">
        <v>0</v>
      </c>
      <c r="O351" s="72">
        <v>0</v>
      </c>
      <c r="P351" s="68">
        <v>0</v>
      </c>
      <c r="Q351" s="72">
        <v>0</v>
      </c>
      <c r="R351" s="72">
        <v>0</v>
      </c>
    </row>
    <row r="352" spans="1:18" ht="10.5" customHeight="1">
      <c r="A352" s="69" t="s">
        <v>88</v>
      </c>
      <c r="B352" s="70">
        <v>3005</v>
      </c>
      <c r="C352" s="68">
        <v>0</v>
      </c>
      <c r="D352" s="72">
        <v>0</v>
      </c>
      <c r="E352" s="72">
        <v>0</v>
      </c>
      <c r="F352" s="72">
        <v>0</v>
      </c>
      <c r="G352" s="72">
        <v>0</v>
      </c>
      <c r="H352" s="72">
        <v>0</v>
      </c>
      <c r="I352" s="72">
        <v>0</v>
      </c>
      <c r="J352" s="72">
        <v>0</v>
      </c>
      <c r="K352" s="72">
        <v>0</v>
      </c>
      <c r="L352" s="72">
        <v>0</v>
      </c>
      <c r="M352" s="72">
        <v>0</v>
      </c>
      <c r="N352" s="72">
        <v>0</v>
      </c>
      <c r="O352" s="72">
        <v>0</v>
      </c>
      <c r="P352" s="68">
        <v>0</v>
      </c>
      <c r="Q352" s="72">
        <v>0</v>
      </c>
      <c r="R352" s="72">
        <v>0</v>
      </c>
    </row>
    <row r="353" spans="1:18" ht="12" customHeight="1">
      <c r="A353" s="52" t="s">
        <v>454</v>
      </c>
      <c r="B353" s="70"/>
      <c r="C353" s="68">
        <v>0</v>
      </c>
      <c r="D353" s="72">
        <v>0</v>
      </c>
      <c r="E353" s="72">
        <v>0</v>
      </c>
      <c r="F353" s="72">
        <v>0</v>
      </c>
      <c r="G353" s="72">
        <v>0</v>
      </c>
      <c r="H353" s="72">
        <v>0</v>
      </c>
      <c r="I353" s="72">
        <v>0</v>
      </c>
      <c r="J353" s="72">
        <v>0</v>
      </c>
      <c r="K353" s="72">
        <v>0</v>
      </c>
      <c r="L353" s="72">
        <v>0</v>
      </c>
      <c r="M353" s="72">
        <v>0</v>
      </c>
      <c r="N353" s="72">
        <v>0</v>
      </c>
      <c r="O353" s="72">
        <v>0</v>
      </c>
      <c r="P353" s="51"/>
      <c r="Q353" s="51"/>
      <c r="R353" s="51"/>
    </row>
    <row r="354" spans="1:18" ht="12.75" customHeight="1">
      <c r="A354" s="52" t="s">
        <v>161</v>
      </c>
      <c r="B354" s="70">
        <v>3006</v>
      </c>
      <c r="C354" s="68">
        <v>0</v>
      </c>
      <c r="D354" s="72">
        <v>0</v>
      </c>
      <c r="E354" s="72">
        <v>0</v>
      </c>
      <c r="F354" s="72">
        <v>0</v>
      </c>
      <c r="G354" s="72">
        <v>0</v>
      </c>
      <c r="H354" s="72">
        <v>0</v>
      </c>
      <c r="I354" s="72">
        <v>0</v>
      </c>
      <c r="J354" s="72">
        <v>0</v>
      </c>
      <c r="K354" s="72">
        <v>0</v>
      </c>
      <c r="L354" s="72">
        <v>0</v>
      </c>
      <c r="M354" s="72">
        <v>0</v>
      </c>
      <c r="N354" s="72">
        <v>0</v>
      </c>
      <c r="O354" s="72">
        <v>0</v>
      </c>
      <c r="P354" s="68">
        <v>0</v>
      </c>
      <c r="Q354" s="72">
        <v>0</v>
      </c>
      <c r="R354" s="72">
        <v>0</v>
      </c>
    </row>
    <row r="355" spans="1:18" ht="10.5" customHeight="1">
      <c r="A355" s="52" t="s">
        <v>231</v>
      </c>
      <c r="B355" s="70">
        <v>3007</v>
      </c>
      <c r="C355" s="68">
        <v>0</v>
      </c>
      <c r="D355" s="72">
        <v>0</v>
      </c>
      <c r="E355" s="72">
        <v>0</v>
      </c>
      <c r="F355" s="72">
        <v>0</v>
      </c>
      <c r="G355" s="72">
        <v>0</v>
      </c>
      <c r="H355" s="72">
        <v>0</v>
      </c>
      <c r="I355" s="72">
        <v>0</v>
      </c>
      <c r="J355" s="72">
        <v>0</v>
      </c>
      <c r="K355" s="72">
        <v>0</v>
      </c>
      <c r="L355" s="72">
        <v>0</v>
      </c>
      <c r="M355" s="72">
        <v>0</v>
      </c>
      <c r="N355" s="72">
        <v>0</v>
      </c>
      <c r="O355" s="72">
        <v>0</v>
      </c>
      <c r="P355" s="68">
        <v>0</v>
      </c>
      <c r="Q355" s="72">
        <v>0</v>
      </c>
      <c r="R355" s="72">
        <v>0</v>
      </c>
    </row>
    <row r="356" spans="1:18" ht="29.25" customHeight="1">
      <c r="A356" s="52" t="s">
        <v>232</v>
      </c>
      <c r="B356" s="70">
        <v>3008</v>
      </c>
      <c r="C356" s="68">
        <v>0</v>
      </c>
      <c r="D356" s="72">
        <v>0</v>
      </c>
      <c r="E356" s="72">
        <v>0</v>
      </c>
      <c r="F356" s="72">
        <v>0</v>
      </c>
      <c r="G356" s="72">
        <v>0</v>
      </c>
      <c r="H356" s="72">
        <v>0</v>
      </c>
      <c r="I356" s="72">
        <v>0</v>
      </c>
      <c r="J356" s="72">
        <v>0</v>
      </c>
      <c r="K356" s="72">
        <v>0</v>
      </c>
      <c r="L356" s="72">
        <v>0</v>
      </c>
      <c r="M356" s="72">
        <v>0</v>
      </c>
      <c r="N356" s="72">
        <v>0</v>
      </c>
      <c r="O356" s="72">
        <v>0</v>
      </c>
      <c r="P356" s="68">
        <v>0</v>
      </c>
      <c r="Q356" s="72">
        <v>0</v>
      </c>
      <c r="R356" s="72">
        <v>0</v>
      </c>
    </row>
    <row r="357" spans="1:18" ht="11.25" customHeight="1">
      <c r="A357" s="124" t="s">
        <v>412</v>
      </c>
      <c r="B357" s="125"/>
      <c r="C357" s="125"/>
      <c r="D357" s="125"/>
      <c r="E357" s="125"/>
      <c r="F357" s="125"/>
      <c r="G357" s="125"/>
      <c r="H357" s="125"/>
      <c r="I357" s="125"/>
      <c r="J357" s="125"/>
      <c r="K357" s="125"/>
      <c r="L357" s="125"/>
      <c r="M357" s="125"/>
      <c r="N357" s="125"/>
      <c r="O357" s="125"/>
      <c r="P357" s="51"/>
      <c r="Q357" s="51"/>
      <c r="R357" s="51"/>
    </row>
    <row r="358" spans="1:18" ht="33.75" customHeight="1">
      <c r="A358" s="52" t="s">
        <v>268</v>
      </c>
      <c r="B358" s="71">
        <v>301</v>
      </c>
      <c r="C358" s="68">
        <v>818</v>
      </c>
      <c r="D358" s="72">
        <v>9323.4</v>
      </c>
      <c r="E358" s="72">
        <v>8484.6</v>
      </c>
      <c r="F358" s="72">
        <v>9323.4</v>
      </c>
      <c r="G358" s="72">
        <v>9341.7000000000007</v>
      </c>
      <c r="H358" s="72">
        <v>9341.7000000000007</v>
      </c>
      <c r="I358" s="72">
        <v>9423.6</v>
      </c>
      <c r="J358" s="72">
        <v>11397.82</v>
      </c>
      <c r="K358" s="72">
        <v>10372.32</v>
      </c>
      <c r="L358" s="72">
        <v>11397.82</v>
      </c>
      <c r="M358" s="72">
        <v>11420.12</v>
      </c>
      <c r="N358" s="72">
        <v>11420.12</v>
      </c>
      <c r="O358" s="72">
        <v>11520.25</v>
      </c>
      <c r="P358" s="68">
        <v>11</v>
      </c>
      <c r="Q358" s="72">
        <v>111.4</v>
      </c>
      <c r="R358" s="72">
        <v>10127.469999999999</v>
      </c>
    </row>
    <row r="359" spans="1:18" ht="33.75" customHeight="1">
      <c r="A359" s="81" t="s">
        <v>269</v>
      </c>
      <c r="B359" s="71">
        <v>302</v>
      </c>
      <c r="C359" s="68">
        <v>705</v>
      </c>
      <c r="D359" s="72">
        <v>7856</v>
      </c>
      <c r="E359" s="72">
        <v>7135.3</v>
      </c>
      <c r="F359" s="72">
        <v>7856</v>
      </c>
      <c r="G359" s="72">
        <v>7874.3</v>
      </c>
      <c r="H359" s="72">
        <v>7874.3</v>
      </c>
      <c r="I359" s="72">
        <v>7948.2</v>
      </c>
      <c r="J359" s="72">
        <v>11143.36</v>
      </c>
      <c r="K359" s="72">
        <v>10120.89</v>
      </c>
      <c r="L359" s="72">
        <v>11143.36</v>
      </c>
      <c r="M359" s="72">
        <v>11169.23</v>
      </c>
      <c r="N359" s="72">
        <v>11169.23</v>
      </c>
      <c r="O359" s="72">
        <v>11274</v>
      </c>
      <c r="P359" s="68">
        <v>9</v>
      </c>
      <c r="Q359" s="72">
        <v>94.1</v>
      </c>
      <c r="R359" s="72">
        <v>10458.19</v>
      </c>
    </row>
    <row r="360" spans="1:18" ht="22.5" customHeight="1">
      <c r="A360" s="54" t="s">
        <v>270</v>
      </c>
      <c r="B360" s="71">
        <v>303</v>
      </c>
      <c r="C360" s="68">
        <v>263</v>
      </c>
      <c r="D360" s="72">
        <v>1332</v>
      </c>
      <c r="E360" s="72">
        <v>1261.5999999999999</v>
      </c>
      <c r="F360" s="72">
        <v>1332</v>
      </c>
      <c r="G360" s="72">
        <v>1336.7</v>
      </c>
      <c r="H360" s="72">
        <v>1336.7</v>
      </c>
      <c r="I360" s="72">
        <v>1354</v>
      </c>
      <c r="J360" s="72">
        <v>5064.93</v>
      </c>
      <c r="K360" s="72">
        <v>4797.1000000000004</v>
      </c>
      <c r="L360" s="72">
        <v>5064.93</v>
      </c>
      <c r="M360" s="72">
        <v>5082.53</v>
      </c>
      <c r="N360" s="72">
        <v>5082.53</v>
      </c>
      <c r="O360" s="72">
        <v>5148.2</v>
      </c>
      <c r="P360" s="68">
        <v>3</v>
      </c>
      <c r="Q360" s="72">
        <v>15.8</v>
      </c>
      <c r="R360" s="72">
        <v>5262.78</v>
      </c>
    </row>
    <row r="361" spans="1:18" ht="19.5" customHeight="1">
      <c r="A361" s="53" t="s">
        <v>87</v>
      </c>
      <c r="B361" s="71">
        <v>304</v>
      </c>
      <c r="C361" s="68">
        <v>37</v>
      </c>
      <c r="D361" s="72">
        <v>629.6</v>
      </c>
      <c r="E361" s="72">
        <v>548.4</v>
      </c>
      <c r="F361" s="72">
        <v>629.6</v>
      </c>
      <c r="G361" s="72">
        <v>632.70000000000005</v>
      </c>
      <c r="H361" s="72">
        <v>632.70000000000005</v>
      </c>
      <c r="I361" s="72">
        <v>639.29999999999995</v>
      </c>
      <c r="J361" s="72">
        <v>17016.54</v>
      </c>
      <c r="K361" s="72">
        <v>14820.97</v>
      </c>
      <c r="L361" s="72">
        <v>17016.54</v>
      </c>
      <c r="M361" s="72">
        <v>17098.689999999999</v>
      </c>
      <c r="N361" s="72">
        <v>17098.689999999999</v>
      </c>
      <c r="O361" s="72">
        <v>17279.5</v>
      </c>
      <c r="P361" s="68">
        <v>1</v>
      </c>
      <c r="Q361" s="72">
        <v>20.9</v>
      </c>
      <c r="R361" s="72">
        <v>20930</v>
      </c>
    </row>
    <row r="362" spans="1:18" ht="33.75" customHeight="1">
      <c r="A362" s="69" t="s">
        <v>211</v>
      </c>
      <c r="B362" s="71">
        <v>305</v>
      </c>
      <c r="C362" s="68">
        <v>5</v>
      </c>
      <c r="D362" s="72">
        <v>37.299999999999997</v>
      </c>
      <c r="E362" s="72">
        <v>34.200000000000003</v>
      </c>
      <c r="F362" s="72">
        <v>37.299999999999997</v>
      </c>
      <c r="G362" s="72">
        <v>37.299999999999997</v>
      </c>
      <c r="H362" s="72">
        <v>37.299999999999997</v>
      </c>
      <c r="I362" s="72">
        <v>37.6</v>
      </c>
      <c r="J362" s="72">
        <v>7468.91</v>
      </c>
      <c r="K362" s="72">
        <v>6840</v>
      </c>
      <c r="L362" s="72">
        <v>7468.91</v>
      </c>
      <c r="M362" s="72">
        <v>7468.91</v>
      </c>
      <c r="N362" s="72">
        <v>7468.91</v>
      </c>
      <c r="O362" s="72">
        <v>7528.91</v>
      </c>
      <c r="P362" s="68">
        <v>0</v>
      </c>
      <c r="Q362" s="72">
        <v>0</v>
      </c>
      <c r="R362" s="72">
        <v>0</v>
      </c>
    </row>
    <row r="363" spans="1:18" ht="11.25" customHeight="1">
      <c r="A363" s="75" t="s">
        <v>271</v>
      </c>
      <c r="B363" s="75">
        <v>3051</v>
      </c>
      <c r="C363" s="68">
        <v>0</v>
      </c>
      <c r="D363" s="72">
        <v>0</v>
      </c>
      <c r="E363" s="72">
        <v>0</v>
      </c>
      <c r="F363" s="72">
        <v>0</v>
      </c>
      <c r="G363" s="72">
        <v>0</v>
      </c>
      <c r="H363" s="72">
        <v>0</v>
      </c>
      <c r="I363" s="72">
        <v>0</v>
      </c>
      <c r="J363" s="72">
        <v>0</v>
      </c>
      <c r="K363" s="72">
        <v>0</v>
      </c>
      <c r="L363" s="72">
        <v>0</v>
      </c>
      <c r="M363" s="72">
        <v>0</v>
      </c>
      <c r="N363" s="72">
        <v>0</v>
      </c>
      <c r="O363" s="72">
        <v>0</v>
      </c>
      <c r="P363" s="68">
        <v>0</v>
      </c>
      <c r="Q363" s="72">
        <v>0</v>
      </c>
      <c r="R363" s="72">
        <v>0</v>
      </c>
    </row>
    <row r="364" spans="1:18" ht="19.5" customHeight="1">
      <c r="A364" s="32" t="s">
        <v>88</v>
      </c>
      <c r="B364" s="29">
        <v>306</v>
      </c>
      <c r="C364" s="68">
        <v>337</v>
      </c>
      <c r="D364" s="72">
        <v>4406.1000000000004</v>
      </c>
      <c r="E364" s="72">
        <v>4002.9</v>
      </c>
      <c r="F364" s="72">
        <v>4406.1000000000004</v>
      </c>
      <c r="G364" s="72">
        <v>4420.1000000000004</v>
      </c>
      <c r="H364" s="72">
        <v>4420.1000000000004</v>
      </c>
      <c r="I364" s="72">
        <v>4437.7</v>
      </c>
      <c r="J364" s="72">
        <v>13074.56</v>
      </c>
      <c r="K364" s="72">
        <v>11877.94</v>
      </c>
      <c r="L364" s="72">
        <v>13074.56</v>
      </c>
      <c r="M364" s="72">
        <v>13116.32</v>
      </c>
      <c r="N364" s="72">
        <v>13116.32</v>
      </c>
      <c r="O364" s="72">
        <v>13168.18</v>
      </c>
      <c r="P364" s="68">
        <v>4</v>
      </c>
      <c r="Q364" s="72">
        <v>37.9</v>
      </c>
      <c r="R364" s="72">
        <v>9469.5</v>
      </c>
    </row>
    <row r="365" spans="1:18" ht="33.75" customHeight="1">
      <c r="A365" s="69" t="s">
        <v>211</v>
      </c>
      <c r="B365" s="71">
        <v>307</v>
      </c>
      <c r="C365" s="68">
        <v>111</v>
      </c>
      <c r="D365" s="72">
        <v>641</v>
      </c>
      <c r="E365" s="72">
        <v>607.4</v>
      </c>
      <c r="F365" s="72">
        <v>641</v>
      </c>
      <c r="G365" s="72">
        <v>645.70000000000005</v>
      </c>
      <c r="H365" s="72">
        <v>645.70000000000005</v>
      </c>
      <c r="I365" s="72">
        <v>657.5</v>
      </c>
      <c r="J365" s="72">
        <v>5775.17</v>
      </c>
      <c r="K365" s="72">
        <v>5472</v>
      </c>
      <c r="L365" s="72">
        <v>5775.17</v>
      </c>
      <c r="M365" s="72">
        <v>5816.88</v>
      </c>
      <c r="N365" s="72">
        <v>5816.88</v>
      </c>
      <c r="O365" s="72">
        <v>5923</v>
      </c>
      <c r="P365" s="68">
        <v>2</v>
      </c>
      <c r="Q365" s="72">
        <v>11.4</v>
      </c>
      <c r="R365" s="72">
        <v>5699.76</v>
      </c>
    </row>
    <row r="366" spans="1:18" ht="11.25" customHeight="1">
      <c r="A366" s="75" t="s">
        <v>272</v>
      </c>
      <c r="B366" s="75">
        <v>3071</v>
      </c>
      <c r="C366" s="68">
        <v>0</v>
      </c>
      <c r="D366" s="72">
        <v>0</v>
      </c>
      <c r="E366" s="72">
        <v>0</v>
      </c>
      <c r="F366" s="72">
        <v>0</v>
      </c>
      <c r="G366" s="72">
        <v>0</v>
      </c>
      <c r="H366" s="72">
        <v>0</v>
      </c>
      <c r="I366" s="72">
        <v>0</v>
      </c>
      <c r="J366" s="72">
        <v>0</v>
      </c>
      <c r="K366" s="72">
        <v>0</v>
      </c>
      <c r="L366" s="72">
        <v>0</v>
      </c>
      <c r="M366" s="72">
        <v>0</v>
      </c>
      <c r="N366" s="72">
        <v>0</v>
      </c>
      <c r="O366" s="72">
        <v>0</v>
      </c>
      <c r="P366" s="68">
        <v>0</v>
      </c>
      <c r="Q366" s="72">
        <v>0</v>
      </c>
      <c r="R366" s="72">
        <v>0</v>
      </c>
    </row>
    <row r="367" spans="1:18" ht="22.5" customHeight="1">
      <c r="A367" s="32" t="s">
        <v>89</v>
      </c>
      <c r="B367" s="29">
        <v>308</v>
      </c>
      <c r="C367" s="68">
        <v>331</v>
      </c>
      <c r="D367" s="72">
        <v>2820.3</v>
      </c>
      <c r="E367" s="72">
        <v>2584</v>
      </c>
      <c r="F367" s="72">
        <v>2820.3</v>
      </c>
      <c r="G367" s="72">
        <v>2821.5</v>
      </c>
      <c r="H367" s="72">
        <v>2821.5</v>
      </c>
      <c r="I367" s="72">
        <v>2871.2</v>
      </c>
      <c r="J367" s="72">
        <v>8520.6299999999992</v>
      </c>
      <c r="K367" s="72">
        <v>7806.6</v>
      </c>
      <c r="L367" s="72">
        <v>8520.6299999999992</v>
      </c>
      <c r="M367" s="72">
        <v>8524.0400000000009</v>
      </c>
      <c r="N367" s="72">
        <v>8524.0400000000009</v>
      </c>
      <c r="O367" s="72">
        <v>8674.18</v>
      </c>
      <c r="P367" s="68">
        <v>4</v>
      </c>
      <c r="Q367" s="72">
        <v>35.299999999999997</v>
      </c>
      <c r="R367" s="72">
        <v>8828.93</v>
      </c>
    </row>
    <row r="368" spans="1:18" ht="33.75" customHeight="1">
      <c r="A368" s="69" t="s">
        <v>211</v>
      </c>
      <c r="B368" s="71">
        <v>309</v>
      </c>
      <c r="C368" s="68">
        <v>147</v>
      </c>
      <c r="D368" s="72">
        <v>653.70000000000005</v>
      </c>
      <c r="E368" s="72">
        <v>620</v>
      </c>
      <c r="F368" s="72">
        <v>653.70000000000005</v>
      </c>
      <c r="G368" s="72">
        <v>653.70000000000005</v>
      </c>
      <c r="H368" s="72">
        <v>653.70000000000005</v>
      </c>
      <c r="I368" s="72">
        <v>658.9</v>
      </c>
      <c r="J368" s="72">
        <v>4446.8599999999997</v>
      </c>
      <c r="K368" s="72">
        <v>4218</v>
      </c>
      <c r="L368" s="72">
        <v>4446.8599999999997</v>
      </c>
      <c r="M368" s="72">
        <v>4446.8599999999997</v>
      </c>
      <c r="N368" s="72">
        <v>4446.8599999999997</v>
      </c>
      <c r="O368" s="72">
        <v>4482.17</v>
      </c>
      <c r="P368" s="68">
        <v>1</v>
      </c>
      <c r="Q368" s="72">
        <v>4.4000000000000004</v>
      </c>
      <c r="R368" s="72">
        <v>4388.82</v>
      </c>
    </row>
    <row r="369" spans="1:18" ht="11.25" customHeight="1">
      <c r="A369" s="75" t="s">
        <v>273</v>
      </c>
      <c r="B369" s="75">
        <v>3091</v>
      </c>
      <c r="C369" s="68">
        <v>1</v>
      </c>
      <c r="D369" s="72">
        <v>5.0999999999999996</v>
      </c>
      <c r="E369" s="72">
        <v>4.2</v>
      </c>
      <c r="F369" s="72">
        <v>5.0999999999999996</v>
      </c>
      <c r="G369" s="72">
        <v>5.0999999999999996</v>
      </c>
      <c r="H369" s="72">
        <v>5.0999999999999996</v>
      </c>
      <c r="I369" s="72">
        <v>7.8</v>
      </c>
      <c r="J369" s="72">
        <v>5130.6000000000004</v>
      </c>
      <c r="K369" s="72">
        <v>4218</v>
      </c>
      <c r="L369" s="72">
        <v>5130.6000000000004</v>
      </c>
      <c r="M369" s="72">
        <v>5130.6000000000004</v>
      </c>
      <c r="N369" s="72">
        <v>5130.6000000000004</v>
      </c>
      <c r="O369" s="72">
        <v>7796.14</v>
      </c>
      <c r="P369" s="68">
        <v>0</v>
      </c>
      <c r="Q369" s="72">
        <v>0</v>
      </c>
      <c r="R369" s="72">
        <v>0</v>
      </c>
    </row>
    <row r="370" spans="1:18" ht="46.5" customHeight="1">
      <c r="A370" s="32" t="s">
        <v>274</v>
      </c>
      <c r="B370" s="29">
        <v>310</v>
      </c>
      <c r="C370" s="68">
        <v>0</v>
      </c>
      <c r="D370" s="72">
        <v>0</v>
      </c>
      <c r="E370" s="72">
        <v>0</v>
      </c>
      <c r="F370" s="72">
        <v>0</v>
      </c>
      <c r="G370" s="72">
        <v>0</v>
      </c>
      <c r="H370" s="72">
        <v>0</v>
      </c>
      <c r="I370" s="72">
        <v>0</v>
      </c>
      <c r="J370" s="72">
        <v>0</v>
      </c>
      <c r="K370" s="72">
        <v>0</v>
      </c>
      <c r="L370" s="72">
        <v>0</v>
      </c>
      <c r="M370" s="72">
        <v>0</v>
      </c>
      <c r="N370" s="72">
        <v>0</v>
      </c>
      <c r="O370" s="72">
        <v>0</v>
      </c>
      <c r="P370" s="68">
        <v>0</v>
      </c>
      <c r="Q370" s="72">
        <v>0</v>
      </c>
      <c r="R370" s="72">
        <v>0</v>
      </c>
    </row>
    <row r="371" spans="1:18" ht="14.25" customHeight="1">
      <c r="A371" s="52" t="s">
        <v>275</v>
      </c>
      <c r="B371" s="71">
        <v>311</v>
      </c>
      <c r="C371" s="68">
        <v>267</v>
      </c>
      <c r="D371" s="72">
        <v>3740.3</v>
      </c>
      <c r="E371" s="72">
        <v>3240.7</v>
      </c>
      <c r="F371" s="72">
        <v>3740.3</v>
      </c>
      <c r="G371" s="72">
        <v>3758.6</v>
      </c>
      <c r="H371" s="72">
        <v>3758.6</v>
      </c>
      <c r="I371" s="72">
        <v>3793.3</v>
      </c>
      <c r="J371" s="72">
        <v>14008.66</v>
      </c>
      <c r="K371" s="72">
        <v>12137.46</v>
      </c>
      <c r="L371" s="72">
        <v>14008.66</v>
      </c>
      <c r="M371" s="72">
        <v>14076.97</v>
      </c>
      <c r="N371" s="72">
        <v>14076.97</v>
      </c>
      <c r="O371" s="72">
        <v>14207.3</v>
      </c>
      <c r="P371" s="68">
        <v>5</v>
      </c>
      <c r="Q371" s="72">
        <v>67.3</v>
      </c>
      <c r="R371" s="72">
        <v>13456.36</v>
      </c>
    </row>
    <row r="372" spans="1:18" ht="22.5" customHeight="1">
      <c r="A372" s="52" t="s">
        <v>276</v>
      </c>
      <c r="B372" s="71">
        <v>312</v>
      </c>
      <c r="C372" s="68">
        <v>113</v>
      </c>
      <c r="D372" s="72">
        <v>1467.4</v>
      </c>
      <c r="E372" s="72">
        <v>1349.3</v>
      </c>
      <c r="F372" s="72">
        <v>1467.4</v>
      </c>
      <c r="G372" s="72">
        <v>1467.4</v>
      </c>
      <c r="H372" s="72">
        <v>1467.4</v>
      </c>
      <c r="I372" s="72">
        <v>1475.4</v>
      </c>
      <c r="J372" s="72">
        <v>12985.4</v>
      </c>
      <c r="K372" s="72">
        <v>11941</v>
      </c>
      <c r="L372" s="72">
        <v>12985.4</v>
      </c>
      <c r="M372" s="72">
        <v>12985.4</v>
      </c>
      <c r="N372" s="72">
        <v>12985.4</v>
      </c>
      <c r="O372" s="72">
        <v>13056.57</v>
      </c>
      <c r="P372" s="68">
        <v>2</v>
      </c>
      <c r="Q372" s="72">
        <v>17.3</v>
      </c>
      <c r="R372" s="72">
        <v>8639.24</v>
      </c>
    </row>
    <row r="373" spans="1:18" ht="11.25" customHeight="1">
      <c r="A373" s="52" t="s">
        <v>152</v>
      </c>
      <c r="B373" s="71">
        <v>313</v>
      </c>
      <c r="C373" s="68">
        <v>111</v>
      </c>
      <c r="D373" s="72">
        <v>1452.8</v>
      </c>
      <c r="E373" s="72">
        <v>1337.3</v>
      </c>
      <c r="F373" s="72">
        <v>1452.8</v>
      </c>
      <c r="G373" s="72">
        <v>1452.8</v>
      </c>
      <c r="H373" s="72">
        <v>1452.8</v>
      </c>
      <c r="I373" s="72">
        <v>1460.8</v>
      </c>
      <c r="J373" s="72">
        <v>13087.56</v>
      </c>
      <c r="K373" s="72">
        <v>12048.35</v>
      </c>
      <c r="L373" s="72">
        <v>13087.56</v>
      </c>
      <c r="M373" s="72">
        <v>13087.56</v>
      </c>
      <c r="N373" s="72">
        <v>13087.56</v>
      </c>
      <c r="O373" s="72">
        <v>13160.01</v>
      </c>
      <c r="P373" s="68">
        <v>2</v>
      </c>
      <c r="Q373" s="72">
        <v>17.3</v>
      </c>
      <c r="R373" s="72">
        <v>8639.24</v>
      </c>
    </row>
    <row r="374" spans="1:18" ht="11.25" customHeight="1">
      <c r="A374" s="52" t="s">
        <v>153</v>
      </c>
      <c r="B374" s="71">
        <v>314</v>
      </c>
      <c r="C374" s="68">
        <v>2</v>
      </c>
      <c r="D374" s="72">
        <v>14.6</v>
      </c>
      <c r="E374" s="72">
        <v>12</v>
      </c>
      <c r="F374" s="72">
        <v>14.6</v>
      </c>
      <c r="G374" s="72">
        <v>14.6</v>
      </c>
      <c r="H374" s="72">
        <v>14.6</v>
      </c>
      <c r="I374" s="72">
        <v>14.6</v>
      </c>
      <c r="J374" s="72">
        <v>7315.9</v>
      </c>
      <c r="K374" s="72">
        <v>5982.7</v>
      </c>
      <c r="L374" s="72">
        <v>7315.9</v>
      </c>
      <c r="M374" s="72">
        <v>7315.9</v>
      </c>
      <c r="N374" s="72">
        <v>7315.9</v>
      </c>
      <c r="O374" s="72">
        <v>7315.9</v>
      </c>
      <c r="P374" s="68">
        <v>0</v>
      </c>
      <c r="Q374" s="72">
        <v>0</v>
      </c>
      <c r="R374" s="72">
        <v>0</v>
      </c>
    </row>
    <row r="375" spans="1:18" ht="21" customHeight="1">
      <c r="A375" s="52" t="s">
        <v>195</v>
      </c>
      <c r="B375" s="71">
        <v>315</v>
      </c>
      <c r="C375" s="68">
        <v>0</v>
      </c>
      <c r="D375" s="72">
        <v>0</v>
      </c>
      <c r="E375" s="72">
        <v>0</v>
      </c>
      <c r="F375" s="72">
        <v>0</v>
      </c>
      <c r="G375" s="72">
        <v>0</v>
      </c>
      <c r="H375" s="72">
        <v>0</v>
      </c>
      <c r="I375" s="72">
        <v>0</v>
      </c>
      <c r="J375" s="72">
        <v>0</v>
      </c>
      <c r="K375" s="72">
        <v>0</v>
      </c>
      <c r="L375" s="72">
        <v>0</v>
      </c>
      <c r="M375" s="72">
        <v>0</v>
      </c>
      <c r="N375" s="72">
        <v>0</v>
      </c>
      <c r="O375" s="72">
        <v>0</v>
      </c>
      <c r="P375" s="68">
        <v>0</v>
      </c>
      <c r="Q375" s="72">
        <v>0</v>
      </c>
      <c r="R375" s="72">
        <v>0</v>
      </c>
    </row>
    <row r="376" spans="1:18" ht="45" customHeight="1">
      <c r="A376" s="52" t="s">
        <v>277</v>
      </c>
      <c r="B376" s="71">
        <v>316</v>
      </c>
      <c r="C376" s="68">
        <v>0</v>
      </c>
      <c r="D376" s="72">
        <v>0</v>
      </c>
      <c r="E376" s="72">
        <v>0</v>
      </c>
      <c r="F376" s="72">
        <v>0</v>
      </c>
      <c r="G376" s="72">
        <v>0</v>
      </c>
      <c r="H376" s="72">
        <v>0</v>
      </c>
      <c r="I376" s="72">
        <v>0</v>
      </c>
      <c r="J376" s="72">
        <v>0</v>
      </c>
      <c r="K376" s="72">
        <v>0</v>
      </c>
      <c r="L376" s="72">
        <v>0</v>
      </c>
      <c r="M376" s="72">
        <v>0</v>
      </c>
      <c r="N376" s="72">
        <v>0</v>
      </c>
      <c r="O376" s="72">
        <v>0</v>
      </c>
      <c r="P376" s="68">
        <v>0</v>
      </c>
      <c r="Q376" s="72">
        <v>0</v>
      </c>
      <c r="R376" s="72">
        <v>0</v>
      </c>
    </row>
    <row r="377" spans="1:18" ht="27" customHeight="1">
      <c r="A377" s="52" t="s">
        <v>278</v>
      </c>
      <c r="B377" s="71">
        <v>317</v>
      </c>
      <c r="C377" s="68">
        <v>782</v>
      </c>
      <c r="D377" s="72">
        <v>9400.7000000000007</v>
      </c>
      <c r="E377" s="72">
        <v>8328.7999999999993</v>
      </c>
      <c r="F377" s="72">
        <v>9406.4</v>
      </c>
      <c r="G377" s="72">
        <v>9413.7000000000007</v>
      </c>
      <c r="H377" s="72">
        <v>9413.7000000000007</v>
      </c>
      <c r="I377" s="72">
        <v>9555.7999999999993</v>
      </c>
      <c r="J377" s="72">
        <v>12021.41</v>
      </c>
      <c r="K377" s="72">
        <v>10650.63</v>
      </c>
      <c r="L377" s="72">
        <v>12028.69</v>
      </c>
      <c r="M377" s="72">
        <v>12037.96</v>
      </c>
      <c r="N377" s="72">
        <v>12037.96</v>
      </c>
      <c r="O377" s="72">
        <v>12219.7</v>
      </c>
      <c r="P377" s="68">
        <v>19</v>
      </c>
      <c r="Q377" s="72">
        <v>193.6</v>
      </c>
      <c r="R377" s="72">
        <v>10190.89</v>
      </c>
    </row>
    <row r="378" spans="1:18" ht="33.75" customHeight="1">
      <c r="A378" s="124" t="s">
        <v>413</v>
      </c>
      <c r="B378" s="125"/>
      <c r="C378" s="125"/>
      <c r="D378" s="125"/>
      <c r="E378" s="125"/>
      <c r="F378" s="125"/>
      <c r="G378" s="125"/>
      <c r="H378" s="125"/>
      <c r="I378" s="125"/>
      <c r="J378" s="125"/>
      <c r="K378" s="125"/>
      <c r="L378" s="125"/>
      <c r="M378" s="125"/>
      <c r="N378" s="125"/>
      <c r="O378" s="125"/>
      <c r="P378" s="51"/>
      <c r="Q378" s="51"/>
      <c r="R378" s="51"/>
    </row>
    <row r="379" spans="1:18" ht="22.5" customHeight="1">
      <c r="A379" s="52" t="s">
        <v>279</v>
      </c>
      <c r="B379" s="71">
        <v>318</v>
      </c>
      <c r="C379" s="68">
        <v>4135</v>
      </c>
      <c r="D379" s="72">
        <v>18968.900000000001</v>
      </c>
      <c r="E379" s="72">
        <v>15531.6</v>
      </c>
      <c r="F379" s="72">
        <v>19688.5</v>
      </c>
      <c r="G379" s="72">
        <v>19754.2</v>
      </c>
      <c r="H379" s="72">
        <v>19772</v>
      </c>
      <c r="I379" s="72">
        <v>20396.8</v>
      </c>
      <c r="J379" s="72">
        <v>4587.41</v>
      </c>
      <c r="K379" s="72">
        <v>3756.14</v>
      </c>
      <c r="L379" s="72">
        <v>4761.42</v>
      </c>
      <c r="M379" s="72">
        <v>4777.32</v>
      </c>
      <c r="N379" s="72">
        <v>4781.62</v>
      </c>
      <c r="O379" s="72">
        <v>4932.7299999999996</v>
      </c>
      <c r="P379" s="68">
        <v>47</v>
      </c>
      <c r="Q379" s="72">
        <v>212.7</v>
      </c>
      <c r="R379" s="72">
        <v>4525.2700000000004</v>
      </c>
    </row>
    <row r="380" spans="1:18" ht="11.25" customHeight="1">
      <c r="A380" s="78" t="s">
        <v>280</v>
      </c>
      <c r="B380" s="71">
        <v>319</v>
      </c>
      <c r="C380" s="68">
        <v>792</v>
      </c>
      <c r="D380" s="72">
        <v>8871.5</v>
      </c>
      <c r="E380" s="72">
        <v>7974.8</v>
      </c>
      <c r="F380" s="72">
        <v>8876.4</v>
      </c>
      <c r="G380" s="72">
        <v>8900</v>
      </c>
      <c r="H380" s="72">
        <v>8900</v>
      </c>
      <c r="I380" s="72">
        <v>8985.6</v>
      </c>
      <c r="J380" s="72">
        <v>11201.41</v>
      </c>
      <c r="K380" s="72">
        <v>10069.14</v>
      </c>
      <c r="L380" s="72">
        <v>11207.53</v>
      </c>
      <c r="M380" s="72">
        <v>11237.43</v>
      </c>
      <c r="N380" s="72">
        <v>11237.43</v>
      </c>
      <c r="O380" s="72">
        <v>11345.4</v>
      </c>
      <c r="P380" s="68">
        <v>9</v>
      </c>
      <c r="Q380" s="72">
        <v>94.1</v>
      </c>
      <c r="R380" s="72">
        <v>10458.19</v>
      </c>
    </row>
    <row r="381" spans="1:18" ht="11.25" customHeight="1">
      <c r="A381" s="69" t="s">
        <v>281</v>
      </c>
      <c r="B381" s="71">
        <v>320</v>
      </c>
      <c r="C381" s="68">
        <v>1101</v>
      </c>
      <c r="D381" s="72">
        <v>4149.1000000000004</v>
      </c>
      <c r="E381" s="72">
        <v>3304.3</v>
      </c>
      <c r="F381" s="72">
        <v>4358.8</v>
      </c>
      <c r="G381" s="72">
        <v>4373.5</v>
      </c>
      <c r="H381" s="72">
        <v>4386.6000000000004</v>
      </c>
      <c r="I381" s="72">
        <v>4474.6000000000004</v>
      </c>
      <c r="J381" s="72">
        <v>3768.51</v>
      </c>
      <c r="K381" s="72">
        <v>3001.31</v>
      </c>
      <c r="L381" s="72">
        <v>3958.91</v>
      </c>
      <c r="M381" s="72">
        <v>3972.26</v>
      </c>
      <c r="N381" s="72">
        <v>3984.15</v>
      </c>
      <c r="O381" s="72">
        <v>4064.22</v>
      </c>
      <c r="P381" s="68">
        <v>6</v>
      </c>
      <c r="Q381" s="72">
        <v>22</v>
      </c>
      <c r="R381" s="72">
        <v>3668.06</v>
      </c>
    </row>
    <row r="382" spans="1:18" ht="11.25" customHeight="1">
      <c r="A382" s="69" t="s">
        <v>282</v>
      </c>
      <c r="B382" s="71">
        <v>321</v>
      </c>
      <c r="C382" s="68">
        <v>406</v>
      </c>
      <c r="D382" s="72">
        <v>1451</v>
      </c>
      <c r="E382" s="72">
        <v>1158.3</v>
      </c>
      <c r="F382" s="72">
        <v>1495.2</v>
      </c>
      <c r="G382" s="72">
        <v>1495.2</v>
      </c>
      <c r="H382" s="72">
        <v>1499.9</v>
      </c>
      <c r="I382" s="72">
        <v>1564</v>
      </c>
      <c r="J382" s="72">
        <v>3573.78</v>
      </c>
      <c r="K382" s="72">
        <v>2852.88</v>
      </c>
      <c r="L382" s="72">
        <v>3682.87</v>
      </c>
      <c r="M382" s="72">
        <v>3682.87</v>
      </c>
      <c r="N382" s="72">
        <v>3694.39</v>
      </c>
      <c r="O382" s="72">
        <v>3852.2</v>
      </c>
      <c r="P382" s="68">
        <v>7</v>
      </c>
      <c r="Q382" s="72">
        <v>18.899999999999999</v>
      </c>
      <c r="R382" s="72">
        <v>2693.29</v>
      </c>
    </row>
    <row r="383" spans="1:18" ht="11.25" customHeight="1">
      <c r="A383" s="69" t="s">
        <v>283</v>
      </c>
      <c r="B383" s="71">
        <v>322</v>
      </c>
      <c r="C383" s="68">
        <v>1836</v>
      </c>
      <c r="D383" s="72">
        <v>4497.3</v>
      </c>
      <c r="E383" s="72">
        <v>3094.2</v>
      </c>
      <c r="F383" s="72">
        <v>4958.1000000000004</v>
      </c>
      <c r="G383" s="72">
        <v>4985.5</v>
      </c>
      <c r="H383" s="72">
        <v>4985.5</v>
      </c>
      <c r="I383" s="72">
        <v>5372.6</v>
      </c>
      <c r="J383" s="72">
        <v>2449.52</v>
      </c>
      <c r="K383" s="72">
        <v>1685.29</v>
      </c>
      <c r="L383" s="72">
        <v>2700.49</v>
      </c>
      <c r="M383" s="72">
        <v>2715.4</v>
      </c>
      <c r="N383" s="72">
        <v>2715.4</v>
      </c>
      <c r="O383" s="72">
        <v>2926.24</v>
      </c>
      <c r="P383" s="68">
        <v>25</v>
      </c>
      <c r="Q383" s="72">
        <v>77.7</v>
      </c>
      <c r="R383" s="72">
        <v>3108.1</v>
      </c>
    </row>
    <row r="384" spans="1:18" ht="11.25" customHeight="1">
      <c r="A384" s="69" t="s">
        <v>199</v>
      </c>
      <c r="B384" s="71">
        <v>323</v>
      </c>
      <c r="C384" s="68">
        <v>0</v>
      </c>
      <c r="D384" s="72">
        <v>0</v>
      </c>
      <c r="E384" s="72">
        <v>0</v>
      </c>
      <c r="F384" s="72">
        <v>0</v>
      </c>
      <c r="G384" s="72">
        <v>0</v>
      </c>
      <c r="H384" s="72">
        <v>0</v>
      </c>
      <c r="I384" s="72">
        <v>0</v>
      </c>
      <c r="J384" s="72">
        <v>0</v>
      </c>
      <c r="K384" s="72">
        <v>0</v>
      </c>
      <c r="L384" s="72">
        <v>0</v>
      </c>
      <c r="M384" s="72">
        <v>0</v>
      </c>
      <c r="N384" s="72">
        <v>0</v>
      </c>
      <c r="O384" s="72">
        <v>0</v>
      </c>
      <c r="P384" s="68">
        <v>0</v>
      </c>
      <c r="Q384" s="72">
        <v>0</v>
      </c>
      <c r="R384" s="72">
        <v>0</v>
      </c>
    </row>
    <row r="385" spans="1:18" ht="33.75" customHeight="1">
      <c r="A385" s="69" t="s">
        <v>284</v>
      </c>
      <c r="B385" s="71">
        <v>324</v>
      </c>
      <c r="C385" s="68">
        <v>0</v>
      </c>
      <c r="D385" s="72">
        <v>0</v>
      </c>
      <c r="E385" s="72">
        <v>0</v>
      </c>
      <c r="F385" s="72">
        <v>0</v>
      </c>
      <c r="G385" s="72">
        <v>0</v>
      </c>
      <c r="H385" s="72">
        <v>0</v>
      </c>
      <c r="I385" s="72">
        <v>0</v>
      </c>
      <c r="J385" s="72">
        <v>0</v>
      </c>
      <c r="K385" s="72">
        <v>0</v>
      </c>
      <c r="L385" s="72">
        <v>0</v>
      </c>
      <c r="M385" s="72">
        <v>0</v>
      </c>
      <c r="N385" s="72">
        <v>0</v>
      </c>
      <c r="O385" s="72">
        <v>0</v>
      </c>
      <c r="P385" s="68">
        <v>0</v>
      </c>
      <c r="Q385" s="72">
        <v>0</v>
      </c>
      <c r="R385" s="72">
        <v>0</v>
      </c>
    </row>
    <row r="386" spans="1:18" ht="22.5" customHeight="1">
      <c r="A386" s="52" t="s">
        <v>285</v>
      </c>
      <c r="B386" s="71">
        <v>325</v>
      </c>
      <c r="C386" s="68">
        <v>3076</v>
      </c>
      <c r="D386" s="72">
        <v>9806.7000000000007</v>
      </c>
      <c r="E386" s="72">
        <v>7398.7</v>
      </c>
      <c r="F386" s="72">
        <v>10348.299999999999</v>
      </c>
      <c r="G386" s="72">
        <v>10378.299999999999</v>
      </c>
      <c r="H386" s="72">
        <v>10396.1</v>
      </c>
      <c r="I386" s="72">
        <v>10874</v>
      </c>
      <c r="J386" s="72">
        <v>3188.14</v>
      </c>
      <c r="K386" s="72">
        <v>2405.2800000000002</v>
      </c>
      <c r="L386" s="72">
        <v>3364.24</v>
      </c>
      <c r="M386" s="72">
        <v>3373.97</v>
      </c>
      <c r="N386" s="72">
        <v>3379.75</v>
      </c>
      <c r="O386" s="72">
        <v>3535.11</v>
      </c>
      <c r="P386" s="68">
        <v>33</v>
      </c>
      <c r="Q386" s="72">
        <v>102.2</v>
      </c>
      <c r="R386" s="72">
        <v>3094.44</v>
      </c>
    </row>
    <row r="387" spans="1:18" ht="11.25" customHeight="1">
      <c r="A387" s="78" t="s">
        <v>280</v>
      </c>
      <c r="B387" s="71">
        <v>326</v>
      </c>
      <c r="C387" s="68">
        <v>36</v>
      </c>
      <c r="D387" s="72">
        <v>379.6</v>
      </c>
      <c r="E387" s="72">
        <v>301.89999999999998</v>
      </c>
      <c r="F387" s="72">
        <v>379.6</v>
      </c>
      <c r="G387" s="72">
        <v>390.2</v>
      </c>
      <c r="H387" s="72">
        <v>390.2</v>
      </c>
      <c r="I387" s="72">
        <v>393.3</v>
      </c>
      <c r="J387" s="72">
        <v>10545.62</v>
      </c>
      <c r="K387" s="72">
        <v>8385.16</v>
      </c>
      <c r="L387" s="72">
        <v>10545.62</v>
      </c>
      <c r="M387" s="72">
        <v>10837.9</v>
      </c>
      <c r="N387" s="72">
        <v>10837.9</v>
      </c>
      <c r="O387" s="72">
        <v>10924.76</v>
      </c>
      <c r="P387" s="68">
        <v>0</v>
      </c>
      <c r="Q387" s="72">
        <v>0</v>
      </c>
      <c r="R387" s="72">
        <v>0</v>
      </c>
    </row>
    <row r="388" spans="1:18" ht="11.25" customHeight="1">
      <c r="A388" s="69" t="s">
        <v>281</v>
      </c>
      <c r="B388" s="71">
        <v>327</v>
      </c>
      <c r="C388" s="68">
        <v>1061</v>
      </c>
      <c r="D388" s="72">
        <v>3986.6</v>
      </c>
      <c r="E388" s="72">
        <v>3173.7</v>
      </c>
      <c r="F388" s="72">
        <v>4186</v>
      </c>
      <c r="G388" s="72">
        <v>4195</v>
      </c>
      <c r="H388" s="72">
        <v>4208.1000000000004</v>
      </c>
      <c r="I388" s="72">
        <v>4291.6000000000004</v>
      </c>
      <c r="J388" s="72">
        <v>3757.4</v>
      </c>
      <c r="K388" s="72">
        <v>2991.22</v>
      </c>
      <c r="L388" s="72">
        <v>3945.38</v>
      </c>
      <c r="M388" s="72">
        <v>3953.81</v>
      </c>
      <c r="N388" s="72">
        <v>3966.15</v>
      </c>
      <c r="O388" s="72">
        <v>4044.91</v>
      </c>
      <c r="P388" s="68">
        <v>5</v>
      </c>
      <c r="Q388" s="72">
        <v>17.600000000000001</v>
      </c>
      <c r="R388" s="72">
        <v>3522.61</v>
      </c>
    </row>
    <row r="389" spans="1:18" ht="11.25" customHeight="1">
      <c r="A389" s="69" t="s">
        <v>282</v>
      </c>
      <c r="B389" s="71">
        <v>328</v>
      </c>
      <c r="C389" s="68">
        <v>365</v>
      </c>
      <c r="D389" s="72">
        <v>1350.4</v>
      </c>
      <c r="E389" s="72">
        <v>1086.9000000000001</v>
      </c>
      <c r="F389" s="72">
        <v>1382.9</v>
      </c>
      <c r="G389" s="72">
        <v>1382.9</v>
      </c>
      <c r="H389" s="72">
        <v>1387.5</v>
      </c>
      <c r="I389" s="72">
        <v>1442.5</v>
      </c>
      <c r="J389" s="72">
        <v>3699.62</v>
      </c>
      <c r="K389" s="72">
        <v>2977.86</v>
      </c>
      <c r="L389" s="72">
        <v>3788.69</v>
      </c>
      <c r="M389" s="72">
        <v>3788.69</v>
      </c>
      <c r="N389" s="72">
        <v>3801.5</v>
      </c>
      <c r="O389" s="72">
        <v>3952.07</v>
      </c>
      <c r="P389" s="68">
        <v>7</v>
      </c>
      <c r="Q389" s="72">
        <v>18.899999999999999</v>
      </c>
      <c r="R389" s="72">
        <v>2693.29</v>
      </c>
    </row>
    <row r="390" spans="1:18" ht="11.25" customHeight="1">
      <c r="A390" s="69" t="s">
        <v>283</v>
      </c>
      <c r="B390" s="71">
        <v>329</v>
      </c>
      <c r="C390" s="68">
        <v>1614</v>
      </c>
      <c r="D390" s="72">
        <v>4090.1</v>
      </c>
      <c r="E390" s="72">
        <v>2836.2</v>
      </c>
      <c r="F390" s="72">
        <v>4399.8</v>
      </c>
      <c r="G390" s="72">
        <v>4410.2</v>
      </c>
      <c r="H390" s="72">
        <v>4410.3</v>
      </c>
      <c r="I390" s="72">
        <v>4746.6000000000004</v>
      </c>
      <c r="J390" s="72">
        <v>2534.15</v>
      </c>
      <c r="K390" s="72">
        <v>1757.22</v>
      </c>
      <c r="L390" s="72">
        <v>2726.05</v>
      </c>
      <c r="M390" s="72">
        <v>2732.54</v>
      </c>
      <c r="N390" s="72">
        <v>2732.54</v>
      </c>
      <c r="O390" s="72">
        <v>2940.86</v>
      </c>
      <c r="P390" s="68">
        <v>21</v>
      </c>
      <c r="Q390" s="72">
        <v>65.7</v>
      </c>
      <c r="R390" s="72">
        <v>3126.2</v>
      </c>
    </row>
    <row r="391" spans="1:18" ht="22.5" customHeight="1">
      <c r="A391" s="69" t="s">
        <v>286</v>
      </c>
      <c r="B391" s="71">
        <v>330</v>
      </c>
      <c r="C391" s="68">
        <v>0</v>
      </c>
      <c r="D391" s="72">
        <v>0</v>
      </c>
      <c r="E391" s="72">
        <v>0</v>
      </c>
      <c r="F391" s="72">
        <v>0</v>
      </c>
      <c r="G391" s="72">
        <v>0</v>
      </c>
      <c r="H391" s="72">
        <v>0</v>
      </c>
      <c r="I391" s="72">
        <v>0</v>
      </c>
      <c r="J391" s="72">
        <v>0</v>
      </c>
      <c r="K391" s="72">
        <v>0</v>
      </c>
      <c r="L391" s="72">
        <v>0</v>
      </c>
      <c r="M391" s="72">
        <v>0</v>
      </c>
      <c r="N391" s="72">
        <v>0</v>
      </c>
      <c r="O391" s="72">
        <v>0</v>
      </c>
      <c r="P391" s="68">
        <v>0</v>
      </c>
      <c r="Q391" s="72">
        <v>0</v>
      </c>
      <c r="R391" s="72">
        <v>0</v>
      </c>
    </row>
    <row r="392" spans="1:18" ht="11.25" customHeight="1">
      <c r="A392" s="54" t="s">
        <v>287</v>
      </c>
      <c r="B392" s="71">
        <v>331</v>
      </c>
      <c r="C392" s="68">
        <v>9</v>
      </c>
      <c r="D392" s="72">
        <v>18.5</v>
      </c>
      <c r="E392" s="72">
        <v>11.9</v>
      </c>
      <c r="F392" s="72">
        <v>21.1</v>
      </c>
      <c r="G392" s="72">
        <v>21.1</v>
      </c>
      <c r="H392" s="72">
        <v>21.1</v>
      </c>
      <c r="I392" s="72">
        <v>22.6</v>
      </c>
      <c r="J392" s="72">
        <v>2058.63</v>
      </c>
      <c r="K392" s="72">
        <v>1325.36</v>
      </c>
      <c r="L392" s="72">
        <v>2343.5</v>
      </c>
      <c r="M392" s="72">
        <v>2343.5</v>
      </c>
      <c r="N392" s="72">
        <v>2343.5</v>
      </c>
      <c r="O392" s="72">
        <v>2509.7600000000002</v>
      </c>
      <c r="P392" s="68">
        <v>1</v>
      </c>
      <c r="Q392" s="72">
        <v>2.1</v>
      </c>
      <c r="R392" s="72">
        <v>2093</v>
      </c>
    </row>
    <row r="393" spans="1:18" ht="33.75" customHeight="1">
      <c r="A393" s="54" t="s">
        <v>70</v>
      </c>
      <c r="B393" s="71">
        <v>332</v>
      </c>
      <c r="C393" s="68">
        <v>343</v>
      </c>
      <c r="D393" s="72">
        <v>856.9</v>
      </c>
      <c r="E393" s="72">
        <v>703.7</v>
      </c>
      <c r="F393" s="72">
        <v>993</v>
      </c>
      <c r="G393" s="72">
        <v>998.5</v>
      </c>
      <c r="H393" s="72">
        <v>998.5</v>
      </c>
      <c r="I393" s="72">
        <v>1013.8</v>
      </c>
      <c r="J393" s="72">
        <v>2498.39</v>
      </c>
      <c r="K393" s="72">
        <v>2051.61</v>
      </c>
      <c r="L393" s="72">
        <v>2894.95</v>
      </c>
      <c r="M393" s="72">
        <v>2911.01</v>
      </c>
      <c r="N393" s="72">
        <v>2911.01</v>
      </c>
      <c r="O393" s="72">
        <v>2955.55</v>
      </c>
      <c r="P393" s="68">
        <v>10</v>
      </c>
      <c r="Q393" s="72">
        <v>32.9</v>
      </c>
      <c r="R393" s="72">
        <v>3290.61</v>
      </c>
    </row>
    <row r="394" spans="1:18" ht="22.5" customHeight="1">
      <c r="A394" s="52" t="s">
        <v>288</v>
      </c>
      <c r="B394" s="71">
        <v>333</v>
      </c>
      <c r="C394" s="68">
        <v>954</v>
      </c>
      <c r="D394" s="72">
        <v>8450</v>
      </c>
      <c r="E394" s="72">
        <v>7528.9</v>
      </c>
      <c r="F394" s="72">
        <v>8610.9</v>
      </c>
      <c r="G394" s="72">
        <v>8646.6</v>
      </c>
      <c r="H394" s="72">
        <v>8646.6</v>
      </c>
      <c r="I394" s="72">
        <v>8778.6</v>
      </c>
      <c r="J394" s="72">
        <v>8857.41</v>
      </c>
      <c r="K394" s="72">
        <v>7891.95</v>
      </c>
      <c r="L394" s="72">
        <v>9026.0400000000009</v>
      </c>
      <c r="M394" s="72">
        <v>9063.59</v>
      </c>
      <c r="N394" s="72">
        <v>9063.59</v>
      </c>
      <c r="O394" s="72">
        <v>9201.94</v>
      </c>
      <c r="P394" s="68">
        <v>13</v>
      </c>
      <c r="Q394" s="72">
        <v>105.9</v>
      </c>
      <c r="R394" s="72">
        <v>8147.83</v>
      </c>
    </row>
    <row r="395" spans="1:18" ht="11.25" customHeight="1">
      <c r="A395" s="78" t="s">
        <v>280</v>
      </c>
      <c r="B395" s="71">
        <v>334</v>
      </c>
      <c r="C395" s="68">
        <v>725</v>
      </c>
      <c r="D395" s="72">
        <v>8023.8</v>
      </c>
      <c r="E395" s="72">
        <v>7255.7</v>
      </c>
      <c r="F395" s="72">
        <v>8030.4</v>
      </c>
      <c r="G395" s="72">
        <v>8049.2</v>
      </c>
      <c r="H395" s="72">
        <v>8049.2</v>
      </c>
      <c r="I395" s="72">
        <v>8129.6</v>
      </c>
      <c r="J395" s="72">
        <v>11067.43</v>
      </c>
      <c r="K395" s="72">
        <v>10007.790000000001</v>
      </c>
      <c r="L395" s="72">
        <v>11076.21</v>
      </c>
      <c r="M395" s="72">
        <v>11102.3</v>
      </c>
      <c r="N395" s="72">
        <v>11102.3</v>
      </c>
      <c r="O395" s="72">
        <v>11213.18</v>
      </c>
      <c r="P395" s="68">
        <v>11</v>
      </c>
      <c r="Q395" s="72">
        <v>100.9</v>
      </c>
      <c r="R395" s="72">
        <v>9174.7099999999991</v>
      </c>
    </row>
    <row r="396" spans="1:18" ht="11.25" customHeight="1">
      <c r="A396" s="69" t="s">
        <v>281</v>
      </c>
      <c r="B396" s="71">
        <v>335</v>
      </c>
      <c r="C396" s="68">
        <v>27</v>
      </c>
      <c r="D396" s="72">
        <v>78.2</v>
      </c>
      <c r="E396" s="72">
        <v>57.2</v>
      </c>
      <c r="F396" s="72">
        <v>87.3</v>
      </c>
      <c r="G396" s="72">
        <v>87.3</v>
      </c>
      <c r="H396" s="72">
        <v>87.3</v>
      </c>
      <c r="I396" s="72">
        <v>91.3</v>
      </c>
      <c r="J396" s="72">
        <v>2895.16</v>
      </c>
      <c r="K396" s="72">
        <v>2119.0500000000002</v>
      </c>
      <c r="L396" s="72">
        <v>3234.66</v>
      </c>
      <c r="M396" s="72">
        <v>3234.66</v>
      </c>
      <c r="N396" s="72">
        <v>3234.66</v>
      </c>
      <c r="O396" s="72">
        <v>3382.68</v>
      </c>
      <c r="P396" s="68">
        <v>0</v>
      </c>
      <c r="Q396" s="72">
        <v>0</v>
      </c>
      <c r="R396" s="72">
        <v>0</v>
      </c>
    </row>
    <row r="397" spans="1:18" ht="11.25" customHeight="1">
      <c r="A397" s="69" t="s">
        <v>282</v>
      </c>
      <c r="B397" s="71">
        <v>336</v>
      </c>
      <c r="C397" s="68">
        <v>36</v>
      </c>
      <c r="D397" s="72">
        <v>85.2</v>
      </c>
      <c r="E397" s="72">
        <v>58.8</v>
      </c>
      <c r="F397" s="72">
        <v>96.7</v>
      </c>
      <c r="G397" s="72">
        <v>96.7</v>
      </c>
      <c r="H397" s="72">
        <v>96.7</v>
      </c>
      <c r="I397" s="72">
        <v>105.5</v>
      </c>
      <c r="J397" s="72">
        <v>2365.46</v>
      </c>
      <c r="K397" s="72">
        <v>1633.98</v>
      </c>
      <c r="L397" s="72">
        <v>2686.95</v>
      </c>
      <c r="M397" s="72">
        <v>2686.95</v>
      </c>
      <c r="N397" s="72">
        <v>2686.95</v>
      </c>
      <c r="O397" s="72">
        <v>2931.22</v>
      </c>
      <c r="P397" s="68">
        <v>0</v>
      </c>
      <c r="Q397" s="72">
        <v>0</v>
      </c>
      <c r="R397" s="72">
        <v>0</v>
      </c>
    </row>
    <row r="398" spans="1:18" ht="11.25" customHeight="1">
      <c r="A398" s="69" t="s">
        <v>283</v>
      </c>
      <c r="B398" s="71">
        <v>337</v>
      </c>
      <c r="C398" s="68">
        <v>166</v>
      </c>
      <c r="D398" s="72">
        <v>262.8</v>
      </c>
      <c r="E398" s="72">
        <v>157.19999999999999</v>
      </c>
      <c r="F398" s="72">
        <v>396.5</v>
      </c>
      <c r="G398" s="72">
        <v>413.4</v>
      </c>
      <c r="H398" s="72">
        <v>413.4</v>
      </c>
      <c r="I398" s="72">
        <v>452.2</v>
      </c>
      <c r="J398" s="72">
        <v>1582.85</v>
      </c>
      <c r="K398" s="72">
        <v>947.23</v>
      </c>
      <c r="L398" s="72">
        <v>2388.6999999999998</v>
      </c>
      <c r="M398" s="72">
        <v>2490.52</v>
      </c>
      <c r="N398" s="72">
        <v>2490.52</v>
      </c>
      <c r="O398" s="72">
        <v>2724.31</v>
      </c>
      <c r="P398" s="68">
        <v>2</v>
      </c>
      <c r="Q398" s="72">
        <v>5</v>
      </c>
      <c r="R398" s="72">
        <v>2500</v>
      </c>
    </row>
    <row r="399" spans="1:18" ht="33.75" customHeight="1">
      <c r="A399" s="69" t="s">
        <v>199</v>
      </c>
      <c r="B399" s="71">
        <v>338</v>
      </c>
      <c r="C399" s="68">
        <v>0</v>
      </c>
      <c r="D399" s="72">
        <v>0</v>
      </c>
      <c r="E399" s="72">
        <v>0</v>
      </c>
      <c r="F399" s="72">
        <v>0</v>
      </c>
      <c r="G399" s="72">
        <v>0</v>
      </c>
      <c r="H399" s="72">
        <v>0</v>
      </c>
      <c r="I399" s="72">
        <v>0</v>
      </c>
      <c r="J399" s="72">
        <v>0</v>
      </c>
      <c r="K399" s="72">
        <v>0</v>
      </c>
      <c r="L399" s="72">
        <v>0</v>
      </c>
      <c r="M399" s="72">
        <v>0</v>
      </c>
      <c r="N399" s="72">
        <v>0</v>
      </c>
      <c r="O399" s="72">
        <v>0</v>
      </c>
      <c r="P399" s="68">
        <v>0</v>
      </c>
      <c r="Q399" s="72">
        <v>0</v>
      </c>
      <c r="R399" s="72">
        <v>0</v>
      </c>
    </row>
    <row r="400" spans="1:18" ht="11.25" customHeight="1">
      <c r="A400" s="54" t="s">
        <v>289</v>
      </c>
      <c r="B400" s="71">
        <v>339</v>
      </c>
      <c r="C400" s="68">
        <v>54</v>
      </c>
      <c r="D400" s="72">
        <v>703.5</v>
      </c>
      <c r="E400" s="72">
        <v>599.1</v>
      </c>
      <c r="F400" s="72">
        <v>704</v>
      </c>
      <c r="G400" s="72">
        <v>707</v>
      </c>
      <c r="H400" s="72">
        <v>707</v>
      </c>
      <c r="I400" s="72">
        <v>716.2</v>
      </c>
      <c r="J400" s="72">
        <v>13027.53</v>
      </c>
      <c r="K400" s="72">
        <v>11094.51</v>
      </c>
      <c r="L400" s="72">
        <v>13036.43</v>
      </c>
      <c r="M400" s="72">
        <v>13092.72</v>
      </c>
      <c r="N400" s="72">
        <v>13092.72</v>
      </c>
      <c r="O400" s="72">
        <v>13263.36</v>
      </c>
      <c r="P400" s="68">
        <v>1</v>
      </c>
      <c r="Q400" s="72">
        <v>20.9</v>
      </c>
      <c r="R400" s="72">
        <v>20930</v>
      </c>
    </row>
    <row r="401" spans="1:18" ht="11.25" customHeight="1">
      <c r="A401" s="54" t="s">
        <v>290</v>
      </c>
      <c r="B401" s="71">
        <v>340</v>
      </c>
      <c r="C401" s="68">
        <v>431</v>
      </c>
      <c r="D401" s="72">
        <v>4725.6000000000004</v>
      </c>
      <c r="E401" s="72">
        <v>4213.7</v>
      </c>
      <c r="F401" s="72">
        <v>4761.8</v>
      </c>
      <c r="G401" s="72">
        <v>4790.2</v>
      </c>
      <c r="H401" s="72">
        <v>4790.2</v>
      </c>
      <c r="I401" s="72">
        <v>4824.8999999999996</v>
      </c>
      <c r="J401" s="72">
        <v>10964.19</v>
      </c>
      <c r="K401" s="72">
        <v>9776.57</v>
      </c>
      <c r="L401" s="72">
        <v>11048.19</v>
      </c>
      <c r="M401" s="72">
        <v>11114.24</v>
      </c>
      <c r="N401" s="72">
        <v>11114.24</v>
      </c>
      <c r="O401" s="72">
        <v>11194.62</v>
      </c>
      <c r="P401" s="68">
        <v>4</v>
      </c>
      <c r="Q401" s="72">
        <v>37.9</v>
      </c>
      <c r="R401" s="72">
        <v>9469.5</v>
      </c>
    </row>
    <row r="402" spans="1:18" ht="11.25" customHeight="1">
      <c r="A402" s="54" t="s">
        <v>291</v>
      </c>
      <c r="B402" s="71">
        <v>341</v>
      </c>
      <c r="C402" s="68">
        <v>469</v>
      </c>
      <c r="D402" s="72">
        <v>3020.9</v>
      </c>
      <c r="E402" s="72">
        <v>2716.1</v>
      </c>
      <c r="F402" s="72">
        <v>3145.1</v>
      </c>
      <c r="G402" s="72">
        <v>3149.4</v>
      </c>
      <c r="H402" s="72">
        <v>3149.4</v>
      </c>
      <c r="I402" s="72">
        <v>3237.5</v>
      </c>
      <c r="J402" s="72">
        <v>6441.19</v>
      </c>
      <c r="K402" s="72">
        <v>5791.3</v>
      </c>
      <c r="L402" s="72">
        <v>6705.99</v>
      </c>
      <c r="M402" s="72">
        <v>6715.18</v>
      </c>
      <c r="N402" s="72">
        <v>6715.18</v>
      </c>
      <c r="O402" s="72">
        <v>6903.08</v>
      </c>
      <c r="P402" s="68">
        <v>8</v>
      </c>
      <c r="Q402" s="72">
        <v>47.1</v>
      </c>
      <c r="R402" s="72">
        <v>5889.22</v>
      </c>
    </row>
    <row r="403" spans="1:18" ht="21" customHeight="1">
      <c r="A403" s="54" t="s">
        <v>199</v>
      </c>
      <c r="B403" s="71">
        <v>342</v>
      </c>
      <c r="C403" s="68">
        <v>0</v>
      </c>
      <c r="D403" s="72">
        <v>0</v>
      </c>
      <c r="E403" s="72">
        <v>0</v>
      </c>
      <c r="F403" s="72">
        <v>0</v>
      </c>
      <c r="G403" s="72">
        <v>0</v>
      </c>
      <c r="H403" s="72">
        <v>0</v>
      </c>
      <c r="I403" s="72">
        <v>0</v>
      </c>
      <c r="J403" s="72">
        <v>0</v>
      </c>
      <c r="K403" s="72">
        <v>0</v>
      </c>
      <c r="L403" s="72">
        <v>0</v>
      </c>
      <c r="M403" s="72">
        <v>0</v>
      </c>
      <c r="N403" s="72">
        <v>0</v>
      </c>
      <c r="O403" s="72">
        <v>0</v>
      </c>
      <c r="P403" s="68">
        <v>0</v>
      </c>
      <c r="Q403" s="72">
        <v>0</v>
      </c>
      <c r="R403" s="72">
        <v>0</v>
      </c>
    </row>
    <row r="404" spans="1:18" ht="22.5" customHeight="1">
      <c r="A404" s="52" t="s">
        <v>292</v>
      </c>
      <c r="B404" s="71">
        <v>343</v>
      </c>
      <c r="C404" s="68">
        <v>79</v>
      </c>
      <c r="D404" s="72">
        <v>644</v>
      </c>
      <c r="E404" s="72">
        <v>552.79999999999995</v>
      </c>
      <c r="F404" s="72">
        <v>658.2</v>
      </c>
      <c r="G404" s="72">
        <v>658.2</v>
      </c>
      <c r="H404" s="72">
        <v>658.2</v>
      </c>
      <c r="I404" s="72">
        <v>669.1</v>
      </c>
      <c r="J404" s="72">
        <v>8152.79</v>
      </c>
      <c r="K404" s="72">
        <v>6998.21</v>
      </c>
      <c r="L404" s="72">
        <v>8331.0499999999993</v>
      </c>
      <c r="M404" s="72">
        <v>8331.0499999999993</v>
      </c>
      <c r="N404" s="72">
        <v>8331.0499999999993</v>
      </c>
      <c r="O404" s="72">
        <v>8468.35</v>
      </c>
      <c r="P404" s="68">
        <v>0</v>
      </c>
      <c r="Q404" s="72">
        <v>0</v>
      </c>
      <c r="R404" s="72">
        <v>0</v>
      </c>
    </row>
    <row r="405" spans="1:18" ht="11.25" customHeight="1">
      <c r="A405" s="78" t="s">
        <v>280</v>
      </c>
      <c r="B405" s="71">
        <v>344</v>
      </c>
      <c r="C405" s="68">
        <v>36</v>
      </c>
      <c r="D405" s="72">
        <v>490.5</v>
      </c>
      <c r="E405" s="72">
        <v>437.9</v>
      </c>
      <c r="F405" s="72">
        <v>491</v>
      </c>
      <c r="G405" s="72">
        <v>491</v>
      </c>
      <c r="H405" s="72">
        <v>491</v>
      </c>
      <c r="I405" s="72">
        <v>493.8</v>
      </c>
      <c r="J405" s="72">
        <v>13625.72</v>
      </c>
      <c r="K405" s="72">
        <v>12164.84</v>
      </c>
      <c r="L405" s="72">
        <v>13639.56</v>
      </c>
      <c r="M405" s="72">
        <v>13639.56</v>
      </c>
      <c r="N405" s="72">
        <v>13639.56</v>
      </c>
      <c r="O405" s="72">
        <v>13716.11</v>
      </c>
      <c r="P405" s="68">
        <v>0</v>
      </c>
      <c r="Q405" s="72">
        <v>0</v>
      </c>
      <c r="R405" s="72">
        <v>0</v>
      </c>
    </row>
    <row r="406" spans="1:18" ht="11.25" customHeight="1">
      <c r="A406" s="69" t="s">
        <v>281</v>
      </c>
      <c r="B406" s="71">
        <v>345</v>
      </c>
      <c r="C406" s="68">
        <v>6</v>
      </c>
      <c r="D406" s="72">
        <v>51.9</v>
      </c>
      <c r="E406" s="72">
        <v>46</v>
      </c>
      <c r="F406" s="72">
        <v>53</v>
      </c>
      <c r="G406" s="72">
        <v>53</v>
      </c>
      <c r="H406" s="72">
        <v>53</v>
      </c>
      <c r="I406" s="72">
        <v>53</v>
      </c>
      <c r="J406" s="72">
        <v>8657.84</v>
      </c>
      <c r="K406" s="72">
        <v>7674.16</v>
      </c>
      <c r="L406" s="72">
        <v>8826.56</v>
      </c>
      <c r="M406" s="72">
        <v>8826.56</v>
      </c>
      <c r="N406" s="72">
        <v>8826.56</v>
      </c>
      <c r="O406" s="72">
        <v>8836.06</v>
      </c>
      <c r="P406" s="68">
        <v>0</v>
      </c>
      <c r="Q406" s="72">
        <v>0</v>
      </c>
      <c r="R406" s="72">
        <v>0</v>
      </c>
    </row>
    <row r="407" spans="1:18" ht="11.25" customHeight="1">
      <c r="A407" s="69" t="s">
        <v>282</v>
      </c>
      <c r="B407" s="71">
        <v>346</v>
      </c>
      <c r="C407" s="68">
        <v>1</v>
      </c>
      <c r="D407" s="72">
        <v>4.3</v>
      </c>
      <c r="E407" s="72">
        <v>4.0999999999999996</v>
      </c>
      <c r="F407" s="72">
        <v>4.3</v>
      </c>
      <c r="G407" s="72">
        <v>4.3</v>
      </c>
      <c r="H407" s="72">
        <v>4.3</v>
      </c>
      <c r="I407" s="72">
        <v>4.3</v>
      </c>
      <c r="J407" s="72">
        <v>4250.59</v>
      </c>
      <c r="K407" s="72">
        <v>4088.38</v>
      </c>
      <c r="L407" s="72">
        <v>4250.59</v>
      </c>
      <c r="M407" s="72">
        <v>4250.59</v>
      </c>
      <c r="N407" s="72">
        <v>4250.59</v>
      </c>
      <c r="O407" s="72">
        <v>4250.59</v>
      </c>
      <c r="P407" s="68">
        <v>0</v>
      </c>
      <c r="Q407" s="72">
        <v>0</v>
      </c>
      <c r="R407" s="72">
        <v>0</v>
      </c>
    </row>
    <row r="408" spans="1:18" ht="21.75" customHeight="1">
      <c r="A408" s="69" t="s">
        <v>283</v>
      </c>
      <c r="B408" s="71">
        <v>347</v>
      </c>
      <c r="C408" s="68">
        <v>36</v>
      </c>
      <c r="D408" s="72">
        <v>97.3</v>
      </c>
      <c r="E408" s="72">
        <v>64.8</v>
      </c>
      <c r="F408" s="72">
        <v>109.9</v>
      </c>
      <c r="G408" s="72">
        <v>109.9</v>
      </c>
      <c r="H408" s="72">
        <v>109.9</v>
      </c>
      <c r="I408" s="72">
        <v>118</v>
      </c>
      <c r="J408" s="72">
        <v>2704.07</v>
      </c>
      <c r="K408" s="72">
        <v>1799.75</v>
      </c>
      <c r="L408" s="72">
        <v>3053.3</v>
      </c>
      <c r="M408" s="72">
        <v>3053.3</v>
      </c>
      <c r="N408" s="72">
        <v>3053.3</v>
      </c>
      <c r="O408" s="72">
        <v>3276.46</v>
      </c>
      <c r="P408" s="68">
        <v>0</v>
      </c>
      <c r="Q408" s="72">
        <v>0</v>
      </c>
      <c r="R408" s="72">
        <v>0</v>
      </c>
    </row>
    <row r="409" spans="1:18" ht="22.5" customHeight="1">
      <c r="A409" s="52" t="s">
        <v>293</v>
      </c>
      <c r="B409" s="71">
        <v>348</v>
      </c>
      <c r="C409" s="68">
        <v>25</v>
      </c>
      <c r="D409" s="72">
        <v>68.099999999999994</v>
      </c>
      <c r="E409" s="72">
        <v>51.2</v>
      </c>
      <c r="F409" s="72">
        <v>69</v>
      </c>
      <c r="G409" s="72">
        <v>69</v>
      </c>
      <c r="H409" s="72">
        <v>69</v>
      </c>
      <c r="I409" s="72">
        <v>72.599999999999994</v>
      </c>
      <c r="J409" s="72">
        <v>2723.95</v>
      </c>
      <c r="K409" s="72">
        <v>2048.9299999999998</v>
      </c>
      <c r="L409" s="72">
        <v>2758.8</v>
      </c>
      <c r="M409" s="72">
        <v>2758.8</v>
      </c>
      <c r="N409" s="72">
        <v>2758.8</v>
      </c>
      <c r="O409" s="72">
        <v>2905.62</v>
      </c>
      <c r="P409" s="68">
        <v>1</v>
      </c>
      <c r="Q409" s="72">
        <v>4.5999999999999996</v>
      </c>
      <c r="R409" s="72">
        <v>4649.34</v>
      </c>
    </row>
    <row r="410" spans="1:18" ht="11.25" customHeight="1">
      <c r="A410" s="78" t="s">
        <v>280</v>
      </c>
      <c r="B410" s="71">
        <v>349</v>
      </c>
      <c r="C410" s="68">
        <v>0</v>
      </c>
      <c r="D410" s="72">
        <v>0</v>
      </c>
      <c r="E410" s="72">
        <v>0</v>
      </c>
      <c r="F410" s="72">
        <v>0</v>
      </c>
      <c r="G410" s="72">
        <v>0</v>
      </c>
      <c r="H410" s="72">
        <v>0</v>
      </c>
      <c r="I410" s="72">
        <v>0</v>
      </c>
      <c r="J410" s="72">
        <v>0</v>
      </c>
      <c r="K410" s="72">
        <v>0</v>
      </c>
      <c r="L410" s="72">
        <v>0</v>
      </c>
      <c r="M410" s="72">
        <v>0</v>
      </c>
      <c r="N410" s="72">
        <v>0</v>
      </c>
      <c r="O410" s="72">
        <v>0</v>
      </c>
      <c r="P410" s="68">
        <v>0</v>
      </c>
      <c r="Q410" s="72">
        <v>0</v>
      </c>
      <c r="R410" s="72">
        <v>0</v>
      </c>
    </row>
    <row r="411" spans="1:18" ht="11.25" customHeight="1">
      <c r="A411" s="69" t="s">
        <v>281</v>
      </c>
      <c r="B411" s="71">
        <v>350</v>
      </c>
      <c r="C411" s="68">
        <v>4</v>
      </c>
      <c r="D411" s="72">
        <v>11.9</v>
      </c>
      <c r="E411" s="72">
        <v>8.8000000000000007</v>
      </c>
      <c r="F411" s="72">
        <v>11.9</v>
      </c>
      <c r="G411" s="72">
        <v>11.9</v>
      </c>
      <c r="H411" s="72">
        <v>11.9</v>
      </c>
      <c r="I411" s="72">
        <v>12.3</v>
      </c>
      <c r="J411" s="72">
        <v>2976.02</v>
      </c>
      <c r="K411" s="72">
        <v>2206.61</v>
      </c>
      <c r="L411" s="72">
        <v>2976.02</v>
      </c>
      <c r="M411" s="72">
        <v>2976.02</v>
      </c>
      <c r="N411" s="72">
        <v>2976.02</v>
      </c>
      <c r="O411" s="72">
        <v>3084.78</v>
      </c>
      <c r="P411" s="68">
        <v>0</v>
      </c>
      <c r="Q411" s="72">
        <v>0</v>
      </c>
      <c r="R411" s="72">
        <v>0</v>
      </c>
    </row>
    <row r="412" spans="1:18" ht="11.25" customHeight="1">
      <c r="A412" s="69" t="s">
        <v>282</v>
      </c>
      <c r="B412" s="71">
        <v>351</v>
      </c>
      <c r="C412" s="68">
        <v>4</v>
      </c>
      <c r="D412" s="72">
        <v>11.2</v>
      </c>
      <c r="E412" s="72">
        <v>8.4</v>
      </c>
      <c r="F412" s="72">
        <v>11.4</v>
      </c>
      <c r="G412" s="72">
        <v>11.4</v>
      </c>
      <c r="H412" s="72">
        <v>11.4</v>
      </c>
      <c r="I412" s="72">
        <v>11.7</v>
      </c>
      <c r="J412" s="72">
        <v>2796.28</v>
      </c>
      <c r="K412" s="72">
        <v>2109.84</v>
      </c>
      <c r="L412" s="72">
        <v>2848.78</v>
      </c>
      <c r="M412" s="72">
        <v>2848.78</v>
      </c>
      <c r="N412" s="72">
        <v>2848.78</v>
      </c>
      <c r="O412" s="72">
        <v>2928.81</v>
      </c>
      <c r="P412" s="68">
        <v>0</v>
      </c>
      <c r="Q412" s="72">
        <v>0</v>
      </c>
      <c r="R412" s="72">
        <v>0</v>
      </c>
    </row>
    <row r="413" spans="1:18" ht="11.25" customHeight="1">
      <c r="A413" s="69" t="s">
        <v>283</v>
      </c>
      <c r="B413" s="71">
        <v>352</v>
      </c>
      <c r="C413" s="68">
        <v>17</v>
      </c>
      <c r="D413" s="72">
        <v>45</v>
      </c>
      <c r="E413" s="72">
        <v>34</v>
      </c>
      <c r="F413" s="72">
        <v>45.7</v>
      </c>
      <c r="G413" s="72">
        <v>45.7</v>
      </c>
      <c r="H413" s="72">
        <v>45.7</v>
      </c>
      <c r="I413" s="72">
        <v>48.6</v>
      </c>
      <c r="J413" s="72">
        <v>2647.62</v>
      </c>
      <c r="K413" s="72">
        <v>1997.51</v>
      </c>
      <c r="L413" s="72">
        <v>2686.52</v>
      </c>
      <c r="M413" s="72">
        <v>2686.52</v>
      </c>
      <c r="N413" s="72">
        <v>2686.52</v>
      </c>
      <c r="O413" s="72">
        <v>2858</v>
      </c>
      <c r="P413" s="68">
        <v>1</v>
      </c>
      <c r="Q413" s="72">
        <v>4.5999999999999996</v>
      </c>
      <c r="R413" s="72">
        <v>4649.34</v>
      </c>
    </row>
    <row r="414" spans="1:18" ht="21" customHeight="1">
      <c r="A414" s="69" t="s">
        <v>286</v>
      </c>
      <c r="B414" s="71">
        <v>353</v>
      </c>
      <c r="C414" s="68">
        <v>0</v>
      </c>
      <c r="D414" s="72">
        <v>0</v>
      </c>
      <c r="E414" s="72">
        <v>0</v>
      </c>
      <c r="F414" s="72">
        <v>0</v>
      </c>
      <c r="G414" s="72">
        <v>0</v>
      </c>
      <c r="H414" s="72">
        <v>0</v>
      </c>
      <c r="I414" s="72">
        <v>0</v>
      </c>
      <c r="J414" s="72">
        <v>0</v>
      </c>
      <c r="K414" s="72">
        <v>0</v>
      </c>
      <c r="L414" s="72">
        <v>0</v>
      </c>
      <c r="M414" s="72">
        <v>0</v>
      </c>
      <c r="N414" s="72">
        <v>0</v>
      </c>
      <c r="O414" s="72">
        <v>0</v>
      </c>
      <c r="P414" s="68">
        <v>0</v>
      </c>
      <c r="Q414" s="72">
        <v>0</v>
      </c>
      <c r="R414" s="72">
        <v>0</v>
      </c>
    </row>
    <row r="415" spans="1:18" ht="22.5" customHeight="1">
      <c r="A415" s="52" t="s">
        <v>294</v>
      </c>
      <c r="B415" s="71">
        <v>354</v>
      </c>
      <c r="C415" s="68">
        <v>1</v>
      </c>
      <c r="D415" s="72">
        <v>0.1</v>
      </c>
      <c r="E415" s="72">
        <v>0</v>
      </c>
      <c r="F415" s="72">
        <v>2.1</v>
      </c>
      <c r="G415" s="72">
        <v>2.1</v>
      </c>
      <c r="H415" s="72">
        <v>2.1</v>
      </c>
      <c r="I415" s="72">
        <v>2.5</v>
      </c>
      <c r="J415" s="72">
        <v>68</v>
      </c>
      <c r="K415" s="72">
        <v>11.06</v>
      </c>
      <c r="L415" s="72">
        <v>2093</v>
      </c>
      <c r="M415" s="72">
        <v>2093</v>
      </c>
      <c r="N415" s="72">
        <v>2093</v>
      </c>
      <c r="O415" s="72">
        <v>2549</v>
      </c>
      <c r="P415" s="68">
        <v>0</v>
      </c>
      <c r="Q415" s="72">
        <v>0</v>
      </c>
      <c r="R415" s="72">
        <v>0</v>
      </c>
    </row>
    <row r="416" spans="1:18" ht="11.25" customHeight="1">
      <c r="A416" s="78" t="s">
        <v>280</v>
      </c>
      <c r="B416" s="71">
        <v>355</v>
      </c>
      <c r="C416" s="68">
        <v>0</v>
      </c>
      <c r="D416" s="72">
        <v>0</v>
      </c>
      <c r="E416" s="72">
        <v>0</v>
      </c>
      <c r="F416" s="72">
        <v>0</v>
      </c>
      <c r="G416" s="72">
        <v>0</v>
      </c>
      <c r="H416" s="72">
        <v>0</v>
      </c>
      <c r="I416" s="72">
        <v>0</v>
      </c>
      <c r="J416" s="72">
        <v>0</v>
      </c>
      <c r="K416" s="72">
        <v>0</v>
      </c>
      <c r="L416" s="72">
        <v>0</v>
      </c>
      <c r="M416" s="72">
        <v>0</v>
      </c>
      <c r="N416" s="72">
        <v>0</v>
      </c>
      <c r="O416" s="72">
        <v>0</v>
      </c>
      <c r="P416" s="68">
        <v>0</v>
      </c>
      <c r="Q416" s="72">
        <v>0</v>
      </c>
      <c r="R416" s="72">
        <v>0</v>
      </c>
    </row>
    <row r="417" spans="1:18" ht="11.25" customHeight="1">
      <c r="A417" s="69" t="s">
        <v>281</v>
      </c>
      <c r="B417" s="71">
        <v>356</v>
      </c>
      <c r="C417" s="68">
        <v>0</v>
      </c>
      <c r="D417" s="72">
        <v>0</v>
      </c>
      <c r="E417" s="72">
        <v>0</v>
      </c>
      <c r="F417" s="72">
        <v>0</v>
      </c>
      <c r="G417" s="72">
        <v>0</v>
      </c>
      <c r="H417" s="72">
        <v>0</v>
      </c>
      <c r="I417" s="72">
        <v>0</v>
      </c>
      <c r="J417" s="72">
        <v>0</v>
      </c>
      <c r="K417" s="72">
        <v>0</v>
      </c>
      <c r="L417" s="72">
        <v>0</v>
      </c>
      <c r="M417" s="72">
        <v>0</v>
      </c>
      <c r="N417" s="72">
        <v>0</v>
      </c>
      <c r="O417" s="72">
        <v>0</v>
      </c>
      <c r="P417" s="68">
        <v>0</v>
      </c>
      <c r="Q417" s="72">
        <v>0</v>
      </c>
      <c r="R417" s="72">
        <v>0</v>
      </c>
    </row>
    <row r="418" spans="1:18" ht="11.25" customHeight="1">
      <c r="A418" s="69" t="s">
        <v>282</v>
      </c>
      <c r="B418" s="71">
        <v>357</v>
      </c>
      <c r="C418" s="68">
        <v>0</v>
      </c>
      <c r="D418" s="72">
        <v>0</v>
      </c>
      <c r="E418" s="72">
        <v>0</v>
      </c>
      <c r="F418" s="72">
        <v>0</v>
      </c>
      <c r="G418" s="72">
        <v>0</v>
      </c>
      <c r="H418" s="72">
        <v>0</v>
      </c>
      <c r="I418" s="72">
        <v>0</v>
      </c>
      <c r="J418" s="72">
        <v>0</v>
      </c>
      <c r="K418" s="72">
        <v>0</v>
      </c>
      <c r="L418" s="72">
        <v>0</v>
      </c>
      <c r="M418" s="72">
        <v>0</v>
      </c>
      <c r="N418" s="72">
        <v>0</v>
      </c>
      <c r="O418" s="72">
        <v>0</v>
      </c>
      <c r="P418" s="68">
        <v>0</v>
      </c>
      <c r="Q418" s="72">
        <v>0</v>
      </c>
      <c r="R418" s="72">
        <v>0</v>
      </c>
    </row>
    <row r="419" spans="1:18" ht="78.75" customHeight="1">
      <c r="A419" s="69" t="s">
        <v>283</v>
      </c>
      <c r="B419" s="71">
        <v>358</v>
      </c>
      <c r="C419" s="68">
        <v>1</v>
      </c>
      <c r="D419" s="72">
        <v>0.1</v>
      </c>
      <c r="E419" s="72">
        <v>0</v>
      </c>
      <c r="F419" s="72">
        <v>2.1</v>
      </c>
      <c r="G419" s="72">
        <v>2.1</v>
      </c>
      <c r="H419" s="72">
        <v>2.1</v>
      </c>
      <c r="I419" s="72">
        <v>2.5</v>
      </c>
      <c r="J419" s="72">
        <v>68</v>
      </c>
      <c r="K419" s="72">
        <v>11.06</v>
      </c>
      <c r="L419" s="72">
        <v>2093</v>
      </c>
      <c r="M419" s="72">
        <v>2093</v>
      </c>
      <c r="N419" s="72">
        <v>2093</v>
      </c>
      <c r="O419" s="72">
        <v>2549</v>
      </c>
      <c r="P419" s="68">
        <v>0</v>
      </c>
      <c r="Q419" s="72">
        <v>0</v>
      </c>
      <c r="R419" s="72">
        <v>0</v>
      </c>
    </row>
    <row r="420" spans="1:18" ht="22.5" customHeight="1">
      <c r="A420" s="52" t="s">
        <v>295</v>
      </c>
      <c r="B420" s="71">
        <v>359</v>
      </c>
      <c r="C420" s="68">
        <v>4</v>
      </c>
      <c r="D420" s="72">
        <v>19.600000000000001</v>
      </c>
      <c r="E420" s="72">
        <v>16.600000000000001</v>
      </c>
      <c r="F420" s="72">
        <v>19.600000000000001</v>
      </c>
      <c r="G420" s="72">
        <v>19.600000000000001</v>
      </c>
      <c r="H420" s="72">
        <v>19.600000000000001</v>
      </c>
      <c r="I420" s="72">
        <v>21.7</v>
      </c>
      <c r="J420" s="72">
        <v>4909.8</v>
      </c>
      <c r="K420" s="72">
        <v>4160.3599999999997</v>
      </c>
      <c r="L420" s="72">
        <v>4909.8</v>
      </c>
      <c r="M420" s="72">
        <v>4909.8</v>
      </c>
      <c r="N420" s="72">
        <v>4909.8</v>
      </c>
      <c r="O420" s="72">
        <v>5422.8</v>
      </c>
      <c r="P420" s="68">
        <v>0</v>
      </c>
      <c r="Q420" s="72">
        <v>0</v>
      </c>
      <c r="R420" s="72">
        <v>0</v>
      </c>
    </row>
    <row r="421" spans="1:18" ht="11.25" customHeight="1">
      <c r="A421" s="78" t="s">
        <v>280</v>
      </c>
      <c r="B421" s="71">
        <v>360</v>
      </c>
      <c r="C421" s="68">
        <v>0</v>
      </c>
      <c r="D421" s="72">
        <v>0</v>
      </c>
      <c r="E421" s="72">
        <v>0</v>
      </c>
      <c r="F421" s="72">
        <v>0</v>
      </c>
      <c r="G421" s="72">
        <v>0</v>
      </c>
      <c r="H421" s="72">
        <v>0</v>
      </c>
      <c r="I421" s="72">
        <v>0</v>
      </c>
      <c r="J421" s="72">
        <v>0</v>
      </c>
      <c r="K421" s="72">
        <v>0</v>
      </c>
      <c r="L421" s="72">
        <v>0</v>
      </c>
      <c r="M421" s="72">
        <v>0</v>
      </c>
      <c r="N421" s="72">
        <v>0</v>
      </c>
      <c r="O421" s="72">
        <v>0</v>
      </c>
      <c r="P421" s="68">
        <v>0</v>
      </c>
      <c r="Q421" s="72">
        <v>0</v>
      </c>
      <c r="R421" s="72">
        <v>0</v>
      </c>
    </row>
    <row r="422" spans="1:18" ht="11.25" customHeight="1">
      <c r="A422" s="69" t="s">
        <v>281</v>
      </c>
      <c r="B422" s="71">
        <v>361</v>
      </c>
      <c r="C422" s="68">
        <v>2</v>
      </c>
      <c r="D422" s="72">
        <v>7.1</v>
      </c>
      <c r="E422" s="72">
        <v>5.3</v>
      </c>
      <c r="F422" s="72">
        <v>7.1</v>
      </c>
      <c r="G422" s="72">
        <v>7.1</v>
      </c>
      <c r="H422" s="72">
        <v>7.1</v>
      </c>
      <c r="I422" s="72">
        <v>8.3000000000000007</v>
      </c>
      <c r="J422" s="72">
        <v>3564.96</v>
      </c>
      <c r="K422" s="72">
        <v>2652.72</v>
      </c>
      <c r="L422" s="72">
        <v>3564.96</v>
      </c>
      <c r="M422" s="72">
        <v>3564.96</v>
      </c>
      <c r="N422" s="72">
        <v>3564.96</v>
      </c>
      <c r="O422" s="72">
        <v>4134.96</v>
      </c>
      <c r="P422" s="68">
        <v>0</v>
      </c>
      <c r="Q422" s="72">
        <v>0</v>
      </c>
      <c r="R422" s="72">
        <v>0</v>
      </c>
    </row>
    <row r="423" spans="1:18" ht="11.25" customHeight="1">
      <c r="A423" s="69" t="s">
        <v>282</v>
      </c>
      <c r="B423" s="71">
        <v>362</v>
      </c>
      <c r="C423" s="68">
        <v>2</v>
      </c>
      <c r="D423" s="72">
        <v>12.5</v>
      </c>
      <c r="E423" s="72">
        <v>11.3</v>
      </c>
      <c r="F423" s="72">
        <v>12.5</v>
      </c>
      <c r="G423" s="72">
        <v>12.5</v>
      </c>
      <c r="H423" s="72">
        <v>12.5</v>
      </c>
      <c r="I423" s="72">
        <v>13.4</v>
      </c>
      <c r="J423" s="72">
        <v>6254.64</v>
      </c>
      <c r="K423" s="72">
        <v>5668.02</v>
      </c>
      <c r="L423" s="72">
        <v>6254.64</v>
      </c>
      <c r="M423" s="72">
        <v>6254.64</v>
      </c>
      <c r="N423" s="72">
        <v>6254.64</v>
      </c>
      <c r="O423" s="72">
        <v>6710.64</v>
      </c>
      <c r="P423" s="68">
        <v>0</v>
      </c>
      <c r="Q423" s="72">
        <v>0</v>
      </c>
      <c r="R423" s="72">
        <v>0</v>
      </c>
    </row>
    <row r="424" spans="1:18" ht="18" customHeight="1">
      <c r="A424" s="69" t="s">
        <v>283</v>
      </c>
      <c r="B424" s="71">
        <v>363</v>
      </c>
      <c r="C424" s="68">
        <v>0</v>
      </c>
      <c r="D424" s="72">
        <v>0</v>
      </c>
      <c r="E424" s="72">
        <v>0</v>
      </c>
      <c r="F424" s="72">
        <v>0</v>
      </c>
      <c r="G424" s="72">
        <v>0</v>
      </c>
      <c r="H424" s="72">
        <v>0</v>
      </c>
      <c r="I424" s="72">
        <v>0</v>
      </c>
      <c r="J424" s="72">
        <v>0</v>
      </c>
      <c r="K424" s="72">
        <v>0</v>
      </c>
      <c r="L424" s="72">
        <v>0</v>
      </c>
      <c r="M424" s="72">
        <v>0</v>
      </c>
      <c r="N424" s="72">
        <v>0</v>
      </c>
      <c r="O424" s="72">
        <v>0</v>
      </c>
      <c r="P424" s="68">
        <v>0</v>
      </c>
      <c r="Q424" s="72">
        <v>0</v>
      </c>
      <c r="R424" s="72">
        <v>0</v>
      </c>
    </row>
    <row r="425" spans="1:18" ht="46.5" customHeight="1">
      <c r="A425" s="124" t="s">
        <v>414</v>
      </c>
      <c r="B425" s="125"/>
      <c r="C425" s="125"/>
      <c r="D425" s="125"/>
      <c r="E425" s="125"/>
      <c r="F425" s="125"/>
      <c r="G425" s="125"/>
      <c r="H425" s="125"/>
      <c r="I425" s="125"/>
      <c r="J425" s="125"/>
      <c r="K425" s="125"/>
      <c r="L425" s="125"/>
      <c r="M425" s="125"/>
      <c r="N425" s="125"/>
      <c r="O425" s="125"/>
      <c r="P425" s="51"/>
      <c r="Q425" s="51"/>
      <c r="R425" s="51"/>
    </row>
    <row r="426" spans="1:18" ht="22.5" customHeight="1">
      <c r="A426" s="52" t="s">
        <v>296</v>
      </c>
      <c r="B426" s="71">
        <v>364</v>
      </c>
      <c r="C426" s="68">
        <v>9305</v>
      </c>
      <c r="D426" s="72">
        <v>38459.199999999997</v>
      </c>
      <c r="E426" s="72">
        <v>24984.6</v>
      </c>
      <c r="F426" s="72">
        <v>38741.4</v>
      </c>
      <c r="G426" s="72">
        <v>41596.300000000003</v>
      </c>
      <c r="H426" s="72">
        <v>41664</v>
      </c>
      <c r="I426" s="72">
        <v>46070</v>
      </c>
      <c r="J426" s="72">
        <v>4133.18</v>
      </c>
      <c r="K426" s="72">
        <v>2685.08</v>
      </c>
      <c r="L426" s="72">
        <v>4163.5</v>
      </c>
      <c r="M426" s="72">
        <v>4470.32</v>
      </c>
      <c r="N426" s="72">
        <v>4477.59</v>
      </c>
      <c r="O426" s="72">
        <v>4951.1000000000004</v>
      </c>
      <c r="P426" s="68">
        <v>92</v>
      </c>
      <c r="Q426" s="72">
        <v>514.4</v>
      </c>
      <c r="R426" s="72">
        <v>5591.3</v>
      </c>
    </row>
    <row r="427" spans="1:18" ht="56.25" customHeight="1">
      <c r="A427" s="52" t="s">
        <v>297</v>
      </c>
      <c r="B427" s="71">
        <v>365</v>
      </c>
      <c r="C427" s="68">
        <v>9967</v>
      </c>
      <c r="D427" s="72">
        <v>45935.199999999997</v>
      </c>
      <c r="E427" s="72">
        <v>30546</v>
      </c>
      <c r="F427" s="72">
        <v>46211.9</v>
      </c>
      <c r="G427" s="72">
        <v>52352</v>
      </c>
      <c r="H427" s="72">
        <v>52419.8</v>
      </c>
      <c r="I427" s="72">
        <v>56644.2</v>
      </c>
      <c r="J427" s="72">
        <v>4608.74</v>
      </c>
      <c r="K427" s="72">
        <v>3064.71</v>
      </c>
      <c r="L427" s="72">
        <v>4636.51</v>
      </c>
      <c r="M427" s="72">
        <v>5252.54</v>
      </c>
      <c r="N427" s="72">
        <v>5259.33</v>
      </c>
      <c r="O427" s="72">
        <v>5683.17</v>
      </c>
      <c r="P427" s="68">
        <v>116</v>
      </c>
      <c r="Q427" s="72">
        <v>733.5</v>
      </c>
      <c r="R427" s="72">
        <v>6323.5</v>
      </c>
    </row>
    <row r="428" spans="1:18" ht="22.5" customHeight="1">
      <c r="A428" s="52" t="s">
        <v>298</v>
      </c>
      <c r="B428" s="71">
        <v>366</v>
      </c>
      <c r="C428" s="68">
        <v>1222</v>
      </c>
      <c r="D428" s="72">
        <v>10720.6</v>
      </c>
      <c r="E428" s="72">
        <v>8044.9</v>
      </c>
      <c r="F428" s="72">
        <v>10721.2</v>
      </c>
      <c r="G428" s="72">
        <v>13623</v>
      </c>
      <c r="H428" s="72">
        <v>13623</v>
      </c>
      <c r="I428" s="72">
        <v>13724.1</v>
      </c>
      <c r="J428" s="72">
        <v>8773.16</v>
      </c>
      <c r="K428" s="72">
        <v>6583.39</v>
      </c>
      <c r="L428" s="72">
        <v>8773.6200000000008</v>
      </c>
      <c r="M428" s="72">
        <v>11148.17</v>
      </c>
      <c r="N428" s="72">
        <v>11148.17</v>
      </c>
      <c r="O428" s="72">
        <v>11230.89</v>
      </c>
      <c r="P428" s="68">
        <v>12</v>
      </c>
      <c r="Q428" s="72">
        <v>126.9</v>
      </c>
      <c r="R428" s="72">
        <v>10577.69</v>
      </c>
    </row>
    <row r="429" spans="1:18" ht="11.25" customHeight="1">
      <c r="A429" s="78" t="s">
        <v>146</v>
      </c>
      <c r="B429" s="71">
        <v>367</v>
      </c>
      <c r="C429" s="68">
        <v>69</v>
      </c>
      <c r="D429" s="72">
        <v>796.2</v>
      </c>
      <c r="E429" s="72">
        <v>549.20000000000005</v>
      </c>
      <c r="F429" s="72">
        <v>796.8</v>
      </c>
      <c r="G429" s="72">
        <v>1069.9000000000001</v>
      </c>
      <c r="H429" s="72">
        <v>1069.9000000000001</v>
      </c>
      <c r="I429" s="72">
        <v>1074.9000000000001</v>
      </c>
      <c r="J429" s="72">
        <v>11540.84</v>
      </c>
      <c r="K429" s="72">
        <v>7958.92</v>
      </c>
      <c r="L429" s="72">
        <v>11548.06</v>
      </c>
      <c r="M429" s="72">
        <v>15505.37</v>
      </c>
      <c r="N429" s="72">
        <v>15505.37</v>
      </c>
      <c r="O429" s="72">
        <v>15577.64</v>
      </c>
      <c r="P429" s="68">
        <v>1</v>
      </c>
      <c r="Q429" s="72">
        <v>20.9</v>
      </c>
      <c r="R429" s="72">
        <v>20930</v>
      </c>
    </row>
    <row r="430" spans="1:18" ht="11.25" customHeight="1">
      <c r="A430" s="69" t="s">
        <v>88</v>
      </c>
      <c r="B430" s="71">
        <v>368</v>
      </c>
      <c r="C430" s="68">
        <v>613</v>
      </c>
      <c r="D430" s="72">
        <v>5784.2</v>
      </c>
      <c r="E430" s="72">
        <v>4297.2</v>
      </c>
      <c r="F430" s="72">
        <v>5784.2</v>
      </c>
      <c r="G430" s="72">
        <v>7710.5</v>
      </c>
      <c r="H430" s="72">
        <v>7710.5</v>
      </c>
      <c r="I430" s="72">
        <v>7741.9</v>
      </c>
      <c r="J430" s="72">
        <v>9435.98</v>
      </c>
      <c r="K430" s="72">
        <v>7010.13</v>
      </c>
      <c r="L430" s="72">
        <v>9436.07</v>
      </c>
      <c r="M430" s="72">
        <v>12578.38</v>
      </c>
      <c r="N430" s="72">
        <v>12578.38</v>
      </c>
      <c r="O430" s="72">
        <v>12629.6</v>
      </c>
      <c r="P430" s="68">
        <v>4</v>
      </c>
      <c r="Q430" s="72">
        <v>48.5</v>
      </c>
      <c r="R430" s="72">
        <v>12113.74</v>
      </c>
    </row>
    <row r="431" spans="1:18" ht="24.75" customHeight="1">
      <c r="A431" s="69" t="s">
        <v>254</v>
      </c>
      <c r="B431" s="71">
        <v>369</v>
      </c>
      <c r="C431" s="68">
        <v>540</v>
      </c>
      <c r="D431" s="72">
        <v>4140.2</v>
      </c>
      <c r="E431" s="72">
        <v>3198.5</v>
      </c>
      <c r="F431" s="72">
        <v>4140.2</v>
      </c>
      <c r="G431" s="72">
        <v>4842.6000000000004</v>
      </c>
      <c r="H431" s="72">
        <v>4842.6000000000004</v>
      </c>
      <c r="I431" s="72">
        <v>4907.3</v>
      </c>
      <c r="J431" s="72">
        <v>7667.09</v>
      </c>
      <c r="K431" s="72">
        <v>5923.19</v>
      </c>
      <c r="L431" s="72">
        <v>7667.09</v>
      </c>
      <c r="M431" s="72">
        <v>8967.85</v>
      </c>
      <c r="N431" s="72">
        <v>8967.85</v>
      </c>
      <c r="O431" s="72">
        <v>9087.69</v>
      </c>
      <c r="P431" s="68">
        <v>7</v>
      </c>
      <c r="Q431" s="72">
        <v>57.5</v>
      </c>
      <c r="R431" s="72">
        <v>8221.0499999999993</v>
      </c>
    </row>
    <row r="432" spans="1:18" ht="22.5" customHeight="1">
      <c r="A432" s="52" t="s">
        <v>299</v>
      </c>
      <c r="B432" s="71">
        <v>370</v>
      </c>
      <c r="C432" s="68">
        <v>287</v>
      </c>
      <c r="D432" s="72">
        <v>2362.5</v>
      </c>
      <c r="E432" s="72">
        <v>1711.8</v>
      </c>
      <c r="F432" s="72">
        <v>2362.6</v>
      </c>
      <c r="G432" s="72">
        <v>3397.5</v>
      </c>
      <c r="H432" s="72">
        <v>3399.3</v>
      </c>
      <c r="I432" s="72">
        <v>3450.6</v>
      </c>
      <c r="J432" s="72">
        <v>8231.58</v>
      </c>
      <c r="K432" s="72">
        <v>5964.67</v>
      </c>
      <c r="L432" s="72">
        <v>8232.15</v>
      </c>
      <c r="M432" s="72">
        <v>11838.05</v>
      </c>
      <c r="N432" s="72">
        <v>11844</v>
      </c>
      <c r="O432" s="72">
        <v>12022.78</v>
      </c>
      <c r="P432" s="68">
        <v>0</v>
      </c>
      <c r="Q432" s="72">
        <v>0</v>
      </c>
      <c r="R432" s="72">
        <v>0</v>
      </c>
    </row>
    <row r="433" spans="1:18" ht="11.25" customHeight="1">
      <c r="A433" s="78" t="s">
        <v>146</v>
      </c>
      <c r="B433" s="71">
        <v>371</v>
      </c>
      <c r="C433" s="68">
        <v>41</v>
      </c>
      <c r="D433" s="72">
        <v>376.3</v>
      </c>
      <c r="E433" s="72">
        <v>250.2</v>
      </c>
      <c r="F433" s="72">
        <v>376.4</v>
      </c>
      <c r="G433" s="72">
        <v>621.9</v>
      </c>
      <c r="H433" s="72">
        <v>621.9</v>
      </c>
      <c r="I433" s="72">
        <v>624.9</v>
      </c>
      <c r="J433" s="72">
        <v>9178.43</v>
      </c>
      <c r="K433" s="72">
        <v>6102.75</v>
      </c>
      <c r="L433" s="72">
        <v>9181.2800000000007</v>
      </c>
      <c r="M433" s="72">
        <v>15167.86</v>
      </c>
      <c r="N433" s="72">
        <v>15167.86</v>
      </c>
      <c r="O433" s="72">
        <v>15240.79</v>
      </c>
      <c r="P433" s="68">
        <v>0</v>
      </c>
      <c r="Q433" s="72">
        <v>0</v>
      </c>
      <c r="R433" s="72">
        <v>0</v>
      </c>
    </row>
    <row r="434" spans="1:18" ht="11.25" customHeight="1">
      <c r="A434" s="69" t="s">
        <v>88</v>
      </c>
      <c r="B434" s="71">
        <v>372</v>
      </c>
      <c r="C434" s="68">
        <v>140</v>
      </c>
      <c r="D434" s="72">
        <v>1205.8</v>
      </c>
      <c r="E434" s="72">
        <v>871.1</v>
      </c>
      <c r="F434" s="72">
        <v>1205.8</v>
      </c>
      <c r="G434" s="72">
        <v>1793.1</v>
      </c>
      <c r="H434" s="72">
        <v>1793.1</v>
      </c>
      <c r="I434" s="72">
        <v>1801.5</v>
      </c>
      <c r="J434" s="72">
        <v>8612.7199999999993</v>
      </c>
      <c r="K434" s="72">
        <v>6222.16</v>
      </c>
      <c r="L434" s="72">
        <v>8613.0499999999993</v>
      </c>
      <c r="M434" s="72">
        <v>12807.8</v>
      </c>
      <c r="N434" s="72">
        <v>12807.8</v>
      </c>
      <c r="O434" s="72">
        <v>12867.72</v>
      </c>
      <c r="P434" s="68">
        <v>0</v>
      </c>
      <c r="Q434" s="72">
        <v>0</v>
      </c>
      <c r="R434" s="72">
        <v>0</v>
      </c>
    </row>
    <row r="435" spans="1:18" ht="33.75" customHeight="1">
      <c r="A435" s="69" t="s">
        <v>254</v>
      </c>
      <c r="B435" s="71">
        <v>373</v>
      </c>
      <c r="C435" s="68">
        <v>106</v>
      </c>
      <c r="D435" s="72">
        <v>780.4</v>
      </c>
      <c r="E435" s="72">
        <v>590.5</v>
      </c>
      <c r="F435" s="72">
        <v>780.4</v>
      </c>
      <c r="G435" s="72">
        <v>982.5</v>
      </c>
      <c r="H435" s="72">
        <v>984.3</v>
      </c>
      <c r="I435" s="72">
        <v>1024.2</v>
      </c>
      <c r="J435" s="72">
        <v>7361.96</v>
      </c>
      <c r="K435" s="72">
        <v>5571.18</v>
      </c>
      <c r="L435" s="72">
        <v>7361.96</v>
      </c>
      <c r="M435" s="72">
        <v>9269.2900000000009</v>
      </c>
      <c r="N435" s="72">
        <v>9285.42</v>
      </c>
      <c r="O435" s="72">
        <v>9662.1299999999992</v>
      </c>
      <c r="P435" s="68">
        <v>0</v>
      </c>
      <c r="Q435" s="72">
        <v>0</v>
      </c>
      <c r="R435" s="72">
        <v>0</v>
      </c>
    </row>
    <row r="436" spans="1:18" ht="36.75" customHeight="1">
      <c r="A436" s="52" t="s">
        <v>300</v>
      </c>
      <c r="B436" s="71">
        <v>374</v>
      </c>
      <c r="C436" s="68">
        <v>15</v>
      </c>
      <c r="D436" s="72">
        <v>81.099999999999994</v>
      </c>
      <c r="E436" s="72">
        <v>30.9</v>
      </c>
      <c r="F436" s="72">
        <v>81.099999999999994</v>
      </c>
      <c r="G436" s="72">
        <v>189.3</v>
      </c>
      <c r="H436" s="72">
        <v>189.3</v>
      </c>
      <c r="I436" s="72">
        <v>190.1</v>
      </c>
      <c r="J436" s="72">
        <v>5403.52</v>
      </c>
      <c r="K436" s="72">
        <v>2059.09</v>
      </c>
      <c r="L436" s="72">
        <v>5403.52</v>
      </c>
      <c r="M436" s="72">
        <v>12619.87</v>
      </c>
      <c r="N436" s="72">
        <v>12619.87</v>
      </c>
      <c r="O436" s="72">
        <v>12675.21</v>
      </c>
      <c r="P436" s="68">
        <v>0</v>
      </c>
      <c r="Q436" s="72">
        <v>0</v>
      </c>
      <c r="R436" s="72">
        <v>0</v>
      </c>
    </row>
    <row r="437" spans="1:18" ht="22.5" customHeight="1">
      <c r="A437" s="52" t="s">
        <v>301</v>
      </c>
      <c r="B437" s="71">
        <v>375</v>
      </c>
      <c r="C437" s="68">
        <v>98</v>
      </c>
      <c r="D437" s="72">
        <v>428.9</v>
      </c>
      <c r="E437" s="72">
        <v>204.7</v>
      </c>
      <c r="F437" s="72">
        <v>429.1</v>
      </c>
      <c r="G437" s="72">
        <v>995.8</v>
      </c>
      <c r="H437" s="72">
        <v>997.5</v>
      </c>
      <c r="I437" s="72">
        <v>1017.8</v>
      </c>
      <c r="J437" s="72">
        <v>4377.0200000000004</v>
      </c>
      <c r="K437" s="72">
        <v>2089.06</v>
      </c>
      <c r="L437" s="72">
        <v>4378.21</v>
      </c>
      <c r="M437" s="72">
        <v>10161.129999999999</v>
      </c>
      <c r="N437" s="72">
        <v>10178.57</v>
      </c>
      <c r="O437" s="72">
        <v>10386.1</v>
      </c>
      <c r="P437" s="68">
        <v>0</v>
      </c>
      <c r="Q437" s="72">
        <v>0</v>
      </c>
      <c r="R437" s="72">
        <v>0</v>
      </c>
    </row>
    <row r="438" spans="1:18" ht="30.75" customHeight="1">
      <c r="A438" s="52" t="s">
        <v>302</v>
      </c>
      <c r="B438" s="71">
        <v>376</v>
      </c>
      <c r="C438" s="68">
        <v>2375</v>
      </c>
      <c r="D438" s="72">
        <v>11045.4</v>
      </c>
      <c r="E438" s="72">
        <v>8041.9</v>
      </c>
      <c r="F438" s="72">
        <v>11046.5</v>
      </c>
      <c r="G438" s="72">
        <v>14284.8</v>
      </c>
      <c r="H438" s="72">
        <v>14300.4</v>
      </c>
      <c r="I438" s="72">
        <v>14921.1</v>
      </c>
      <c r="J438" s="72">
        <v>4650.68</v>
      </c>
      <c r="K438" s="72">
        <v>3386.05</v>
      </c>
      <c r="L438" s="72">
        <v>4651.17</v>
      </c>
      <c r="M438" s="72">
        <v>6014.66</v>
      </c>
      <c r="N438" s="72">
        <v>6021.2</v>
      </c>
      <c r="O438" s="72">
        <v>6282.56</v>
      </c>
      <c r="P438" s="68">
        <v>104</v>
      </c>
      <c r="Q438" s="72">
        <v>606.6</v>
      </c>
      <c r="R438" s="72">
        <v>5832.63</v>
      </c>
    </row>
    <row r="439" spans="1:18" ht="68.25" customHeight="1">
      <c r="A439" s="78" t="s">
        <v>303</v>
      </c>
      <c r="B439" s="71">
        <v>377</v>
      </c>
      <c r="C439" s="68">
        <v>833</v>
      </c>
      <c r="D439" s="72">
        <v>3970.7</v>
      </c>
      <c r="E439" s="72">
        <v>2995.4</v>
      </c>
      <c r="F439" s="72">
        <v>3971.3</v>
      </c>
      <c r="G439" s="72">
        <v>4694.2</v>
      </c>
      <c r="H439" s="72">
        <v>4700.5</v>
      </c>
      <c r="I439" s="72">
        <v>4942.5</v>
      </c>
      <c r="J439" s="72">
        <v>4766.7700000000004</v>
      </c>
      <c r="K439" s="72">
        <v>3595.9</v>
      </c>
      <c r="L439" s="72">
        <v>4767.46</v>
      </c>
      <c r="M439" s="72">
        <v>5635.31</v>
      </c>
      <c r="N439" s="72">
        <v>5642.83</v>
      </c>
      <c r="O439" s="72">
        <v>5933.38</v>
      </c>
      <c r="P439" s="68">
        <v>7</v>
      </c>
      <c r="Q439" s="72">
        <v>46</v>
      </c>
      <c r="R439" s="72">
        <v>6573.69</v>
      </c>
    </row>
    <row r="440" spans="1:18" ht="22.5" customHeight="1">
      <c r="A440" s="52" t="s">
        <v>304</v>
      </c>
      <c r="B440" s="71">
        <v>3771</v>
      </c>
      <c r="C440" s="68">
        <v>3557</v>
      </c>
      <c r="D440" s="72">
        <v>20907.8</v>
      </c>
      <c r="E440" s="72">
        <v>15303.9</v>
      </c>
      <c r="F440" s="72">
        <v>20909</v>
      </c>
      <c r="G440" s="72">
        <v>27025.8</v>
      </c>
      <c r="H440" s="72">
        <v>27041.3</v>
      </c>
      <c r="I440" s="72">
        <v>27758.799999999999</v>
      </c>
      <c r="J440" s="72">
        <v>5877.91</v>
      </c>
      <c r="K440" s="72">
        <v>4302.49</v>
      </c>
      <c r="L440" s="72">
        <v>5878.23</v>
      </c>
      <c r="M440" s="72">
        <v>7597.91</v>
      </c>
      <c r="N440" s="72">
        <v>7602.28</v>
      </c>
      <c r="O440" s="72">
        <v>7803.99</v>
      </c>
      <c r="P440" s="68">
        <v>115</v>
      </c>
      <c r="Q440" s="72">
        <v>729.1</v>
      </c>
      <c r="R440" s="72">
        <v>6340.15</v>
      </c>
    </row>
    <row r="441" spans="1:18" ht="11.25" customHeight="1">
      <c r="A441" s="78" t="s">
        <v>146</v>
      </c>
      <c r="B441" s="71">
        <v>3772</v>
      </c>
      <c r="C441" s="68">
        <v>63</v>
      </c>
      <c r="D441" s="72">
        <v>743.1</v>
      </c>
      <c r="E441" s="72">
        <v>505.9</v>
      </c>
      <c r="F441" s="72">
        <v>743.1</v>
      </c>
      <c r="G441" s="72">
        <v>995.8</v>
      </c>
      <c r="H441" s="72">
        <v>995.8</v>
      </c>
      <c r="I441" s="72">
        <v>1000.2</v>
      </c>
      <c r="J441" s="72">
        <v>11794.68</v>
      </c>
      <c r="K441" s="72">
        <v>8030.81</v>
      </c>
      <c r="L441" s="72">
        <v>11794.68</v>
      </c>
      <c r="M441" s="72">
        <v>15806.78</v>
      </c>
      <c r="N441" s="72">
        <v>15806.78</v>
      </c>
      <c r="O441" s="72">
        <v>15876.78</v>
      </c>
      <c r="P441" s="68">
        <v>1</v>
      </c>
      <c r="Q441" s="72">
        <v>20.9</v>
      </c>
      <c r="R441" s="72">
        <v>20930</v>
      </c>
    </row>
    <row r="442" spans="1:18" ht="11.25" customHeight="1">
      <c r="A442" s="69" t="s">
        <v>88</v>
      </c>
      <c r="B442" s="71">
        <v>3773</v>
      </c>
      <c r="C442" s="68">
        <v>599</v>
      </c>
      <c r="D442" s="72">
        <v>5571.8</v>
      </c>
      <c r="E442" s="72">
        <v>4105.5</v>
      </c>
      <c r="F442" s="72">
        <v>5571.8</v>
      </c>
      <c r="G442" s="72">
        <v>7487.2</v>
      </c>
      <c r="H442" s="72">
        <v>7487.2</v>
      </c>
      <c r="I442" s="72">
        <v>7517.8</v>
      </c>
      <c r="J442" s="72">
        <v>9301.7900000000009</v>
      </c>
      <c r="K442" s="72">
        <v>6853.88</v>
      </c>
      <c r="L442" s="72">
        <v>9301.7900000000009</v>
      </c>
      <c r="M442" s="72">
        <v>12499.54</v>
      </c>
      <c r="N442" s="72">
        <v>12499.54</v>
      </c>
      <c r="O442" s="72">
        <v>12550.56</v>
      </c>
      <c r="P442" s="68">
        <v>4</v>
      </c>
      <c r="Q442" s="72">
        <v>48.5</v>
      </c>
      <c r="R442" s="72">
        <v>12113.74</v>
      </c>
    </row>
    <row r="443" spans="1:18" ht="11.25" customHeight="1">
      <c r="A443" s="69" t="s">
        <v>254</v>
      </c>
      <c r="B443" s="71">
        <v>3774</v>
      </c>
      <c r="C443" s="68">
        <v>528</v>
      </c>
      <c r="D443" s="72">
        <v>4033.5</v>
      </c>
      <c r="E443" s="72">
        <v>3097.3</v>
      </c>
      <c r="F443" s="72">
        <v>4033.5</v>
      </c>
      <c r="G443" s="72">
        <v>4743.8999999999996</v>
      </c>
      <c r="H443" s="72">
        <v>4743.8999999999996</v>
      </c>
      <c r="I443" s="72">
        <v>4806.1000000000004</v>
      </c>
      <c r="J443" s="72">
        <v>7639.12</v>
      </c>
      <c r="K443" s="72">
        <v>5866.15</v>
      </c>
      <c r="L443" s="72">
        <v>7639.12</v>
      </c>
      <c r="M443" s="72">
        <v>8984.57</v>
      </c>
      <c r="N443" s="72">
        <v>8984.57</v>
      </c>
      <c r="O443" s="72">
        <v>9102.42</v>
      </c>
      <c r="P443" s="68">
        <v>7</v>
      </c>
      <c r="Q443" s="72">
        <v>57.5</v>
      </c>
      <c r="R443" s="72">
        <v>8221.0499999999993</v>
      </c>
    </row>
    <row r="444" spans="1:18" ht="101.25" customHeight="1">
      <c r="A444" s="69" t="s">
        <v>305</v>
      </c>
      <c r="B444" s="71">
        <v>3775</v>
      </c>
      <c r="C444" s="68">
        <v>2367</v>
      </c>
      <c r="D444" s="72">
        <v>10559.4</v>
      </c>
      <c r="E444" s="72">
        <v>7595.2</v>
      </c>
      <c r="F444" s="72">
        <v>10560.6</v>
      </c>
      <c r="G444" s="72">
        <v>13798.9</v>
      </c>
      <c r="H444" s="72">
        <v>13814.4</v>
      </c>
      <c r="I444" s="72">
        <v>14434.7</v>
      </c>
      <c r="J444" s="72">
        <v>4461.1000000000004</v>
      </c>
      <c r="K444" s="72">
        <v>3208.79</v>
      </c>
      <c r="L444" s="72">
        <v>4461.59</v>
      </c>
      <c r="M444" s="72">
        <v>5829.69</v>
      </c>
      <c r="N444" s="72">
        <v>5836.25</v>
      </c>
      <c r="O444" s="72">
        <v>6098.31</v>
      </c>
      <c r="P444" s="68">
        <v>103</v>
      </c>
      <c r="Q444" s="72">
        <v>602.20000000000005</v>
      </c>
      <c r="R444" s="72">
        <v>5846.46</v>
      </c>
    </row>
    <row r="445" spans="1:18" ht="22.5" customHeight="1">
      <c r="A445" s="73" t="s">
        <v>306</v>
      </c>
      <c r="B445" s="33">
        <v>3776</v>
      </c>
      <c r="C445" s="68">
        <v>2397</v>
      </c>
      <c r="D445" s="72">
        <v>9899.2999999999993</v>
      </c>
      <c r="E445" s="72">
        <v>6388.1</v>
      </c>
      <c r="F445" s="72">
        <v>9900.6</v>
      </c>
      <c r="G445" s="72">
        <v>16234</v>
      </c>
      <c r="H445" s="72">
        <v>16235</v>
      </c>
      <c r="I445" s="72">
        <v>16661.7</v>
      </c>
      <c r="J445" s="72">
        <v>4129.87</v>
      </c>
      <c r="K445" s="72">
        <v>2665.08</v>
      </c>
      <c r="L445" s="72">
        <v>4130.3900000000003</v>
      </c>
      <c r="M445" s="72">
        <v>6772.63</v>
      </c>
      <c r="N445" s="72">
        <v>6773.03</v>
      </c>
      <c r="O445" s="72">
        <v>6951.06</v>
      </c>
      <c r="P445" s="68">
        <v>67</v>
      </c>
      <c r="Q445" s="72">
        <v>325.3</v>
      </c>
      <c r="R445" s="72">
        <v>4854.2</v>
      </c>
    </row>
    <row r="446" spans="1:18" ht="11.25" customHeight="1">
      <c r="A446" s="81" t="s">
        <v>307</v>
      </c>
      <c r="B446" s="71">
        <v>3777</v>
      </c>
      <c r="C446" s="68">
        <v>44</v>
      </c>
      <c r="D446" s="72">
        <v>323.60000000000002</v>
      </c>
      <c r="E446" s="72">
        <v>174.3</v>
      </c>
      <c r="F446" s="72">
        <v>323.60000000000002</v>
      </c>
      <c r="G446" s="72">
        <v>603.29999999999995</v>
      </c>
      <c r="H446" s="72">
        <v>603.29999999999995</v>
      </c>
      <c r="I446" s="72">
        <v>606.20000000000005</v>
      </c>
      <c r="J446" s="72">
        <v>7353.6</v>
      </c>
      <c r="K446" s="72">
        <v>3961.16</v>
      </c>
      <c r="L446" s="72">
        <v>7353.6</v>
      </c>
      <c r="M446" s="72">
        <v>13711.99</v>
      </c>
      <c r="N446" s="72">
        <v>13711.99</v>
      </c>
      <c r="O446" s="72">
        <v>13778.12</v>
      </c>
      <c r="P446" s="68">
        <v>0</v>
      </c>
      <c r="Q446" s="72">
        <v>0</v>
      </c>
      <c r="R446" s="72">
        <v>0</v>
      </c>
    </row>
    <row r="447" spans="1:18" ht="11.25" customHeight="1">
      <c r="A447" s="69" t="s">
        <v>138</v>
      </c>
      <c r="B447" s="71">
        <v>3778</v>
      </c>
      <c r="C447" s="68">
        <v>444</v>
      </c>
      <c r="D447" s="72">
        <v>2880</v>
      </c>
      <c r="E447" s="72">
        <v>1931.4</v>
      </c>
      <c r="F447" s="72">
        <v>2880.1</v>
      </c>
      <c r="G447" s="72">
        <v>4910.5</v>
      </c>
      <c r="H447" s="72">
        <v>4910.5</v>
      </c>
      <c r="I447" s="72">
        <v>4933.3999999999996</v>
      </c>
      <c r="J447" s="72">
        <v>6486.55</v>
      </c>
      <c r="K447" s="72">
        <v>4350.05</v>
      </c>
      <c r="L447" s="72">
        <v>6486.75</v>
      </c>
      <c r="M447" s="72">
        <v>11059.59</v>
      </c>
      <c r="N447" s="72">
        <v>11059.59</v>
      </c>
      <c r="O447" s="72">
        <v>11111.27</v>
      </c>
      <c r="P447" s="68">
        <v>2</v>
      </c>
      <c r="Q447" s="72">
        <v>22</v>
      </c>
      <c r="R447" s="72">
        <v>10988.25</v>
      </c>
    </row>
    <row r="448" spans="1:18" ht="11.25" customHeight="1">
      <c r="A448" s="69" t="s">
        <v>89</v>
      </c>
      <c r="B448" s="71">
        <v>3779</v>
      </c>
      <c r="C448" s="68">
        <v>328</v>
      </c>
      <c r="D448" s="72">
        <v>1762.6</v>
      </c>
      <c r="E448" s="72">
        <v>1280.2</v>
      </c>
      <c r="F448" s="72">
        <v>1762.6</v>
      </c>
      <c r="G448" s="72">
        <v>2477.1</v>
      </c>
      <c r="H448" s="72">
        <v>2477.1</v>
      </c>
      <c r="I448" s="72">
        <v>2504.1</v>
      </c>
      <c r="J448" s="72">
        <v>5373.78</v>
      </c>
      <c r="K448" s="72">
        <v>3903.19</v>
      </c>
      <c r="L448" s="72">
        <v>5373.78</v>
      </c>
      <c r="M448" s="72">
        <v>7552.12</v>
      </c>
      <c r="N448" s="72">
        <v>7552.12</v>
      </c>
      <c r="O448" s="72">
        <v>7634.34</v>
      </c>
      <c r="P448" s="68">
        <v>5</v>
      </c>
      <c r="Q448" s="72">
        <v>37.700000000000003</v>
      </c>
      <c r="R448" s="72">
        <v>7534.8</v>
      </c>
    </row>
    <row r="449" spans="1:18" ht="11.25" customHeight="1">
      <c r="A449" s="69" t="s">
        <v>308</v>
      </c>
      <c r="B449" s="71">
        <v>37710</v>
      </c>
      <c r="C449" s="68">
        <v>1581</v>
      </c>
      <c r="D449" s="72">
        <v>4933.1000000000004</v>
      </c>
      <c r="E449" s="72">
        <v>3002.2</v>
      </c>
      <c r="F449" s="72">
        <v>4934.3</v>
      </c>
      <c r="G449" s="72">
        <v>8243.1</v>
      </c>
      <c r="H449" s="72">
        <v>8244.1</v>
      </c>
      <c r="I449" s="72">
        <v>8618</v>
      </c>
      <c r="J449" s="72">
        <v>3120.24</v>
      </c>
      <c r="K449" s="72">
        <v>1898.95</v>
      </c>
      <c r="L449" s="72">
        <v>3120.97</v>
      </c>
      <c r="M449" s="72">
        <v>5213.8599999999997</v>
      </c>
      <c r="N449" s="72">
        <v>5214.47</v>
      </c>
      <c r="O449" s="72">
        <v>5450.97</v>
      </c>
      <c r="P449" s="68">
        <v>60</v>
      </c>
      <c r="Q449" s="72">
        <v>265.60000000000002</v>
      </c>
      <c r="R449" s="72">
        <v>4426.3500000000004</v>
      </c>
    </row>
    <row r="450" spans="1:18" ht="13.5" customHeight="1">
      <c r="A450" s="52" t="s">
        <v>309</v>
      </c>
      <c r="B450" s="71">
        <v>378</v>
      </c>
      <c r="C450" s="68">
        <v>6370</v>
      </c>
      <c r="D450" s="72">
        <v>24169.200000000001</v>
      </c>
      <c r="E450" s="72">
        <v>14459.2</v>
      </c>
      <c r="F450" s="72">
        <v>24444.2</v>
      </c>
      <c r="G450" s="72">
        <v>24444.2</v>
      </c>
      <c r="H450" s="72">
        <v>24496.400000000001</v>
      </c>
      <c r="I450" s="72">
        <v>27999</v>
      </c>
      <c r="J450" s="72">
        <v>3794.22</v>
      </c>
      <c r="K450" s="72">
        <v>2269.89</v>
      </c>
      <c r="L450" s="72">
        <v>3837.4</v>
      </c>
      <c r="M450" s="72">
        <v>3837.4</v>
      </c>
      <c r="N450" s="72">
        <v>3845.58</v>
      </c>
      <c r="O450" s="72">
        <v>4395.4399999999996</v>
      </c>
      <c r="P450" s="68">
        <v>0</v>
      </c>
      <c r="Q450" s="72">
        <v>0</v>
      </c>
      <c r="R450" s="72">
        <v>0</v>
      </c>
    </row>
    <row r="451" spans="1:18" ht="13.5" customHeight="1">
      <c r="A451" s="52" t="s">
        <v>310</v>
      </c>
      <c r="B451" s="71">
        <v>379</v>
      </c>
      <c r="C451" s="68">
        <v>189</v>
      </c>
      <c r="D451" s="72">
        <v>943.7</v>
      </c>
      <c r="E451" s="72">
        <v>713.9</v>
      </c>
      <c r="F451" s="72">
        <v>946.2</v>
      </c>
      <c r="G451" s="72">
        <v>954</v>
      </c>
      <c r="H451" s="72">
        <v>954</v>
      </c>
      <c r="I451" s="72">
        <v>1047.9000000000001</v>
      </c>
      <c r="J451" s="72">
        <v>4993.2299999999996</v>
      </c>
      <c r="K451" s="72">
        <v>3777.4</v>
      </c>
      <c r="L451" s="72">
        <v>5006.41</v>
      </c>
      <c r="M451" s="72">
        <v>5047.57</v>
      </c>
      <c r="N451" s="72">
        <v>5047.57</v>
      </c>
      <c r="O451" s="72">
        <v>5544.44</v>
      </c>
      <c r="P451" s="68">
        <v>6</v>
      </c>
      <c r="Q451" s="72">
        <v>16.3</v>
      </c>
      <c r="R451" s="72">
        <v>2714.5</v>
      </c>
    </row>
    <row r="452" spans="1:18" ht="21" customHeight="1">
      <c r="A452" s="52" t="s">
        <v>311</v>
      </c>
      <c r="B452" s="71">
        <v>380</v>
      </c>
      <c r="C452" s="68">
        <v>1082</v>
      </c>
      <c r="D452" s="72">
        <v>5238.8999999999996</v>
      </c>
      <c r="E452" s="72">
        <v>3740.9</v>
      </c>
      <c r="F452" s="72">
        <v>5259.2</v>
      </c>
      <c r="G452" s="72">
        <v>5277.7</v>
      </c>
      <c r="H452" s="72">
        <v>5283.4</v>
      </c>
      <c r="I452" s="72">
        <v>5769.8</v>
      </c>
      <c r="J452" s="72">
        <v>4841.8599999999997</v>
      </c>
      <c r="K452" s="72">
        <v>3457.42</v>
      </c>
      <c r="L452" s="72">
        <v>4860.59</v>
      </c>
      <c r="M452" s="72">
        <v>4877.7</v>
      </c>
      <c r="N452" s="72">
        <v>4882.97</v>
      </c>
      <c r="O452" s="72">
        <v>5332.5</v>
      </c>
      <c r="P452" s="68">
        <v>2</v>
      </c>
      <c r="Q452" s="72">
        <v>6.6</v>
      </c>
      <c r="R452" s="72">
        <v>3281.78</v>
      </c>
    </row>
    <row r="453" spans="1:18" ht="55.5" customHeight="1">
      <c r="A453" s="52" t="s">
        <v>312</v>
      </c>
      <c r="B453" s="71">
        <v>381</v>
      </c>
      <c r="C453" s="68">
        <v>0</v>
      </c>
      <c r="D453" s="72">
        <v>0</v>
      </c>
      <c r="E453" s="72">
        <v>0</v>
      </c>
      <c r="F453" s="72">
        <v>0</v>
      </c>
      <c r="G453" s="72">
        <v>0</v>
      </c>
      <c r="H453" s="72">
        <v>0</v>
      </c>
      <c r="I453" s="72">
        <v>0</v>
      </c>
      <c r="J453" s="72">
        <v>0</v>
      </c>
      <c r="K453" s="72">
        <v>0</v>
      </c>
      <c r="L453" s="72">
        <v>0</v>
      </c>
      <c r="M453" s="72">
        <v>0</v>
      </c>
      <c r="N453" s="72">
        <v>0</v>
      </c>
      <c r="O453" s="72">
        <v>0</v>
      </c>
      <c r="P453" s="68">
        <v>0</v>
      </c>
      <c r="Q453" s="72">
        <v>0</v>
      </c>
      <c r="R453" s="72">
        <v>0</v>
      </c>
    </row>
    <row r="454" spans="1:18" ht="12.75" customHeight="1">
      <c r="A454" s="52" t="s">
        <v>313</v>
      </c>
      <c r="B454" s="71">
        <v>3811</v>
      </c>
      <c r="C454" s="68">
        <v>0</v>
      </c>
      <c r="D454" s="72">
        <v>0</v>
      </c>
      <c r="E454" s="72">
        <v>0</v>
      </c>
      <c r="F454" s="72">
        <v>0</v>
      </c>
      <c r="G454" s="72">
        <v>0</v>
      </c>
      <c r="H454" s="72">
        <v>0</v>
      </c>
      <c r="I454" s="72">
        <v>0</v>
      </c>
      <c r="J454" s="72">
        <v>0</v>
      </c>
      <c r="K454" s="72">
        <v>0</v>
      </c>
      <c r="L454" s="72">
        <v>0</v>
      </c>
      <c r="M454" s="72">
        <v>0</v>
      </c>
      <c r="N454" s="72">
        <v>0</v>
      </c>
      <c r="O454" s="72">
        <v>0</v>
      </c>
      <c r="P454" s="68">
        <v>0</v>
      </c>
      <c r="Q454" s="72">
        <v>0</v>
      </c>
      <c r="R454" s="72">
        <v>0</v>
      </c>
    </row>
    <row r="455" spans="1:18" ht="21.75" customHeight="1">
      <c r="A455" s="52" t="s">
        <v>314</v>
      </c>
      <c r="B455" s="71">
        <v>382</v>
      </c>
      <c r="C455" s="68">
        <v>24</v>
      </c>
      <c r="D455" s="72">
        <v>126.5</v>
      </c>
      <c r="E455" s="72">
        <v>64</v>
      </c>
      <c r="F455" s="72">
        <v>127</v>
      </c>
      <c r="G455" s="72">
        <v>278.2</v>
      </c>
      <c r="H455" s="72">
        <v>278.2</v>
      </c>
      <c r="I455" s="72">
        <v>280.60000000000002</v>
      </c>
      <c r="J455" s="72">
        <v>5270.95</v>
      </c>
      <c r="K455" s="72">
        <v>2665.97</v>
      </c>
      <c r="L455" s="72">
        <v>5293.55</v>
      </c>
      <c r="M455" s="72">
        <v>11591.9</v>
      </c>
      <c r="N455" s="72">
        <v>11591.9</v>
      </c>
      <c r="O455" s="72">
        <v>11693.45</v>
      </c>
      <c r="P455" s="68">
        <v>0</v>
      </c>
      <c r="Q455" s="72">
        <v>0</v>
      </c>
      <c r="R455" s="72">
        <v>0</v>
      </c>
    </row>
    <row r="456" spans="1:18" ht="22.5" customHeight="1">
      <c r="A456" s="52" t="s">
        <v>315</v>
      </c>
      <c r="B456" s="71">
        <v>383</v>
      </c>
      <c r="C456" s="68">
        <v>406</v>
      </c>
      <c r="D456" s="72">
        <v>1640.6</v>
      </c>
      <c r="E456" s="72">
        <v>889.6</v>
      </c>
      <c r="F456" s="72">
        <v>1640.9</v>
      </c>
      <c r="G456" s="72">
        <v>2737</v>
      </c>
      <c r="H456" s="72">
        <v>2738</v>
      </c>
      <c r="I456" s="72">
        <v>2886.6</v>
      </c>
      <c r="J456" s="72">
        <v>4040.99</v>
      </c>
      <c r="K456" s="72">
        <v>2191.02</v>
      </c>
      <c r="L456" s="72">
        <v>4041.69</v>
      </c>
      <c r="M456" s="72">
        <v>6741.42</v>
      </c>
      <c r="N456" s="72">
        <v>6743.83</v>
      </c>
      <c r="O456" s="72">
        <v>7109.96</v>
      </c>
      <c r="P456" s="68">
        <v>7</v>
      </c>
      <c r="Q456" s="72">
        <v>35.799999999999997</v>
      </c>
      <c r="R456" s="72">
        <v>5120.67</v>
      </c>
    </row>
    <row r="457" spans="1:18" ht="33.75" customHeight="1">
      <c r="A457" s="52" t="s">
        <v>316</v>
      </c>
      <c r="B457" s="71">
        <v>384</v>
      </c>
      <c r="C457" s="68">
        <v>5011</v>
      </c>
      <c r="D457" s="72">
        <v>17092.7</v>
      </c>
      <c r="E457" s="72">
        <v>8978</v>
      </c>
      <c r="F457" s="72">
        <v>17341.3</v>
      </c>
      <c r="G457" s="72">
        <v>17341.3</v>
      </c>
      <c r="H457" s="72">
        <v>17377.400000000001</v>
      </c>
      <c r="I457" s="72">
        <v>20184.400000000001</v>
      </c>
      <c r="J457" s="72">
        <v>3411.03</v>
      </c>
      <c r="K457" s="72">
        <v>1791.66</v>
      </c>
      <c r="L457" s="72">
        <v>3460.64</v>
      </c>
      <c r="M457" s="72">
        <v>3460.64</v>
      </c>
      <c r="N457" s="72">
        <v>3467.86</v>
      </c>
      <c r="O457" s="72">
        <v>4028.02</v>
      </c>
      <c r="P457" s="68">
        <v>0</v>
      </c>
      <c r="Q457" s="72">
        <v>0</v>
      </c>
      <c r="R457" s="72">
        <v>0</v>
      </c>
    </row>
    <row r="458" spans="1:18" ht="45.75" customHeight="1">
      <c r="A458" s="52" t="s">
        <v>317</v>
      </c>
      <c r="B458" s="71">
        <v>385</v>
      </c>
      <c r="C458" s="68">
        <v>7</v>
      </c>
      <c r="D458" s="72">
        <v>29.9</v>
      </c>
      <c r="E458" s="72">
        <v>19.3</v>
      </c>
      <c r="F458" s="72">
        <v>29.9</v>
      </c>
      <c r="G458" s="72">
        <v>29.9</v>
      </c>
      <c r="H458" s="72">
        <v>29.9</v>
      </c>
      <c r="I458" s="72">
        <v>33.9</v>
      </c>
      <c r="J458" s="72">
        <v>4267.67</v>
      </c>
      <c r="K458" s="72">
        <v>2764.08</v>
      </c>
      <c r="L458" s="72">
        <v>4267.67</v>
      </c>
      <c r="M458" s="72">
        <v>4267.67</v>
      </c>
      <c r="N458" s="72">
        <v>4267.67</v>
      </c>
      <c r="O458" s="72">
        <v>4837.67</v>
      </c>
      <c r="P458" s="68">
        <v>0</v>
      </c>
      <c r="Q458" s="72">
        <v>0</v>
      </c>
      <c r="R458" s="72">
        <v>0</v>
      </c>
    </row>
    <row r="459" spans="1:18" ht="43.5" customHeight="1">
      <c r="A459" s="52" t="s">
        <v>318</v>
      </c>
      <c r="B459" s="71">
        <v>386</v>
      </c>
      <c r="C459" s="68">
        <v>807</v>
      </c>
      <c r="D459" s="72">
        <v>4384.8</v>
      </c>
      <c r="E459" s="72">
        <v>3275.5</v>
      </c>
      <c r="F459" s="72">
        <v>4390.7</v>
      </c>
      <c r="G459" s="72">
        <v>4416.2</v>
      </c>
      <c r="H459" s="72">
        <v>4416.2</v>
      </c>
      <c r="I459" s="72">
        <v>4764</v>
      </c>
      <c r="J459" s="72">
        <v>5433.45</v>
      </c>
      <c r="K459" s="72">
        <v>4058.89</v>
      </c>
      <c r="L459" s="72">
        <v>5440.82</v>
      </c>
      <c r="M459" s="72">
        <v>5472.42</v>
      </c>
      <c r="N459" s="72">
        <v>5472.42</v>
      </c>
      <c r="O459" s="72">
        <v>5903.35</v>
      </c>
      <c r="P459" s="68">
        <v>8</v>
      </c>
      <c r="Q459" s="72">
        <v>22.9</v>
      </c>
      <c r="R459" s="72">
        <v>2856.32</v>
      </c>
    </row>
    <row r="460" spans="1:18" ht="30.75" customHeight="1">
      <c r="A460" s="52" t="s">
        <v>319</v>
      </c>
      <c r="B460" s="71">
        <v>387</v>
      </c>
      <c r="C460" s="68">
        <v>464</v>
      </c>
      <c r="D460" s="72">
        <v>1797.8</v>
      </c>
      <c r="E460" s="72">
        <v>1179.3</v>
      </c>
      <c r="F460" s="72">
        <v>1814.6</v>
      </c>
      <c r="G460" s="72">
        <v>1815.4</v>
      </c>
      <c r="H460" s="72">
        <v>1821.1</v>
      </c>
      <c r="I460" s="72">
        <v>2053.6999999999998</v>
      </c>
      <c r="J460" s="72">
        <v>3874.62</v>
      </c>
      <c r="K460" s="72">
        <v>2541.66</v>
      </c>
      <c r="L460" s="72">
        <v>3910.84</v>
      </c>
      <c r="M460" s="72">
        <v>3912.55</v>
      </c>
      <c r="N460" s="72">
        <v>3924.83</v>
      </c>
      <c r="O460" s="72">
        <v>4426</v>
      </c>
      <c r="P460" s="68">
        <v>0</v>
      </c>
      <c r="Q460" s="72">
        <v>0</v>
      </c>
      <c r="R460" s="72">
        <v>0</v>
      </c>
    </row>
    <row r="461" spans="1:18" ht="11.25" customHeight="1">
      <c r="A461" s="124" t="s">
        <v>415</v>
      </c>
      <c r="B461" s="125"/>
      <c r="C461" s="125"/>
      <c r="D461" s="125"/>
      <c r="E461" s="125"/>
      <c r="F461" s="125"/>
      <c r="G461" s="125"/>
      <c r="H461" s="125"/>
      <c r="I461" s="125"/>
      <c r="J461" s="125"/>
      <c r="K461" s="125"/>
      <c r="L461" s="125"/>
      <c r="M461" s="125"/>
      <c r="N461" s="125"/>
      <c r="O461" s="125"/>
      <c r="P461" s="51"/>
      <c r="Q461" s="51"/>
      <c r="R461" s="51"/>
    </row>
    <row r="462" spans="1:18" ht="20.25" customHeight="1">
      <c r="A462" s="52" t="s">
        <v>320</v>
      </c>
      <c r="B462" s="71">
        <v>388</v>
      </c>
      <c r="C462" s="68">
        <v>92117</v>
      </c>
      <c r="D462" s="72">
        <v>334661.59999999998</v>
      </c>
      <c r="E462" s="72">
        <v>217803.3</v>
      </c>
      <c r="F462" s="72">
        <v>353757.9</v>
      </c>
      <c r="G462" s="72">
        <v>355337.8</v>
      </c>
      <c r="H462" s="72">
        <v>355578.7</v>
      </c>
      <c r="I462" s="72">
        <v>374927</v>
      </c>
      <c r="J462" s="72">
        <v>3633.01</v>
      </c>
      <c r="K462" s="72">
        <v>2364.42</v>
      </c>
      <c r="L462" s="72">
        <v>3840.31</v>
      </c>
      <c r="M462" s="72">
        <v>3857.46</v>
      </c>
      <c r="N462" s="72">
        <v>3860.08</v>
      </c>
      <c r="O462" s="72">
        <v>4070.12</v>
      </c>
      <c r="P462" s="68">
        <v>2841</v>
      </c>
      <c r="Q462" s="72">
        <v>13411.5</v>
      </c>
      <c r="R462" s="72">
        <v>4720.71</v>
      </c>
    </row>
    <row r="463" spans="1:18" ht="11.25" customHeight="1">
      <c r="A463" s="124" t="s">
        <v>416</v>
      </c>
      <c r="B463" s="125"/>
      <c r="C463" s="125"/>
      <c r="D463" s="125"/>
      <c r="E463" s="125"/>
      <c r="F463" s="125"/>
      <c r="G463" s="125"/>
      <c r="H463" s="125"/>
      <c r="I463" s="125"/>
      <c r="J463" s="125"/>
      <c r="K463" s="125"/>
      <c r="L463" s="125"/>
      <c r="M463" s="125"/>
      <c r="N463" s="125"/>
      <c r="O463" s="125"/>
      <c r="P463" s="51"/>
      <c r="Q463" s="51"/>
      <c r="R463" s="51"/>
    </row>
    <row r="464" spans="1:18" ht="26.25" customHeight="1">
      <c r="A464" s="52" t="s">
        <v>320</v>
      </c>
      <c r="B464" s="71">
        <v>389</v>
      </c>
      <c r="C464" s="68">
        <v>1470</v>
      </c>
      <c r="D464" s="72">
        <v>6411.5</v>
      </c>
      <c r="E464" s="72">
        <v>4687</v>
      </c>
      <c r="F464" s="72">
        <v>6463.5</v>
      </c>
      <c r="G464" s="72">
        <v>6465.2</v>
      </c>
      <c r="H464" s="72">
        <v>6491.5</v>
      </c>
      <c r="I464" s="72">
        <v>6792.9</v>
      </c>
      <c r="J464" s="72">
        <v>4361.5600000000004</v>
      </c>
      <c r="K464" s="72">
        <v>3188.41</v>
      </c>
      <c r="L464" s="72">
        <v>4396.95</v>
      </c>
      <c r="M464" s="72">
        <v>4398.1099999999997</v>
      </c>
      <c r="N464" s="72">
        <v>4415.97</v>
      </c>
      <c r="O464" s="72">
        <v>4621.05</v>
      </c>
      <c r="P464" s="68">
        <v>21</v>
      </c>
      <c r="Q464" s="72">
        <v>115.8</v>
      </c>
      <c r="R464" s="72">
        <v>5514.36</v>
      </c>
    </row>
    <row r="465" spans="1:18" ht="11.25" customHeight="1">
      <c r="A465" s="124" t="s">
        <v>417</v>
      </c>
      <c r="B465" s="125"/>
      <c r="C465" s="125"/>
      <c r="D465" s="125"/>
      <c r="E465" s="125"/>
      <c r="F465" s="125"/>
      <c r="G465" s="125"/>
      <c r="H465" s="125"/>
      <c r="I465" s="125"/>
      <c r="J465" s="125"/>
      <c r="K465" s="125"/>
      <c r="L465" s="125"/>
      <c r="M465" s="125"/>
      <c r="N465" s="125"/>
      <c r="O465" s="125"/>
      <c r="P465" s="51"/>
      <c r="Q465" s="51"/>
      <c r="R465" s="51"/>
    </row>
    <row r="466" spans="1:18" ht="37.5" customHeight="1">
      <c r="A466" s="52" t="s">
        <v>320</v>
      </c>
      <c r="B466" s="71">
        <v>390</v>
      </c>
      <c r="C466" s="68">
        <v>6338</v>
      </c>
      <c r="D466" s="72">
        <v>22061.3</v>
      </c>
      <c r="E466" s="72">
        <v>15919.6</v>
      </c>
      <c r="F466" s="72">
        <v>22079.200000000001</v>
      </c>
      <c r="G466" s="72">
        <v>22105.5</v>
      </c>
      <c r="H466" s="72">
        <v>22124.7</v>
      </c>
      <c r="I466" s="72">
        <v>24428.799999999999</v>
      </c>
      <c r="J466" s="72">
        <v>3480.8</v>
      </c>
      <c r="K466" s="72">
        <v>2511.77</v>
      </c>
      <c r="L466" s="72">
        <v>3483.62</v>
      </c>
      <c r="M466" s="72">
        <v>3487.78</v>
      </c>
      <c r="N466" s="72">
        <v>3490.8</v>
      </c>
      <c r="O466" s="72">
        <v>3854.35</v>
      </c>
      <c r="P466" s="68">
        <v>0</v>
      </c>
      <c r="Q466" s="72">
        <v>0</v>
      </c>
      <c r="R466" s="72">
        <v>0</v>
      </c>
    </row>
    <row r="467" spans="1:18" ht="17.25" customHeight="1">
      <c r="A467" s="52" t="s">
        <v>321</v>
      </c>
      <c r="B467" s="71">
        <v>3901</v>
      </c>
      <c r="C467" s="68">
        <v>0</v>
      </c>
      <c r="D467" s="72">
        <v>0</v>
      </c>
      <c r="E467" s="72">
        <v>0</v>
      </c>
      <c r="F467" s="72">
        <v>0</v>
      </c>
      <c r="G467" s="72">
        <v>0</v>
      </c>
      <c r="H467" s="72">
        <v>0</v>
      </c>
      <c r="I467" s="72">
        <v>0</v>
      </c>
      <c r="J467" s="72">
        <v>0</v>
      </c>
      <c r="K467" s="72">
        <v>0</v>
      </c>
      <c r="L467" s="72">
        <v>0</v>
      </c>
      <c r="M467" s="72">
        <v>0</v>
      </c>
      <c r="N467" s="72">
        <v>0</v>
      </c>
      <c r="O467" s="72">
        <v>0</v>
      </c>
      <c r="P467" s="68">
        <v>0</v>
      </c>
      <c r="Q467" s="72">
        <v>0</v>
      </c>
      <c r="R467" s="72">
        <v>0</v>
      </c>
    </row>
    <row r="468" spans="1:18" s="49" customFormat="1" ht="33" customHeight="1">
      <c r="A468" s="52" t="s">
        <v>322</v>
      </c>
      <c r="B468" s="71">
        <v>391</v>
      </c>
      <c r="C468" s="68">
        <v>0</v>
      </c>
      <c r="D468" s="72">
        <v>0</v>
      </c>
      <c r="E468" s="72">
        <v>0</v>
      </c>
      <c r="F468" s="72">
        <v>0</v>
      </c>
      <c r="G468" s="72">
        <v>0</v>
      </c>
      <c r="H468" s="72">
        <v>0</v>
      </c>
      <c r="I468" s="72">
        <v>0</v>
      </c>
      <c r="J468" s="72">
        <v>0</v>
      </c>
      <c r="K468" s="72">
        <v>0</v>
      </c>
      <c r="L468" s="72">
        <v>0</v>
      </c>
      <c r="M468" s="72">
        <v>0</v>
      </c>
      <c r="N468" s="72">
        <v>0</v>
      </c>
      <c r="O468" s="72">
        <v>0</v>
      </c>
      <c r="P468" s="68">
        <v>0</v>
      </c>
      <c r="Q468" s="72">
        <v>0</v>
      </c>
      <c r="R468" s="72">
        <v>0</v>
      </c>
    </row>
    <row r="469" spans="1:18" ht="11.25" customHeight="1">
      <c r="A469" s="124" t="s">
        <v>429</v>
      </c>
      <c r="B469" s="125"/>
      <c r="C469" s="125"/>
      <c r="D469" s="125"/>
      <c r="E469" s="125"/>
      <c r="F469" s="125"/>
      <c r="G469" s="125"/>
      <c r="H469" s="125"/>
      <c r="I469" s="125"/>
      <c r="J469" s="125"/>
      <c r="K469" s="125"/>
      <c r="L469" s="125"/>
      <c r="M469" s="125"/>
      <c r="N469" s="125"/>
      <c r="O469" s="125"/>
      <c r="P469" s="51"/>
      <c r="Q469" s="51"/>
      <c r="R469" s="51"/>
    </row>
    <row r="470" spans="1:18" s="48" customFormat="1" ht="11.25" customHeight="1">
      <c r="A470" s="52" t="s">
        <v>320</v>
      </c>
      <c r="B470" s="71">
        <v>396</v>
      </c>
      <c r="C470" s="68">
        <v>3</v>
      </c>
      <c r="D470" s="72">
        <v>42.7</v>
      </c>
      <c r="E470" s="72">
        <v>34.9</v>
      </c>
      <c r="F470" s="72">
        <v>42.7</v>
      </c>
      <c r="G470" s="72">
        <v>42.7</v>
      </c>
      <c r="H470" s="72">
        <v>42.7</v>
      </c>
      <c r="I470" s="72">
        <v>42.7</v>
      </c>
      <c r="J470" s="72">
        <v>14236.05</v>
      </c>
      <c r="K470" s="72">
        <v>11648.16</v>
      </c>
      <c r="L470" s="72">
        <v>14236.05</v>
      </c>
      <c r="M470" s="72">
        <v>14236.05</v>
      </c>
      <c r="N470" s="72">
        <v>14236.05</v>
      </c>
      <c r="O470" s="72">
        <v>14236.05</v>
      </c>
      <c r="P470" s="68">
        <v>0</v>
      </c>
      <c r="Q470" s="72">
        <v>0</v>
      </c>
      <c r="R470" s="72">
        <v>0</v>
      </c>
    </row>
    <row r="471" spans="1:18" ht="11.25" customHeight="1">
      <c r="A471" s="124" t="s">
        <v>430</v>
      </c>
      <c r="B471" s="125"/>
      <c r="C471" s="125"/>
      <c r="D471" s="125"/>
      <c r="E471" s="125"/>
      <c r="F471" s="125"/>
      <c r="G471" s="125"/>
      <c r="H471" s="125"/>
      <c r="I471" s="125"/>
      <c r="J471" s="125"/>
      <c r="K471" s="125"/>
      <c r="L471" s="125"/>
      <c r="M471" s="125"/>
      <c r="N471" s="125"/>
      <c r="O471" s="125"/>
      <c r="P471" s="51"/>
      <c r="Q471" s="51"/>
      <c r="R471" s="51"/>
    </row>
    <row r="472" spans="1:18" ht="33.75" customHeight="1">
      <c r="A472" s="52" t="s">
        <v>320</v>
      </c>
      <c r="B472" s="71">
        <v>397</v>
      </c>
      <c r="C472" s="68">
        <v>347</v>
      </c>
      <c r="D472" s="72">
        <v>1741.2</v>
      </c>
      <c r="E472" s="72">
        <v>1499.9</v>
      </c>
      <c r="F472" s="72">
        <v>1743</v>
      </c>
      <c r="G472" s="72">
        <v>1743</v>
      </c>
      <c r="H472" s="72">
        <v>1743</v>
      </c>
      <c r="I472" s="72">
        <v>1797.5</v>
      </c>
      <c r="J472" s="72">
        <v>5017.74</v>
      </c>
      <c r="K472" s="72">
        <v>4322.4799999999996</v>
      </c>
      <c r="L472" s="72">
        <v>5023.17</v>
      </c>
      <c r="M472" s="72">
        <v>5023.17</v>
      </c>
      <c r="N472" s="72">
        <v>5023.17</v>
      </c>
      <c r="O472" s="72">
        <v>5180.09</v>
      </c>
      <c r="P472" s="68">
        <v>0</v>
      </c>
      <c r="Q472" s="72">
        <v>0</v>
      </c>
      <c r="R472" s="72">
        <v>0</v>
      </c>
    </row>
    <row r="473" spans="1:18" ht="56.25" customHeight="1">
      <c r="A473" s="81" t="s">
        <v>323</v>
      </c>
      <c r="B473" s="71">
        <v>398</v>
      </c>
      <c r="C473" s="68">
        <v>3</v>
      </c>
      <c r="D473" s="72">
        <v>13.3</v>
      </c>
      <c r="E473" s="72">
        <v>4.2</v>
      </c>
      <c r="F473" s="72">
        <v>13.3</v>
      </c>
      <c r="G473" s="72">
        <v>13.3</v>
      </c>
      <c r="H473" s="72">
        <v>13.3</v>
      </c>
      <c r="I473" s="72">
        <v>42.9</v>
      </c>
      <c r="J473" s="72">
        <v>4445.82</v>
      </c>
      <c r="K473" s="72">
        <v>1401.81</v>
      </c>
      <c r="L473" s="72">
        <v>4445.82</v>
      </c>
      <c r="M473" s="72">
        <v>4445.82</v>
      </c>
      <c r="N473" s="72">
        <v>4445.82</v>
      </c>
      <c r="O473" s="72">
        <v>14287.46</v>
      </c>
      <c r="P473" s="68">
        <v>0</v>
      </c>
      <c r="Q473" s="72">
        <v>0</v>
      </c>
      <c r="R473" s="72">
        <v>0</v>
      </c>
    </row>
    <row r="474" spans="1:18" ht="28.5" customHeight="1">
      <c r="A474" s="52" t="s">
        <v>324</v>
      </c>
      <c r="B474" s="71">
        <v>3981</v>
      </c>
      <c r="C474" s="68">
        <v>2</v>
      </c>
      <c r="D474" s="72">
        <v>10</v>
      </c>
      <c r="E474" s="72">
        <v>4.5999999999999996</v>
      </c>
      <c r="F474" s="72">
        <v>10</v>
      </c>
      <c r="G474" s="72">
        <v>10</v>
      </c>
      <c r="H474" s="72">
        <v>10</v>
      </c>
      <c r="I474" s="72">
        <v>29.7</v>
      </c>
      <c r="J474" s="72">
        <v>5020.1400000000003</v>
      </c>
      <c r="K474" s="72">
        <v>2314.48</v>
      </c>
      <c r="L474" s="72">
        <v>5020.1400000000003</v>
      </c>
      <c r="M474" s="72">
        <v>5020.1400000000003</v>
      </c>
      <c r="N474" s="72">
        <v>5020.1400000000003</v>
      </c>
      <c r="O474" s="72">
        <v>14862.14</v>
      </c>
      <c r="P474" s="68">
        <v>0</v>
      </c>
      <c r="Q474" s="72">
        <v>0</v>
      </c>
      <c r="R474" s="72">
        <v>0</v>
      </c>
    </row>
    <row r="475" spans="1:18" ht="11.25" customHeight="1">
      <c r="A475" s="124" t="s">
        <v>418</v>
      </c>
      <c r="B475" s="125"/>
      <c r="C475" s="125"/>
      <c r="D475" s="125"/>
      <c r="E475" s="125"/>
      <c r="F475" s="125"/>
      <c r="G475" s="125"/>
      <c r="H475" s="125"/>
      <c r="I475" s="125"/>
      <c r="J475" s="125"/>
      <c r="K475" s="125"/>
      <c r="L475" s="125"/>
      <c r="M475" s="125"/>
      <c r="N475" s="125"/>
      <c r="O475" s="125"/>
      <c r="P475" s="51"/>
      <c r="Q475" s="51"/>
      <c r="R475" s="51"/>
    </row>
    <row r="476" spans="1:18" ht="22.5" customHeight="1">
      <c r="A476" s="52" t="s">
        <v>320</v>
      </c>
      <c r="B476" s="71">
        <v>402</v>
      </c>
      <c r="C476" s="68">
        <v>2156</v>
      </c>
      <c r="D476" s="72">
        <v>9140.6</v>
      </c>
      <c r="E476" s="72">
        <v>6666.3</v>
      </c>
      <c r="F476" s="72">
        <v>9187.5</v>
      </c>
      <c r="G476" s="72">
        <v>9234.2000000000007</v>
      </c>
      <c r="H476" s="72">
        <v>9291.5</v>
      </c>
      <c r="I476" s="72">
        <v>10345.799999999999</v>
      </c>
      <c r="J476" s="72">
        <v>4239.59</v>
      </c>
      <c r="K476" s="72">
        <v>3091.95</v>
      </c>
      <c r="L476" s="72">
        <v>4261.34</v>
      </c>
      <c r="M476" s="72">
        <v>4283.01</v>
      </c>
      <c r="N476" s="72">
        <v>4309.62</v>
      </c>
      <c r="O476" s="72">
        <v>4798.58</v>
      </c>
      <c r="P476" s="68">
        <v>1</v>
      </c>
      <c r="Q476" s="72">
        <v>3.7</v>
      </c>
      <c r="R476" s="72">
        <v>3726.64</v>
      </c>
    </row>
    <row r="477" spans="1:18" ht="11.25" customHeight="1">
      <c r="A477" s="81" t="s">
        <v>325</v>
      </c>
      <c r="B477" s="71">
        <v>403</v>
      </c>
      <c r="C477" s="68">
        <v>127</v>
      </c>
      <c r="D477" s="72">
        <v>558</v>
      </c>
      <c r="E477" s="72">
        <v>374.6</v>
      </c>
      <c r="F477" s="72">
        <v>564.5</v>
      </c>
      <c r="G477" s="72">
        <v>565.20000000000005</v>
      </c>
      <c r="H477" s="72">
        <v>565.20000000000005</v>
      </c>
      <c r="I477" s="72">
        <v>627.9</v>
      </c>
      <c r="J477" s="72">
        <v>4393.37</v>
      </c>
      <c r="K477" s="72">
        <v>2949.22</v>
      </c>
      <c r="L477" s="72">
        <v>4444.5</v>
      </c>
      <c r="M477" s="72">
        <v>4450.33</v>
      </c>
      <c r="N477" s="72">
        <v>4450.33</v>
      </c>
      <c r="O477" s="72">
        <v>4943.7700000000004</v>
      </c>
      <c r="P477" s="68">
        <v>1</v>
      </c>
      <c r="Q477" s="72">
        <v>3.7</v>
      </c>
      <c r="R477" s="72">
        <v>3726.64</v>
      </c>
    </row>
    <row r="478" spans="1:18" ht="28.5" customHeight="1">
      <c r="A478" s="52" t="s">
        <v>326</v>
      </c>
      <c r="B478" s="71">
        <v>404</v>
      </c>
      <c r="C478" s="68">
        <v>2029</v>
      </c>
      <c r="D478" s="72">
        <v>8582.6</v>
      </c>
      <c r="E478" s="72">
        <v>6291.7</v>
      </c>
      <c r="F478" s="72">
        <v>8623</v>
      </c>
      <c r="G478" s="72">
        <v>8669</v>
      </c>
      <c r="H478" s="72">
        <v>8726.2999999999993</v>
      </c>
      <c r="I478" s="72">
        <v>9717.9</v>
      </c>
      <c r="J478" s="72">
        <v>4229.96</v>
      </c>
      <c r="K478" s="72">
        <v>3100.88</v>
      </c>
      <c r="L478" s="72">
        <v>4249.87</v>
      </c>
      <c r="M478" s="72">
        <v>4272.53</v>
      </c>
      <c r="N478" s="72">
        <v>4300.8100000000004</v>
      </c>
      <c r="O478" s="72">
        <v>4789.49</v>
      </c>
      <c r="P478" s="68">
        <v>0</v>
      </c>
      <c r="Q478" s="72">
        <v>0</v>
      </c>
      <c r="R478" s="72">
        <v>0</v>
      </c>
    </row>
    <row r="479" spans="1:18" ht="31.5" customHeight="1">
      <c r="A479" s="124" t="s">
        <v>419</v>
      </c>
      <c r="B479" s="125"/>
      <c r="C479" s="125"/>
      <c r="D479" s="125"/>
      <c r="E479" s="125"/>
      <c r="F479" s="125"/>
      <c r="G479" s="125"/>
      <c r="H479" s="125"/>
      <c r="I479" s="125"/>
      <c r="J479" s="125"/>
      <c r="K479" s="125"/>
      <c r="L479" s="125"/>
      <c r="M479" s="125"/>
      <c r="N479" s="125"/>
      <c r="O479" s="125"/>
      <c r="P479" s="51"/>
      <c r="Q479" s="51"/>
      <c r="R479" s="51"/>
    </row>
    <row r="480" spans="1:18" ht="21" customHeight="1">
      <c r="A480" s="52" t="s">
        <v>327</v>
      </c>
      <c r="B480" s="71">
        <v>4041</v>
      </c>
      <c r="C480" s="68">
        <v>31</v>
      </c>
      <c r="D480" s="72">
        <v>150.5</v>
      </c>
      <c r="E480" s="72">
        <v>99.6</v>
      </c>
      <c r="F480" s="72">
        <v>150.5</v>
      </c>
      <c r="G480" s="72">
        <v>172.9</v>
      </c>
      <c r="H480" s="72">
        <v>172.9</v>
      </c>
      <c r="I480" s="72">
        <v>186.6</v>
      </c>
      <c r="J480" s="72">
        <v>4856.63</v>
      </c>
      <c r="K480" s="72">
        <v>3212.74</v>
      </c>
      <c r="L480" s="72">
        <v>4856.63</v>
      </c>
      <c r="M480" s="72">
        <v>5581.47</v>
      </c>
      <c r="N480" s="72">
        <v>5581.47</v>
      </c>
      <c r="O480" s="72">
        <v>6022.37</v>
      </c>
      <c r="P480" s="68">
        <v>0</v>
      </c>
      <c r="Q480" s="72">
        <v>0</v>
      </c>
      <c r="R480" s="72">
        <v>0</v>
      </c>
    </row>
    <row r="481" spans="1:18" ht="54" customHeight="1">
      <c r="A481" s="52" t="s">
        <v>328</v>
      </c>
      <c r="B481" s="71">
        <v>4042</v>
      </c>
      <c r="C481" s="68">
        <v>5</v>
      </c>
      <c r="D481" s="72">
        <v>35</v>
      </c>
      <c r="E481" s="72">
        <v>28.2</v>
      </c>
      <c r="F481" s="72">
        <v>35</v>
      </c>
      <c r="G481" s="72">
        <v>37.700000000000003</v>
      </c>
      <c r="H481" s="72">
        <v>37.700000000000003</v>
      </c>
      <c r="I481" s="72">
        <v>39.6</v>
      </c>
      <c r="J481" s="72">
        <v>6991.16</v>
      </c>
      <c r="K481" s="72">
        <v>5648.36</v>
      </c>
      <c r="L481" s="72">
        <v>6991.16</v>
      </c>
      <c r="M481" s="72">
        <v>7540.57</v>
      </c>
      <c r="N481" s="72">
        <v>7540.57</v>
      </c>
      <c r="O481" s="72">
        <v>7919.77</v>
      </c>
      <c r="P481" s="68">
        <v>0</v>
      </c>
      <c r="Q481" s="72">
        <v>0</v>
      </c>
      <c r="R481" s="72">
        <v>0</v>
      </c>
    </row>
    <row r="482" spans="1:18" ht="22.5" customHeight="1">
      <c r="A482" s="52" t="s">
        <v>329</v>
      </c>
      <c r="B482" s="71">
        <v>4043</v>
      </c>
      <c r="C482" s="68">
        <v>3</v>
      </c>
      <c r="D482" s="72">
        <v>28.4</v>
      </c>
      <c r="E482" s="72">
        <v>23</v>
      </c>
      <c r="F482" s="72">
        <v>28.4</v>
      </c>
      <c r="G482" s="72">
        <v>48.1</v>
      </c>
      <c r="H482" s="72">
        <v>48.1</v>
      </c>
      <c r="I482" s="72">
        <v>48.1</v>
      </c>
      <c r="J482" s="72">
        <v>9471.9599999999991</v>
      </c>
      <c r="K482" s="72">
        <v>7655.29</v>
      </c>
      <c r="L482" s="72">
        <v>9471.9599999999991</v>
      </c>
      <c r="M482" s="72">
        <v>16046.33</v>
      </c>
      <c r="N482" s="72">
        <v>16046.33</v>
      </c>
      <c r="O482" s="72">
        <v>16046.33</v>
      </c>
      <c r="P482" s="68">
        <v>0</v>
      </c>
      <c r="Q482" s="72">
        <v>0</v>
      </c>
      <c r="R482" s="72">
        <v>0</v>
      </c>
    </row>
    <row r="483" spans="1:18" ht="11.25" customHeight="1">
      <c r="A483" s="81" t="s">
        <v>330</v>
      </c>
      <c r="B483" s="71">
        <v>4044</v>
      </c>
      <c r="C483" s="68">
        <v>2</v>
      </c>
      <c r="D483" s="72">
        <v>7.5</v>
      </c>
      <c r="E483" s="72">
        <v>3.3</v>
      </c>
      <c r="F483" s="72">
        <v>7.5</v>
      </c>
      <c r="G483" s="72">
        <v>27.2</v>
      </c>
      <c r="H483" s="72">
        <v>27.2</v>
      </c>
      <c r="I483" s="72">
        <v>27.2</v>
      </c>
      <c r="J483" s="72">
        <v>3742.94</v>
      </c>
      <c r="K483" s="72">
        <v>1626.34</v>
      </c>
      <c r="L483" s="72">
        <v>3742.94</v>
      </c>
      <c r="M483" s="72">
        <v>13604.5</v>
      </c>
      <c r="N483" s="72">
        <v>13604.5</v>
      </c>
      <c r="O483" s="72">
        <v>13604.5</v>
      </c>
      <c r="P483" s="68">
        <v>0</v>
      </c>
      <c r="Q483" s="72">
        <v>0</v>
      </c>
      <c r="R483" s="72">
        <v>0</v>
      </c>
    </row>
    <row r="484" spans="1:18" ht="11.25" customHeight="1">
      <c r="A484" s="52" t="s">
        <v>331</v>
      </c>
      <c r="B484" s="71">
        <v>4045</v>
      </c>
      <c r="C484" s="68">
        <v>1</v>
      </c>
      <c r="D484" s="72">
        <v>20.9</v>
      </c>
      <c r="E484" s="72">
        <v>19.7</v>
      </c>
      <c r="F484" s="72">
        <v>20.9</v>
      </c>
      <c r="G484" s="72">
        <v>20.9</v>
      </c>
      <c r="H484" s="72">
        <v>20.9</v>
      </c>
      <c r="I484" s="72">
        <v>20.9</v>
      </c>
      <c r="J484" s="72">
        <v>20930</v>
      </c>
      <c r="K484" s="72">
        <v>19713.2</v>
      </c>
      <c r="L484" s="72">
        <v>20930</v>
      </c>
      <c r="M484" s="72">
        <v>20930</v>
      </c>
      <c r="N484" s="72">
        <v>20930</v>
      </c>
      <c r="O484" s="72">
        <v>20930</v>
      </c>
      <c r="P484" s="68">
        <v>0</v>
      </c>
      <c r="Q484" s="72">
        <v>0</v>
      </c>
      <c r="R484" s="72">
        <v>0</v>
      </c>
    </row>
    <row r="485" spans="1:18" ht="33.75" customHeight="1">
      <c r="A485" s="52" t="s">
        <v>332</v>
      </c>
      <c r="B485" s="71">
        <v>4046</v>
      </c>
      <c r="C485" s="68">
        <v>0</v>
      </c>
      <c r="D485" s="72">
        <v>0</v>
      </c>
      <c r="E485" s="72">
        <v>0</v>
      </c>
      <c r="F485" s="72">
        <v>0</v>
      </c>
      <c r="G485" s="72">
        <v>0</v>
      </c>
      <c r="H485" s="72">
        <v>0</v>
      </c>
      <c r="I485" s="72">
        <v>0</v>
      </c>
      <c r="J485" s="72">
        <v>0</v>
      </c>
      <c r="K485" s="72">
        <v>0</v>
      </c>
      <c r="L485" s="72">
        <v>0</v>
      </c>
      <c r="M485" s="72">
        <v>0</v>
      </c>
      <c r="N485" s="72">
        <v>0</v>
      </c>
      <c r="O485" s="72">
        <v>0</v>
      </c>
      <c r="P485" s="68">
        <v>0</v>
      </c>
      <c r="Q485" s="72">
        <v>0</v>
      </c>
      <c r="R485" s="72">
        <v>0</v>
      </c>
    </row>
    <row r="486" spans="1:18" ht="22.5" customHeight="1">
      <c r="A486" s="52" t="s">
        <v>333</v>
      </c>
      <c r="B486" s="71">
        <v>4047</v>
      </c>
      <c r="C486" s="68">
        <v>19</v>
      </c>
      <c r="D486" s="72">
        <v>72.3</v>
      </c>
      <c r="E486" s="72">
        <v>39.799999999999997</v>
      </c>
      <c r="F486" s="72">
        <v>72.3</v>
      </c>
      <c r="G486" s="72">
        <v>72.3</v>
      </c>
      <c r="H486" s="72">
        <v>72.3</v>
      </c>
      <c r="I486" s="72">
        <v>82.9</v>
      </c>
      <c r="J486" s="72">
        <v>3807.77</v>
      </c>
      <c r="K486" s="72">
        <v>2094.69</v>
      </c>
      <c r="L486" s="72">
        <v>3807.77</v>
      </c>
      <c r="M486" s="72">
        <v>3807.77</v>
      </c>
      <c r="N486" s="72">
        <v>3807.77</v>
      </c>
      <c r="O486" s="72">
        <v>4365.7700000000004</v>
      </c>
      <c r="P486" s="68">
        <v>0</v>
      </c>
      <c r="Q486" s="72">
        <v>0</v>
      </c>
      <c r="R486" s="72">
        <v>0</v>
      </c>
    </row>
    <row r="487" spans="1:18" ht="11.25" customHeight="1">
      <c r="A487" s="74" t="s">
        <v>334</v>
      </c>
      <c r="B487" s="71">
        <v>4048</v>
      </c>
      <c r="C487" s="68">
        <v>0</v>
      </c>
      <c r="D487" s="72">
        <v>0</v>
      </c>
      <c r="E487" s="72">
        <v>0</v>
      </c>
      <c r="F487" s="72">
        <v>0</v>
      </c>
      <c r="G487" s="72">
        <v>0</v>
      </c>
      <c r="H487" s="72">
        <v>0</v>
      </c>
      <c r="I487" s="72">
        <v>0</v>
      </c>
      <c r="J487" s="72">
        <v>0</v>
      </c>
      <c r="K487" s="72">
        <v>0</v>
      </c>
      <c r="L487" s="72">
        <v>0</v>
      </c>
      <c r="M487" s="72">
        <v>0</v>
      </c>
      <c r="N487" s="72">
        <v>0</v>
      </c>
      <c r="O487" s="72">
        <v>0</v>
      </c>
      <c r="P487" s="68">
        <v>0</v>
      </c>
      <c r="Q487" s="72">
        <v>0</v>
      </c>
      <c r="R487" s="72">
        <v>0</v>
      </c>
    </row>
    <row r="488" spans="1:18" ht="22.5" customHeight="1">
      <c r="A488" s="74" t="s">
        <v>335</v>
      </c>
      <c r="B488" s="71">
        <v>4049</v>
      </c>
      <c r="C488" s="68">
        <v>19</v>
      </c>
      <c r="D488" s="72">
        <v>72.3</v>
      </c>
      <c r="E488" s="72">
        <v>39.799999999999997</v>
      </c>
      <c r="F488" s="72">
        <v>72.3</v>
      </c>
      <c r="G488" s="72">
        <v>72.3</v>
      </c>
      <c r="H488" s="72">
        <v>72.3</v>
      </c>
      <c r="I488" s="72">
        <v>82.9</v>
      </c>
      <c r="J488" s="72">
        <v>3807.77</v>
      </c>
      <c r="K488" s="72">
        <v>2094.69</v>
      </c>
      <c r="L488" s="72">
        <v>3807.77</v>
      </c>
      <c r="M488" s="72">
        <v>3807.77</v>
      </c>
      <c r="N488" s="72">
        <v>3807.77</v>
      </c>
      <c r="O488" s="72">
        <v>4365.7700000000004</v>
      </c>
      <c r="P488" s="68">
        <v>0</v>
      </c>
      <c r="Q488" s="72">
        <v>0</v>
      </c>
      <c r="R488" s="72">
        <v>0</v>
      </c>
    </row>
    <row r="489" spans="1:18" ht="22.5" customHeight="1">
      <c r="A489" s="52" t="s">
        <v>336</v>
      </c>
      <c r="B489" s="71">
        <v>40410</v>
      </c>
      <c r="C489" s="68">
        <v>1</v>
      </c>
      <c r="D489" s="72">
        <v>3.1</v>
      </c>
      <c r="E489" s="72">
        <v>1.2</v>
      </c>
      <c r="F489" s="72">
        <v>3.1</v>
      </c>
      <c r="G489" s="72">
        <v>3.1</v>
      </c>
      <c r="H489" s="72">
        <v>3.1</v>
      </c>
      <c r="I489" s="72">
        <v>3.4</v>
      </c>
      <c r="J489" s="72">
        <v>3114.38</v>
      </c>
      <c r="K489" s="72">
        <v>1221.22</v>
      </c>
      <c r="L489" s="72">
        <v>3114.38</v>
      </c>
      <c r="M489" s="72">
        <v>3114.38</v>
      </c>
      <c r="N489" s="72">
        <v>3114.38</v>
      </c>
      <c r="O489" s="72">
        <v>3414.38</v>
      </c>
      <c r="P489" s="68">
        <v>0</v>
      </c>
      <c r="Q489" s="72">
        <v>0</v>
      </c>
      <c r="R489" s="72">
        <v>0</v>
      </c>
    </row>
    <row r="490" spans="1:18" ht="22.5" customHeight="1">
      <c r="A490" s="52" t="s">
        <v>337</v>
      </c>
      <c r="B490" s="71">
        <v>40411</v>
      </c>
      <c r="C490" s="68">
        <v>3</v>
      </c>
      <c r="D490" s="72">
        <v>11.7</v>
      </c>
      <c r="E490" s="72">
        <v>7.4</v>
      </c>
      <c r="F490" s="72">
        <v>11.7</v>
      </c>
      <c r="G490" s="72">
        <v>11.7</v>
      </c>
      <c r="H490" s="72">
        <v>11.7</v>
      </c>
      <c r="I490" s="72">
        <v>12.6</v>
      </c>
      <c r="J490" s="72">
        <v>3907.25</v>
      </c>
      <c r="K490" s="72">
        <v>2455.62</v>
      </c>
      <c r="L490" s="72">
        <v>3907.25</v>
      </c>
      <c r="M490" s="72">
        <v>3907.25</v>
      </c>
      <c r="N490" s="72">
        <v>3907.25</v>
      </c>
      <c r="O490" s="72">
        <v>4197.25</v>
      </c>
      <c r="P490" s="68">
        <v>0</v>
      </c>
      <c r="Q490" s="72">
        <v>0</v>
      </c>
      <c r="R490" s="72">
        <v>0</v>
      </c>
    </row>
    <row r="491" spans="1:18" ht="11.25" customHeight="1">
      <c r="A491" s="124" t="s">
        <v>420</v>
      </c>
      <c r="B491" s="125"/>
      <c r="C491" s="125"/>
      <c r="D491" s="125"/>
      <c r="E491" s="125"/>
      <c r="F491" s="125"/>
      <c r="G491" s="125"/>
      <c r="H491" s="125"/>
      <c r="I491" s="125"/>
      <c r="J491" s="125"/>
      <c r="K491" s="125"/>
      <c r="L491" s="125"/>
      <c r="M491" s="125"/>
      <c r="N491" s="125"/>
      <c r="O491" s="125"/>
      <c r="P491" s="51"/>
      <c r="Q491" s="51"/>
      <c r="R491" s="51"/>
    </row>
    <row r="492" spans="1:18" ht="45" customHeight="1">
      <c r="A492" s="52" t="s">
        <v>338</v>
      </c>
      <c r="B492" s="71">
        <v>40412</v>
      </c>
      <c r="C492" s="68">
        <v>537</v>
      </c>
      <c r="D492" s="72">
        <v>4336.5</v>
      </c>
      <c r="E492" s="72">
        <v>3849.2</v>
      </c>
      <c r="F492" s="72">
        <v>4336.5</v>
      </c>
      <c r="G492" s="72">
        <v>4342.5</v>
      </c>
      <c r="H492" s="72">
        <v>5724.3</v>
      </c>
      <c r="I492" s="72">
        <v>5823</v>
      </c>
      <c r="J492" s="72">
        <v>8075.33</v>
      </c>
      <c r="K492" s="72">
        <v>7167.92</v>
      </c>
      <c r="L492" s="72">
        <v>8075.33</v>
      </c>
      <c r="M492" s="72">
        <v>8086.5</v>
      </c>
      <c r="N492" s="72">
        <v>10659.82</v>
      </c>
      <c r="O492" s="72">
        <v>10843.59</v>
      </c>
      <c r="P492" s="68">
        <v>1</v>
      </c>
      <c r="Q492" s="72">
        <v>13.8</v>
      </c>
      <c r="R492" s="72">
        <v>13807.31</v>
      </c>
    </row>
    <row r="493" spans="1:18" ht="22.5" customHeight="1">
      <c r="A493" s="81" t="s">
        <v>339</v>
      </c>
      <c r="B493" s="71">
        <v>40413</v>
      </c>
      <c r="C493" s="68">
        <v>537</v>
      </c>
      <c r="D493" s="72">
        <v>4336.5</v>
      </c>
      <c r="E493" s="72">
        <v>3849.2</v>
      </c>
      <c r="F493" s="72">
        <v>4336.5</v>
      </c>
      <c r="G493" s="72">
        <v>4342.5</v>
      </c>
      <c r="H493" s="72">
        <v>5724.3</v>
      </c>
      <c r="I493" s="72">
        <v>5823</v>
      </c>
      <c r="J493" s="72">
        <v>8075.33</v>
      </c>
      <c r="K493" s="72">
        <v>7167.92</v>
      </c>
      <c r="L493" s="72">
        <v>8075.33</v>
      </c>
      <c r="M493" s="72">
        <v>8086.5</v>
      </c>
      <c r="N493" s="72">
        <v>10659.82</v>
      </c>
      <c r="O493" s="72">
        <v>10843.59</v>
      </c>
      <c r="P493" s="68">
        <v>1</v>
      </c>
      <c r="Q493" s="72">
        <v>13.8</v>
      </c>
      <c r="R493" s="72">
        <v>13807.31</v>
      </c>
    </row>
    <row r="494" spans="1:18" ht="11.25" customHeight="1">
      <c r="A494" s="81" t="s">
        <v>340</v>
      </c>
      <c r="B494" s="71">
        <v>40414</v>
      </c>
      <c r="C494" s="68">
        <v>327</v>
      </c>
      <c r="D494" s="72">
        <v>3149</v>
      </c>
      <c r="E494" s="72">
        <v>2795.6</v>
      </c>
      <c r="F494" s="72">
        <v>3149</v>
      </c>
      <c r="G494" s="72">
        <v>3155</v>
      </c>
      <c r="H494" s="72">
        <v>4236</v>
      </c>
      <c r="I494" s="72">
        <v>4264.8999999999996</v>
      </c>
      <c r="J494" s="72">
        <v>9629.83</v>
      </c>
      <c r="K494" s="72">
        <v>8549.31</v>
      </c>
      <c r="L494" s="72">
        <v>9629.83</v>
      </c>
      <c r="M494" s="72">
        <v>9648.18</v>
      </c>
      <c r="N494" s="72">
        <v>12954.03</v>
      </c>
      <c r="O494" s="72">
        <v>13042.53</v>
      </c>
      <c r="P494" s="68">
        <v>1</v>
      </c>
      <c r="Q494" s="72">
        <v>13.8</v>
      </c>
      <c r="R494" s="72">
        <v>13807.31</v>
      </c>
    </row>
    <row r="495" spans="1:18" ht="11.25" customHeight="1">
      <c r="A495" s="52" t="s">
        <v>341</v>
      </c>
      <c r="B495" s="71">
        <v>40415</v>
      </c>
      <c r="C495" s="68">
        <v>4</v>
      </c>
      <c r="D495" s="72">
        <v>33.9</v>
      </c>
      <c r="E495" s="72">
        <v>31.8</v>
      </c>
      <c r="F495" s="72">
        <v>33.9</v>
      </c>
      <c r="G495" s="72">
        <v>33.9</v>
      </c>
      <c r="H495" s="72">
        <v>48.2</v>
      </c>
      <c r="I495" s="72">
        <v>48.3</v>
      </c>
      <c r="J495" s="72">
        <v>8481.58</v>
      </c>
      <c r="K495" s="72">
        <v>7947.36</v>
      </c>
      <c r="L495" s="72">
        <v>8481.58</v>
      </c>
      <c r="M495" s="72">
        <v>8481.58</v>
      </c>
      <c r="N495" s="72">
        <v>12051.98</v>
      </c>
      <c r="O495" s="72">
        <v>12085.73</v>
      </c>
      <c r="P495" s="68">
        <v>0</v>
      </c>
      <c r="Q495" s="72">
        <v>0</v>
      </c>
      <c r="R495" s="72">
        <v>0</v>
      </c>
    </row>
    <row r="496" spans="1:18" ht="22.5" customHeight="1">
      <c r="A496" s="52" t="s">
        <v>342</v>
      </c>
      <c r="B496" s="71">
        <v>40416</v>
      </c>
      <c r="C496" s="68">
        <v>206</v>
      </c>
      <c r="D496" s="72">
        <v>1153.5999999999999</v>
      </c>
      <c r="E496" s="72">
        <v>1021.8</v>
      </c>
      <c r="F496" s="72">
        <v>1153.5999999999999</v>
      </c>
      <c r="G496" s="72">
        <v>1153.5999999999999</v>
      </c>
      <c r="H496" s="72">
        <v>1440.1</v>
      </c>
      <c r="I496" s="72">
        <v>1509.8</v>
      </c>
      <c r="J496" s="72">
        <v>5599.86</v>
      </c>
      <c r="K496" s="72">
        <v>4960</v>
      </c>
      <c r="L496" s="72">
        <v>5599.86</v>
      </c>
      <c r="M496" s="72">
        <v>5599.86</v>
      </c>
      <c r="N496" s="72">
        <v>6991.01</v>
      </c>
      <c r="O496" s="72">
        <v>7328.91</v>
      </c>
      <c r="P496" s="68">
        <v>0</v>
      </c>
      <c r="Q496" s="72">
        <v>0</v>
      </c>
      <c r="R496" s="72">
        <v>0</v>
      </c>
    </row>
    <row r="497" spans="1:18" ht="11.25" customHeight="1">
      <c r="A497" s="52" t="s">
        <v>343</v>
      </c>
      <c r="B497" s="71">
        <v>40417</v>
      </c>
      <c r="C497" s="68">
        <v>0</v>
      </c>
      <c r="D497" s="72">
        <v>0</v>
      </c>
      <c r="E497" s="72">
        <v>0</v>
      </c>
      <c r="F497" s="72">
        <v>0</v>
      </c>
      <c r="G497" s="72">
        <v>0</v>
      </c>
      <c r="H497" s="72">
        <v>0</v>
      </c>
      <c r="I497" s="72">
        <v>0</v>
      </c>
      <c r="J497" s="72">
        <v>0</v>
      </c>
      <c r="K497" s="72">
        <v>0</v>
      </c>
      <c r="L497" s="72">
        <v>0</v>
      </c>
      <c r="M497" s="72">
        <v>0</v>
      </c>
      <c r="N497" s="72">
        <v>0</v>
      </c>
      <c r="O497" s="72">
        <v>0</v>
      </c>
      <c r="P497" s="68">
        <v>0</v>
      </c>
      <c r="Q497" s="72">
        <v>0</v>
      </c>
      <c r="R497" s="72">
        <v>0</v>
      </c>
    </row>
    <row r="498" spans="1:18" ht="11.25" customHeight="1">
      <c r="A498" s="52" t="s">
        <v>341</v>
      </c>
      <c r="B498" s="71">
        <v>40418</v>
      </c>
      <c r="C498" s="68">
        <v>0</v>
      </c>
      <c r="D498" s="72">
        <v>0</v>
      </c>
      <c r="E498" s="72">
        <v>0</v>
      </c>
      <c r="F498" s="72">
        <v>0</v>
      </c>
      <c r="G498" s="72">
        <v>0</v>
      </c>
      <c r="H498" s="72">
        <v>0</v>
      </c>
      <c r="I498" s="72">
        <v>0</v>
      </c>
      <c r="J498" s="72">
        <v>0</v>
      </c>
      <c r="K498" s="72">
        <v>0</v>
      </c>
      <c r="L498" s="72">
        <v>0</v>
      </c>
      <c r="M498" s="72">
        <v>0</v>
      </c>
      <c r="N498" s="72">
        <v>0</v>
      </c>
      <c r="O498" s="72">
        <v>0</v>
      </c>
      <c r="P498" s="68">
        <v>0</v>
      </c>
      <c r="Q498" s="72">
        <v>0</v>
      </c>
      <c r="R498" s="72">
        <v>0</v>
      </c>
    </row>
    <row r="499" spans="1:18" ht="21" customHeight="1">
      <c r="A499" s="52" t="s">
        <v>342</v>
      </c>
      <c r="B499" s="71">
        <v>40419</v>
      </c>
      <c r="C499" s="68">
        <v>0</v>
      </c>
      <c r="D499" s="72">
        <v>0</v>
      </c>
      <c r="E499" s="72">
        <v>0</v>
      </c>
      <c r="F499" s="72">
        <v>0</v>
      </c>
      <c r="G499" s="72">
        <v>0</v>
      </c>
      <c r="H499" s="72">
        <v>0</v>
      </c>
      <c r="I499" s="72">
        <v>0</v>
      </c>
      <c r="J499" s="72">
        <v>0</v>
      </c>
      <c r="K499" s="72">
        <v>0</v>
      </c>
      <c r="L499" s="72">
        <v>0</v>
      </c>
      <c r="M499" s="72">
        <v>0</v>
      </c>
      <c r="N499" s="72">
        <v>0</v>
      </c>
      <c r="O499" s="72">
        <v>0</v>
      </c>
      <c r="P499" s="68">
        <v>0</v>
      </c>
      <c r="Q499" s="72">
        <v>0</v>
      </c>
      <c r="R499" s="72">
        <v>0</v>
      </c>
    </row>
    <row r="500" spans="1:18" ht="38.25" customHeight="1">
      <c r="A500" s="124" t="s">
        <v>421</v>
      </c>
      <c r="B500" s="125"/>
      <c r="C500" s="125"/>
      <c r="D500" s="125"/>
      <c r="E500" s="125"/>
      <c r="F500" s="125"/>
      <c r="G500" s="125"/>
      <c r="H500" s="125"/>
      <c r="I500" s="125"/>
      <c r="J500" s="125"/>
      <c r="K500" s="125"/>
      <c r="L500" s="125"/>
      <c r="M500" s="125"/>
      <c r="N500" s="125"/>
      <c r="O500" s="125"/>
      <c r="P500" s="51"/>
      <c r="Q500" s="51"/>
      <c r="R500" s="51"/>
    </row>
    <row r="501" spans="1:18" ht="22.5" customHeight="1">
      <c r="A501" s="52" t="s">
        <v>344</v>
      </c>
      <c r="B501" s="71">
        <v>405</v>
      </c>
      <c r="C501" s="68">
        <v>12379</v>
      </c>
      <c r="D501" s="72">
        <v>54051.5</v>
      </c>
      <c r="E501" s="72">
        <v>30545</v>
      </c>
      <c r="F501" s="72">
        <v>55344.4</v>
      </c>
      <c r="G501" s="72">
        <v>56182.6</v>
      </c>
      <c r="H501" s="72">
        <v>56217.3</v>
      </c>
      <c r="I501" s="72">
        <v>60048</v>
      </c>
      <c r="J501" s="72">
        <v>4366.3900000000003</v>
      </c>
      <c r="K501" s="72">
        <v>2467.48</v>
      </c>
      <c r="L501" s="72">
        <v>4470.82</v>
      </c>
      <c r="M501" s="72">
        <v>4538.54</v>
      </c>
      <c r="N501" s="72">
        <v>4541.3500000000004</v>
      </c>
      <c r="O501" s="72">
        <v>4850.8</v>
      </c>
      <c r="P501" s="68">
        <v>140</v>
      </c>
      <c r="Q501" s="72">
        <v>778.3</v>
      </c>
      <c r="R501" s="72">
        <v>5558.7</v>
      </c>
    </row>
    <row r="502" spans="1:18" ht="11.25" customHeight="1">
      <c r="A502" s="52" t="s">
        <v>345</v>
      </c>
      <c r="B502" s="71">
        <v>406</v>
      </c>
      <c r="C502" s="68">
        <v>11019</v>
      </c>
      <c r="D502" s="72">
        <v>46780.5</v>
      </c>
      <c r="E502" s="72">
        <v>25362.7</v>
      </c>
      <c r="F502" s="72">
        <v>47818</v>
      </c>
      <c r="G502" s="72">
        <v>48174.7</v>
      </c>
      <c r="H502" s="72">
        <v>48200.3</v>
      </c>
      <c r="I502" s="72">
        <v>51613.599999999999</v>
      </c>
      <c r="J502" s="72">
        <v>4245.45</v>
      </c>
      <c r="K502" s="72">
        <v>2301.7199999999998</v>
      </c>
      <c r="L502" s="72">
        <v>4339.59</v>
      </c>
      <c r="M502" s="72">
        <v>4371.96</v>
      </c>
      <c r="N502" s="72">
        <v>4374.29</v>
      </c>
      <c r="O502" s="72">
        <v>4684.0600000000004</v>
      </c>
      <c r="P502" s="68">
        <v>128</v>
      </c>
      <c r="Q502" s="72">
        <v>741.4</v>
      </c>
      <c r="R502" s="72">
        <v>5791.64</v>
      </c>
    </row>
    <row r="503" spans="1:18" ht="11.25" customHeight="1">
      <c r="A503" s="52" t="s">
        <v>346</v>
      </c>
      <c r="B503" s="71">
        <v>407</v>
      </c>
      <c r="C503" s="68">
        <v>444</v>
      </c>
      <c r="D503" s="72">
        <v>2281.3000000000002</v>
      </c>
      <c r="E503" s="72">
        <v>1340.2</v>
      </c>
      <c r="F503" s="72">
        <v>2345.4</v>
      </c>
      <c r="G503" s="72">
        <v>2826.8</v>
      </c>
      <c r="H503" s="72">
        <v>2826.8</v>
      </c>
      <c r="I503" s="72">
        <v>2909.3</v>
      </c>
      <c r="J503" s="72">
        <v>5137.96</v>
      </c>
      <c r="K503" s="72">
        <v>3018.56</v>
      </c>
      <c r="L503" s="72">
        <v>5282.49</v>
      </c>
      <c r="M503" s="72">
        <v>6366.76</v>
      </c>
      <c r="N503" s="72">
        <v>6366.76</v>
      </c>
      <c r="O503" s="72">
        <v>6552.45</v>
      </c>
      <c r="P503" s="68">
        <v>6</v>
      </c>
      <c r="Q503" s="72">
        <v>19.2</v>
      </c>
      <c r="R503" s="72">
        <v>3195.82</v>
      </c>
    </row>
    <row r="504" spans="1:18" ht="11.25" customHeight="1">
      <c r="A504" s="52" t="s">
        <v>347</v>
      </c>
      <c r="B504" s="71">
        <v>408</v>
      </c>
      <c r="C504" s="68">
        <v>857</v>
      </c>
      <c r="D504" s="72">
        <v>3664.7</v>
      </c>
      <c r="E504" s="72">
        <v>2630.8</v>
      </c>
      <c r="F504" s="72">
        <v>3855.4</v>
      </c>
      <c r="G504" s="72">
        <v>3855.5</v>
      </c>
      <c r="H504" s="72">
        <v>3864.6</v>
      </c>
      <c r="I504" s="72">
        <v>4195.1000000000004</v>
      </c>
      <c r="J504" s="72">
        <v>4276.16</v>
      </c>
      <c r="K504" s="72">
        <v>3069.76</v>
      </c>
      <c r="L504" s="72">
        <v>4498.67</v>
      </c>
      <c r="M504" s="72">
        <v>4498.8100000000004</v>
      </c>
      <c r="N504" s="72">
        <v>4509.41</v>
      </c>
      <c r="O504" s="72">
        <v>4895.09</v>
      </c>
      <c r="P504" s="68">
        <v>5</v>
      </c>
      <c r="Q504" s="72">
        <v>3.5</v>
      </c>
      <c r="R504" s="72">
        <v>694.88</v>
      </c>
    </row>
    <row r="505" spans="1:18" ht="11.25" customHeight="1">
      <c r="A505" s="52" t="s">
        <v>348</v>
      </c>
      <c r="B505" s="71">
        <v>409</v>
      </c>
      <c r="C505" s="68">
        <v>50</v>
      </c>
      <c r="D505" s="72">
        <v>361.3</v>
      </c>
      <c r="E505" s="72">
        <v>284.60000000000002</v>
      </c>
      <c r="F505" s="72">
        <v>361.9</v>
      </c>
      <c r="G505" s="72">
        <v>361.9</v>
      </c>
      <c r="H505" s="72">
        <v>361.9</v>
      </c>
      <c r="I505" s="72">
        <v>366.3</v>
      </c>
      <c r="J505" s="72">
        <v>7226.07</v>
      </c>
      <c r="K505" s="72">
        <v>5692.58</v>
      </c>
      <c r="L505" s="72">
        <v>7237.32</v>
      </c>
      <c r="M505" s="72">
        <v>7237.32</v>
      </c>
      <c r="N505" s="72">
        <v>7237.32</v>
      </c>
      <c r="O505" s="72">
        <v>7326.26</v>
      </c>
      <c r="P505" s="68">
        <v>1</v>
      </c>
      <c r="Q505" s="72">
        <v>14.2</v>
      </c>
      <c r="R505" s="72">
        <v>14238.62</v>
      </c>
    </row>
    <row r="506" spans="1:18" ht="55.5" customHeight="1">
      <c r="A506" s="52" t="s">
        <v>349</v>
      </c>
      <c r="B506" s="71">
        <v>4091</v>
      </c>
      <c r="C506" s="68">
        <v>9</v>
      </c>
      <c r="D506" s="72">
        <v>963.7</v>
      </c>
      <c r="E506" s="72">
        <v>926.7</v>
      </c>
      <c r="F506" s="72">
        <v>963.7</v>
      </c>
      <c r="G506" s="72">
        <v>963.7</v>
      </c>
      <c r="H506" s="72">
        <v>963.7</v>
      </c>
      <c r="I506" s="72">
        <v>963.7</v>
      </c>
      <c r="J506" s="72">
        <v>107080.72</v>
      </c>
      <c r="K506" s="72">
        <v>102962.03</v>
      </c>
      <c r="L506" s="72">
        <v>107080.72</v>
      </c>
      <c r="M506" s="72">
        <v>107080.72</v>
      </c>
      <c r="N506" s="72">
        <v>107080.72</v>
      </c>
      <c r="O506" s="72">
        <v>107080.72</v>
      </c>
      <c r="P506" s="68">
        <v>0</v>
      </c>
      <c r="Q506" s="72">
        <v>0</v>
      </c>
      <c r="R506" s="72">
        <v>0</v>
      </c>
    </row>
    <row r="507" spans="1:18" ht="33.75" customHeight="1">
      <c r="A507" s="52" t="s">
        <v>350</v>
      </c>
      <c r="B507" s="71">
        <v>410</v>
      </c>
      <c r="C507" s="68">
        <v>127</v>
      </c>
      <c r="D507" s="72">
        <v>682.6</v>
      </c>
      <c r="E507" s="72">
        <v>478.8</v>
      </c>
      <c r="F507" s="72">
        <v>699.7</v>
      </c>
      <c r="G507" s="72">
        <v>700.5</v>
      </c>
      <c r="H507" s="72">
        <v>702.4</v>
      </c>
      <c r="I507" s="72">
        <v>791.2</v>
      </c>
      <c r="J507" s="72">
        <v>5374.8</v>
      </c>
      <c r="K507" s="72">
        <v>3769.81</v>
      </c>
      <c r="L507" s="72">
        <v>5509.24</v>
      </c>
      <c r="M507" s="72">
        <v>5515.36</v>
      </c>
      <c r="N507" s="72">
        <v>5530.54</v>
      </c>
      <c r="O507" s="72">
        <v>6229.62</v>
      </c>
      <c r="P507" s="68">
        <v>3</v>
      </c>
      <c r="Q507" s="72">
        <v>16.100000000000001</v>
      </c>
      <c r="R507" s="72">
        <v>5374.43</v>
      </c>
    </row>
    <row r="508" spans="1:18" ht="33.75" customHeight="1">
      <c r="A508" s="52" t="s">
        <v>351</v>
      </c>
      <c r="B508" s="71">
        <v>411</v>
      </c>
      <c r="C508" s="68">
        <v>569</v>
      </c>
      <c r="D508" s="72">
        <v>3082.5</v>
      </c>
      <c r="E508" s="72">
        <v>2019.9</v>
      </c>
      <c r="F508" s="72">
        <v>3104.9</v>
      </c>
      <c r="G508" s="72">
        <v>3548.3</v>
      </c>
      <c r="H508" s="72">
        <v>3548.3</v>
      </c>
      <c r="I508" s="72">
        <v>3780.8</v>
      </c>
      <c r="J508" s="72">
        <v>5417.41</v>
      </c>
      <c r="K508" s="72">
        <v>3549.98</v>
      </c>
      <c r="L508" s="72">
        <v>5456.69</v>
      </c>
      <c r="M508" s="72">
        <v>6236.12</v>
      </c>
      <c r="N508" s="72">
        <v>6236.12</v>
      </c>
      <c r="O508" s="72">
        <v>6644.69</v>
      </c>
      <c r="P508" s="68">
        <v>5</v>
      </c>
      <c r="Q508" s="72">
        <v>48.9</v>
      </c>
      <c r="R508" s="72">
        <v>9777.42</v>
      </c>
    </row>
    <row r="509" spans="1:18" ht="24" customHeight="1">
      <c r="A509" s="52" t="s">
        <v>352</v>
      </c>
      <c r="B509" s="71">
        <v>412</v>
      </c>
      <c r="C509" s="68">
        <v>8</v>
      </c>
      <c r="D509" s="72">
        <v>26.6</v>
      </c>
      <c r="E509" s="72">
        <v>19.5</v>
      </c>
      <c r="F509" s="72">
        <v>29.4</v>
      </c>
      <c r="G509" s="72">
        <v>29.4</v>
      </c>
      <c r="H509" s="72">
        <v>29.4</v>
      </c>
      <c r="I509" s="72">
        <v>31.4</v>
      </c>
      <c r="J509" s="72">
        <v>3329.47</v>
      </c>
      <c r="K509" s="72">
        <v>2433.35</v>
      </c>
      <c r="L509" s="72">
        <v>3679.85</v>
      </c>
      <c r="M509" s="72">
        <v>3679.85</v>
      </c>
      <c r="N509" s="72">
        <v>3679.85</v>
      </c>
      <c r="O509" s="72">
        <v>3929.33</v>
      </c>
      <c r="P509" s="68">
        <v>0</v>
      </c>
      <c r="Q509" s="72">
        <v>0</v>
      </c>
      <c r="R509" s="72">
        <v>0</v>
      </c>
    </row>
    <row r="510" spans="1:18" ht="24" customHeight="1">
      <c r="A510" s="52" t="s">
        <v>353</v>
      </c>
      <c r="B510" s="71">
        <v>413</v>
      </c>
      <c r="C510" s="68">
        <v>1</v>
      </c>
      <c r="D510" s="72">
        <v>20.9</v>
      </c>
      <c r="E510" s="72">
        <v>20.2</v>
      </c>
      <c r="F510" s="72">
        <v>20.9</v>
      </c>
      <c r="G510" s="72">
        <v>20.9</v>
      </c>
      <c r="H510" s="72">
        <v>20.9</v>
      </c>
      <c r="I510" s="72">
        <v>20.9</v>
      </c>
      <c r="J510" s="72">
        <v>20930</v>
      </c>
      <c r="K510" s="72">
        <v>20214.740000000002</v>
      </c>
      <c r="L510" s="72">
        <v>20930</v>
      </c>
      <c r="M510" s="72">
        <v>20930</v>
      </c>
      <c r="N510" s="72">
        <v>20930</v>
      </c>
      <c r="O510" s="72">
        <v>20930</v>
      </c>
      <c r="P510" s="68">
        <v>0</v>
      </c>
      <c r="Q510" s="72">
        <v>0</v>
      </c>
      <c r="R510" s="72">
        <v>0</v>
      </c>
    </row>
    <row r="511" spans="1:18" ht="45" customHeight="1">
      <c r="A511" s="52" t="s">
        <v>354</v>
      </c>
      <c r="B511" s="71">
        <v>414</v>
      </c>
      <c r="C511" s="68">
        <v>25</v>
      </c>
      <c r="D511" s="72">
        <v>250.1</v>
      </c>
      <c r="E511" s="72">
        <v>210.3</v>
      </c>
      <c r="F511" s="72">
        <v>250.4</v>
      </c>
      <c r="G511" s="72">
        <v>250.4</v>
      </c>
      <c r="H511" s="72">
        <v>250.4</v>
      </c>
      <c r="I511" s="72">
        <v>254.8</v>
      </c>
      <c r="J511" s="72">
        <v>10004.459999999999</v>
      </c>
      <c r="K511" s="72">
        <v>8413.06</v>
      </c>
      <c r="L511" s="72">
        <v>10015.120000000001</v>
      </c>
      <c r="M511" s="72">
        <v>10015.120000000001</v>
      </c>
      <c r="N511" s="72">
        <v>10015.120000000001</v>
      </c>
      <c r="O511" s="72">
        <v>10191.719999999999</v>
      </c>
      <c r="P511" s="68">
        <v>1</v>
      </c>
      <c r="Q511" s="72">
        <v>20.9</v>
      </c>
      <c r="R511" s="72">
        <v>20930</v>
      </c>
    </row>
    <row r="512" spans="1:18" ht="30" customHeight="1">
      <c r="A512" s="52" t="s">
        <v>355</v>
      </c>
      <c r="B512" s="71">
        <v>415</v>
      </c>
      <c r="C512" s="68">
        <v>3642</v>
      </c>
      <c r="D512" s="72">
        <v>22651</v>
      </c>
      <c r="E512" s="72">
        <v>17414.099999999999</v>
      </c>
      <c r="F512" s="72">
        <v>22741.3</v>
      </c>
      <c r="G512" s="72">
        <v>23003.1</v>
      </c>
      <c r="H512" s="72">
        <v>23027.3</v>
      </c>
      <c r="I512" s="72">
        <v>24223.4</v>
      </c>
      <c r="J512" s="72">
        <v>6219.39</v>
      </c>
      <c r="K512" s="72">
        <v>4781.4799999999996</v>
      </c>
      <c r="L512" s="72">
        <v>6244.18</v>
      </c>
      <c r="M512" s="72">
        <v>6316.05</v>
      </c>
      <c r="N512" s="72">
        <v>6322.7</v>
      </c>
      <c r="O512" s="72">
        <v>6651.11</v>
      </c>
      <c r="P512" s="68">
        <v>26</v>
      </c>
      <c r="Q512" s="72">
        <v>318.7</v>
      </c>
      <c r="R512" s="72">
        <v>12255.89</v>
      </c>
    </row>
    <row r="513" spans="1:18" ht="22.5" customHeight="1">
      <c r="A513" s="52" t="s">
        <v>356</v>
      </c>
      <c r="B513" s="71">
        <v>416</v>
      </c>
      <c r="C513" s="68">
        <v>311</v>
      </c>
      <c r="D513" s="72">
        <v>2179.1</v>
      </c>
      <c r="E513" s="72">
        <v>1773.2</v>
      </c>
      <c r="F513" s="72">
        <v>2184.4</v>
      </c>
      <c r="G513" s="72">
        <v>2184.4</v>
      </c>
      <c r="H513" s="72">
        <v>2184.4</v>
      </c>
      <c r="I513" s="72">
        <v>2261.1999999999998</v>
      </c>
      <c r="J513" s="72">
        <v>7006.6</v>
      </c>
      <c r="K513" s="72">
        <v>5701.77</v>
      </c>
      <c r="L513" s="72">
        <v>7023.75</v>
      </c>
      <c r="M513" s="72">
        <v>7023.75</v>
      </c>
      <c r="N513" s="72">
        <v>7023.75</v>
      </c>
      <c r="O513" s="72">
        <v>7270.8</v>
      </c>
      <c r="P513" s="68">
        <v>9</v>
      </c>
      <c r="Q513" s="72">
        <v>100.6</v>
      </c>
      <c r="R513" s="72">
        <v>11172.49</v>
      </c>
    </row>
    <row r="514" spans="1:18" ht="22.5" customHeight="1">
      <c r="A514" s="52" t="s">
        <v>357</v>
      </c>
      <c r="B514" s="71">
        <v>417</v>
      </c>
      <c r="C514" s="68">
        <v>7610</v>
      </c>
      <c r="D514" s="72">
        <v>24749.7</v>
      </c>
      <c r="E514" s="72">
        <v>8327.2000000000007</v>
      </c>
      <c r="F514" s="72">
        <v>25899.4</v>
      </c>
      <c r="G514" s="72">
        <v>26007.5</v>
      </c>
      <c r="H514" s="72">
        <v>26014.5</v>
      </c>
      <c r="I514" s="72">
        <v>28206</v>
      </c>
      <c r="J514" s="72">
        <v>3252.26</v>
      </c>
      <c r="K514" s="72">
        <v>1094.23</v>
      </c>
      <c r="L514" s="72">
        <v>3403.34</v>
      </c>
      <c r="M514" s="72">
        <v>3417.54</v>
      </c>
      <c r="N514" s="72">
        <v>3418.46</v>
      </c>
      <c r="O514" s="72">
        <v>3706.44</v>
      </c>
      <c r="P514" s="68">
        <v>96</v>
      </c>
      <c r="Q514" s="72">
        <v>273.10000000000002</v>
      </c>
      <c r="R514" s="72">
        <v>2844.5</v>
      </c>
    </row>
    <row r="515" spans="1:18" ht="22.5" customHeight="1">
      <c r="A515" s="52" t="s">
        <v>358</v>
      </c>
      <c r="B515" s="71">
        <v>418</v>
      </c>
      <c r="C515" s="68">
        <v>86</v>
      </c>
      <c r="D515" s="72">
        <v>409</v>
      </c>
      <c r="E515" s="72">
        <v>281.8</v>
      </c>
      <c r="F515" s="72">
        <v>414</v>
      </c>
      <c r="G515" s="72">
        <v>438.1</v>
      </c>
      <c r="H515" s="72">
        <v>439.7</v>
      </c>
      <c r="I515" s="72">
        <v>478.3</v>
      </c>
      <c r="J515" s="72">
        <v>4755.2700000000004</v>
      </c>
      <c r="K515" s="72">
        <v>3276.61</v>
      </c>
      <c r="L515" s="72">
        <v>4813.82</v>
      </c>
      <c r="M515" s="72">
        <v>5094.28</v>
      </c>
      <c r="N515" s="72">
        <v>5113.3</v>
      </c>
      <c r="O515" s="72">
        <v>5561.88</v>
      </c>
      <c r="P515" s="68">
        <v>0</v>
      </c>
      <c r="Q515" s="72">
        <v>0</v>
      </c>
      <c r="R515" s="72">
        <v>0</v>
      </c>
    </row>
    <row r="516" spans="1:18" ht="22.5" customHeight="1">
      <c r="A516" s="52" t="s">
        <v>359</v>
      </c>
      <c r="B516" s="71">
        <v>419</v>
      </c>
      <c r="C516" s="68">
        <v>1370</v>
      </c>
      <c r="D516" s="72">
        <v>8869</v>
      </c>
      <c r="E516" s="72">
        <v>7074.4</v>
      </c>
      <c r="F516" s="72">
        <v>9192.4</v>
      </c>
      <c r="G516" s="72">
        <v>9359.9</v>
      </c>
      <c r="H516" s="72">
        <v>9359.9</v>
      </c>
      <c r="I516" s="72">
        <v>9521.7999999999993</v>
      </c>
      <c r="J516" s="72">
        <v>6473.69</v>
      </c>
      <c r="K516" s="72">
        <v>5163.79</v>
      </c>
      <c r="L516" s="72">
        <v>6709.76</v>
      </c>
      <c r="M516" s="72">
        <v>6832.05</v>
      </c>
      <c r="N516" s="72">
        <v>6832.05</v>
      </c>
      <c r="O516" s="72">
        <v>6950.19</v>
      </c>
      <c r="P516" s="68">
        <v>46</v>
      </c>
      <c r="Q516" s="72">
        <v>474.2</v>
      </c>
      <c r="R516" s="72">
        <v>10308.39</v>
      </c>
    </row>
    <row r="517" spans="1:18" ht="22.5" customHeight="1">
      <c r="A517" s="124" t="s">
        <v>422</v>
      </c>
      <c r="B517" s="125"/>
      <c r="C517" s="125"/>
      <c r="D517" s="125"/>
      <c r="E517" s="125"/>
      <c r="F517" s="125"/>
      <c r="G517" s="125"/>
      <c r="H517" s="125"/>
      <c r="I517" s="125"/>
      <c r="J517" s="125"/>
      <c r="K517" s="125"/>
      <c r="L517" s="125"/>
      <c r="M517" s="125"/>
      <c r="N517" s="125"/>
      <c r="O517" s="125"/>
      <c r="P517" s="51"/>
      <c r="Q517" s="51"/>
      <c r="R517" s="51"/>
    </row>
    <row r="518" spans="1:18" ht="22.5" customHeight="1">
      <c r="A518" s="52" t="s">
        <v>360</v>
      </c>
      <c r="B518" s="71">
        <v>420</v>
      </c>
      <c r="C518" s="68">
        <v>64</v>
      </c>
      <c r="D518" s="72">
        <v>673.4</v>
      </c>
      <c r="E518" s="72">
        <v>446.7</v>
      </c>
      <c r="F518" s="72">
        <v>673.4</v>
      </c>
      <c r="G518" s="72">
        <v>950.3</v>
      </c>
      <c r="H518" s="72">
        <v>950.3</v>
      </c>
      <c r="I518" s="72">
        <v>955</v>
      </c>
      <c r="J518" s="72">
        <v>10521.24</v>
      </c>
      <c r="K518" s="72">
        <v>6979.79</v>
      </c>
      <c r="L518" s="72">
        <v>10521.24</v>
      </c>
      <c r="M518" s="72">
        <v>14848.32</v>
      </c>
      <c r="N518" s="72">
        <v>14848.32</v>
      </c>
      <c r="O518" s="72">
        <v>14921.13</v>
      </c>
      <c r="P518" s="68">
        <v>1</v>
      </c>
      <c r="Q518" s="72">
        <v>20.9</v>
      </c>
      <c r="R518" s="72">
        <v>20930</v>
      </c>
    </row>
    <row r="519" spans="1:18" ht="13.5" customHeight="1">
      <c r="A519" s="124" t="s">
        <v>423</v>
      </c>
      <c r="B519" s="125"/>
      <c r="C519" s="125"/>
      <c r="D519" s="125"/>
      <c r="E519" s="125"/>
      <c r="F519" s="125"/>
      <c r="G519" s="125"/>
      <c r="H519" s="125"/>
      <c r="I519" s="125"/>
      <c r="J519" s="125"/>
      <c r="K519" s="125"/>
      <c r="L519" s="125"/>
      <c r="M519" s="125"/>
      <c r="N519" s="125"/>
      <c r="O519" s="125"/>
      <c r="P519" s="51"/>
      <c r="Q519" s="51"/>
      <c r="R519" s="51"/>
    </row>
    <row r="520" spans="1:18" ht="13.5" customHeight="1">
      <c r="A520" s="52" t="s">
        <v>320</v>
      </c>
      <c r="B520" s="71">
        <v>421</v>
      </c>
      <c r="C520" s="68">
        <v>50324</v>
      </c>
      <c r="D520" s="72">
        <v>187847.8</v>
      </c>
      <c r="E520" s="72">
        <v>130079.5</v>
      </c>
      <c r="F520" s="72">
        <v>190363.4</v>
      </c>
      <c r="G520" s="72">
        <v>190368.9</v>
      </c>
      <c r="H520" s="72">
        <v>190712.7</v>
      </c>
      <c r="I520" s="72">
        <v>217591.3</v>
      </c>
      <c r="J520" s="72">
        <v>3732.77</v>
      </c>
      <c r="K520" s="72">
        <v>2584.84</v>
      </c>
      <c r="L520" s="72">
        <v>3782.76</v>
      </c>
      <c r="M520" s="72">
        <v>3782.87</v>
      </c>
      <c r="N520" s="72">
        <v>3789.7</v>
      </c>
      <c r="O520" s="72">
        <v>4323.8100000000004</v>
      </c>
      <c r="P520" s="68">
        <v>1</v>
      </c>
      <c r="Q520" s="72">
        <v>3.7</v>
      </c>
      <c r="R520" s="72">
        <v>3726.64</v>
      </c>
    </row>
    <row r="521" spans="1:18" ht="11.25" customHeight="1">
      <c r="A521" s="124" t="s">
        <v>424</v>
      </c>
      <c r="B521" s="125"/>
      <c r="C521" s="125"/>
      <c r="D521" s="125"/>
      <c r="E521" s="125"/>
      <c r="F521" s="125"/>
      <c r="G521" s="125"/>
      <c r="H521" s="125"/>
      <c r="I521" s="125"/>
      <c r="J521" s="125"/>
      <c r="K521" s="125"/>
      <c r="L521" s="125"/>
      <c r="M521" s="125"/>
      <c r="N521" s="125"/>
      <c r="O521" s="125"/>
      <c r="P521" s="51"/>
      <c r="Q521" s="51"/>
      <c r="R521" s="51"/>
    </row>
    <row r="522" spans="1:18" ht="23.25" customHeight="1">
      <c r="A522" s="52" t="s">
        <v>320</v>
      </c>
      <c r="B522" s="71">
        <v>425</v>
      </c>
      <c r="C522" s="68">
        <v>2</v>
      </c>
      <c r="D522" s="72">
        <v>14.2</v>
      </c>
      <c r="E522" s="72">
        <v>12</v>
      </c>
      <c r="F522" s="72">
        <v>14.3</v>
      </c>
      <c r="G522" s="72">
        <v>14.3</v>
      </c>
      <c r="H522" s="72">
        <v>14.3</v>
      </c>
      <c r="I522" s="72">
        <v>14.9</v>
      </c>
      <c r="J522" s="72">
        <v>7094.59</v>
      </c>
      <c r="K522" s="72">
        <v>5978.26</v>
      </c>
      <c r="L522" s="72">
        <v>7129.97</v>
      </c>
      <c r="M522" s="72">
        <v>7129.97</v>
      </c>
      <c r="N522" s="72">
        <v>7129.97</v>
      </c>
      <c r="O522" s="72">
        <v>7437.64</v>
      </c>
      <c r="P522" s="68">
        <v>1</v>
      </c>
      <c r="Q522" s="72">
        <v>12.2</v>
      </c>
      <c r="R522" s="72">
        <v>12166.94</v>
      </c>
    </row>
    <row r="523" spans="1:18" ht="11.25" customHeight="1">
      <c r="A523" s="124" t="s">
        <v>425</v>
      </c>
      <c r="B523" s="125"/>
      <c r="C523" s="125"/>
      <c r="D523" s="125"/>
      <c r="E523" s="125"/>
      <c r="F523" s="125"/>
      <c r="G523" s="125"/>
      <c r="H523" s="125"/>
      <c r="I523" s="125"/>
      <c r="J523" s="125"/>
      <c r="K523" s="125"/>
      <c r="L523" s="125"/>
      <c r="M523" s="125"/>
      <c r="N523" s="125"/>
      <c r="O523" s="125"/>
      <c r="P523" s="51"/>
      <c r="Q523" s="51"/>
      <c r="R523" s="51"/>
    </row>
    <row r="524" spans="1:18" ht="11.25" customHeight="1">
      <c r="A524" s="52" t="s">
        <v>361</v>
      </c>
      <c r="B524" s="71">
        <v>426</v>
      </c>
      <c r="C524" s="68">
        <v>4</v>
      </c>
      <c r="D524" s="72">
        <v>5.2</v>
      </c>
      <c r="E524" s="72">
        <v>1.9</v>
      </c>
      <c r="F524" s="72">
        <v>9.8000000000000007</v>
      </c>
      <c r="G524" s="72">
        <v>9.8000000000000007</v>
      </c>
      <c r="H524" s="72">
        <v>9.8000000000000007</v>
      </c>
      <c r="I524" s="72">
        <v>30.1</v>
      </c>
      <c r="J524" s="72">
        <v>1298.6500000000001</v>
      </c>
      <c r="K524" s="72">
        <v>481.93</v>
      </c>
      <c r="L524" s="72">
        <v>2448.81</v>
      </c>
      <c r="M524" s="72">
        <v>2448.81</v>
      </c>
      <c r="N524" s="72">
        <v>2448.81</v>
      </c>
      <c r="O524" s="72">
        <v>7523.81</v>
      </c>
      <c r="P524" s="68">
        <v>0</v>
      </c>
      <c r="Q524" s="72">
        <v>0</v>
      </c>
      <c r="R524" s="72">
        <v>0</v>
      </c>
    </row>
    <row r="525" spans="1:18" ht="11.25" customHeight="1">
      <c r="A525" s="52" t="s">
        <v>362</v>
      </c>
      <c r="B525" s="71">
        <v>4261</v>
      </c>
      <c r="C525" s="68">
        <v>4</v>
      </c>
      <c r="D525" s="72">
        <v>5.2</v>
      </c>
      <c r="E525" s="72">
        <v>1.9</v>
      </c>
      <c r="F525" s="72">
        <v>9.8000000000000007</v>
      </c>
      <c r="G525" s="72">
        <v>9.8000000000000007</v>
      </c>
      <c r="H525" s="72">
        <v>9.8000000000000007</v>
      </c>
      <c r="I525" s="72">
        <v>30.1</v>
      </c>
      <c r="J525" s="72">
        <v>1298.6500000000001</v>
      </c>
      <c r="K525" s="72">
        <v>481.93</v>
      </c>
      <c r="L525" s="72">
        <v>2448.81</v>
      </c>
      <c r="M525" s="72">
        <v>2448.81</v>
      </c>
      <c r="N525" s="72">
        <v>2448.81</v>
      </c>
      <c r="O525" s="72">
        <v>7523.81</v>
      </c>
      <c r="P525" s="68">
        <v>0</v>
      </c>
      <c r="Q525" s="72">
        <v>0</v>
      </c>
      <c r="R525" s="72">
        <v>0</v>
      </c>
    </row>
    <row r="526" spans="1:18" ht="11.25" customHeight="1">
      <c r="A526" s="52" t="s">
        <v>363</v>
      </c>
      <c r="B526" s="71">
        <v>4262</v>
      </c>
      <c r="C526" s="68">
        <v>0</v>
      </c>
      <c r="D526" s="72">
        <v>0</v>
      </c>
      <c r="E526" s="72">
        <v>0</v>
      </c>
      <c r="F526" s="72">
        <v>0</v>
      </c>
      <c r="G526" s="72">
        <v>0</v>
      </c>
      <c r="H526" s="72">
        <v>0</v>
      </c>
      <c r="I526" s="72">
        <v>0</v>
      </c>
      <c r="J526" s="72">
        <v>0</v>
      </c>
      <c r="K526" s="72">
        <v>0</v>
      </c>
      <c r="L526" s="72">
        <v>0</v>
      </c>
      <c r="M526" s="72">
        <v>0</v>
      </c>
      <c r="N526" s="72">
        <v>0</v>
      </c>
      <c r="O526" s="72">
        <v>0</v>
      </c>
      <c r="P526" s="68">
        <v>0</v>
      </c>
      <c r="Q526" s="72">
        <v>0</v>
      </c>
      <c r="R526" s="72">
        <v>0</v>
      </c>
    </row>
    <row r="527" spans="1:18" s="51" customFormat="1" ht="11.25" customHeight="1">
      <c r="A527" s="52" t="s">
        <v>364</v>
      </c>
      <c r="B527" s="71">
        <v>4263</v>
      </c>
      <c r="C527" s="68">
        <v>0</v>
      </c>
      <c r="D527" s="72">
        <v>0</v>
      </c>
      <c r="E527" s="72">
        <v>0</v>
      </c>
      <c r="F527" s="72">
        <v>0</v>
      </c>
      <c r="G527" s="72">
        <v>0</v>
      </c>
      <c r="H527" s="72">
        <v>0</v>
      </c>
      <c r="I527" s="72">
        <v>0</v>
      </c>
      <c r="J527" s="72">
        <v>0</v>
      </c>
      <c r="K527" s="72">
        <v>0</v>
      </c>
      <c r="L527" s="72">
        <v>0</v>
      </c>
      <c r="M527" s="72">
        <v>0</v>
      </c>
      <c r="N527" s="72">
        <v>0</v>
      </c>
      <c r="O527" s="72">
        <v>0</v>
      </c>
      <c r="P527" s="68">
        <v>0</v>
      </c>
      <c r="Q527" s="72">
        <v>0</v>
      </c>
      <c r="R527" s="72">
        <v>0</v>
      </c>
    </row>
    <row r="528" spans="1:18" ht="45.75" customHeight="1">
      <c r="A528" s="52" t="s">
        <v>431</v>
      </c>
      <c r="B528" s="71"/>
      <c r="C528" s="68">
        <v>0</v>
      </c>
      <c r="D528" s="72">
        <v>0</v>
      </c>
      <c r="E528" s="72">
        <v>0</v>
      </c>
      <c r="F528" s="72">
        <v>0</v>
      </c>
      <c r="G528" s="72">
        <v>0</v>
      </c>
      <c r="H528" s="72">
        <v>0</v>
      </c>
      <c r="I528" s="72">
        <v>0</v>
      </c>
      <c r="J528" s="72">
        <v>0</v>
      </c>
      <c r="K528" s="72">
        <v>0</v>
      </c>
      <c r="L528" s="72">
        <v>0</v>
      </c>
      <c r="M528" s="72">
        <v>0</v>
      </c>
      <c r="N528" s="72">
        <v>0</v>
      </c>
      <c r="O528" s="72">
        <v>0</v>
      </c>
      <c r="P528" s="51">
        <v>0</v>
      </c>
      <c r="Q528" s="51">
        <v>0</v>
      </c>
      <c r="R528" s="51">
        <v>0</v>
      </c>
    </row>
    <row r="529" spans="1:18" ht="22.5" customHeight="1">
      <c r="A529" s="52" t="s">
        <v>455</v>
      </c>
      <c r="B529" s="71">
        <v>427</v>
      </c>
      <c r="C529" s="68">
        <v>83086</v>
      </c>
      <c r="D529" s="72">
        <v>193124.5</v>
      </c>
      <c r="E529" s="72">
        <v>144075.70000000001</v>
      </c>
      <c r="F529" s="72">
        <v>239950</v>
      </c>
      <c r="G529" s="72">
        <v>243975.3</v>
      </c>
      <c r="H529" s="72">
        <v>244203.4</v>
      </c>
      <c r="I529" s="72">
        <v>260930.6</v>
      </c>
      <c r="J529" s="72">
        <v>2324.39</v>
      </c>
      <c r="K529" s="72">
        <v>1734.05</v>
      </c>
      <c r="L529" s="72">
        <v>2887.98</v>
      </c>
      <c r="M529" s="72">
        <v>2936.42</v>
      </c>
      <c r="N529" s="72">
        <v>2939.17</v>
      </c>
      <c r="O529" s="72">
        <v>3140.49</v>
      </c>
      <c r="P529" s="68">
        <v>3182</v>
      </c>
      <c r="Q529" s="72">
        <v>9290.6</v>
      </c>
      <c r="R529" s="72">
        <v>2919.76</v>
      </c>
    </row>
    <row r="530" spans="1:18" ht="22.5" customHeight="1">
      <c r="A530" s="52" t="s">
        <v>365</v>
      </c>
      <c r="B530" s="71">
        <v>428</v>
      </c>
      <c r="C530" s="68">
        <v>41</v>
      </c>
      <c r="D530" s="72">
        <v>170.4</v>
      </c>
      <c r="E530" s="72">
        <v>73</v>
      </c>
      <c r="F530" s="72">
        <v>174.2</v>
      </c>
      <c r="G530" s="72">
        <v>178.6</v>
      </c>
      <c r="H530" s="72">
        <v>178.6</v>
      </c>
      <c r="I530" s="72">
        <v>200.3</v>
      </c>
      <c r="J530" s="72">
        <v>4156.24</v>
      </c>
      <c r="K530" s="72">
        <v>1780.73</v>
      </c>
      <c r="L530" s="72">
        <v>4247.92</v>
      </c>
      <c r="M530" s="72">
        <v>4356.79</v>
      </c>
      <c r="N530" s="72">
        <v>4356.79</v>
      </c>
      <c r="O530" s="72">
        <v>4886.55</v>
      </c>
      <c r="P530" s="68">
        <v>0</v>
      </c>
      <c r="Q530" s="72">
        <v>0</v>
      </c>
      <c r="R530" s="72">
        <v>0</v>
      </c>
    </row>
    <row r="531" spans="1:18" ht="22.5" customHeight="1">
      <c r="A531" s="52" t="s">
        <v>366</v>
      </c>
      <c r="B531" s="71">
        <v>4281</v>
      </c>
      <c r="C531" s="68">
        <v>17</v>
      </c>
      <c r="D531" s="72">
        <v>90.1</v>
      </c>
      <c r="E531" s="72">
        <v>42.1</v>
      </c>
      <c r="F531" s="72">
        <v>90.4</v>
      </c>
      <c r="G531" s="72">
        <v>90.4</v>
      </c>
      <c r="H531" s="72">
        <v>90.4</v>
      </c>
      <c r="I531" s="72">
        <v>99.2</v>
      </c>
      <c r="J531" s="72">
        <v>5299.38</v>
      </c>
      <c r="K531" s="72">
        <v>2476.5700000000002</v>
      </c>
      <c r="L531" s="72">
        <v>5317.11</v>
      </c>
      <c r="M531" s="72">
        <v>5317.11</v>
      </c>
      <c r="N531" s="72">
        <v>5317.11</v>
      </c>
      <c r="O531" s="72">
        <v>5835.2</v>
      </c>
      <c r="P531" s="68">
        <v>0</v>
      </c>
      <c r="Q531" s="72">
        <v>0</v>
      </c>
      <c r="R531" s="72">
        <v>0</v>
      </c>
    </row>
    <row r="532" spans="1:18" ht="24" customHeight="1">
      <c r="A532" s="52" t="s">
        <v>367</v>
      </c>
      <c r="B532" s="71">
        <v>4282</v>
      </c>
      <c r="C532" s="68">
        <v>2</v>
      </c>
      <c r="D532" s="72">
        <v>1.8</v>
      </c>
      <c r="E532" s="72">
        <v>1</v>
      </c>
      <c r="F532" s="72">
        <v>4.2</v>
      </c>
      <c r="G532" s="72">
        <v>4.2</v>
      </c>
      <c r="H532" s="72">
        <v>4.2</v>
      </c>
      <c r="I532" s="72">
        <v>5.3</v>
      </c>
      <c r="J532" s="72">
        <v>883.82</v>
      </c>
      <c r="K532" s="72">
        <v>498.39</v>
      </c>
      <c r="L532" s="72">
        <v>2093</v>
      </c>
      <c r="M532" s="72">
        <v>2093</v>
      </c>
      <c r="N532" s="72">
        <v>2093</v>
      </c>
      <c r="O532" s="72">
        <v>2663</v>
      </c>
      <c r="P532" s="68">
        <v>0</v>
      </c>
      <c r="Q532" s="72">
        <v>0</v>
      </c>
      <c r="R532" s="72">
        <v>0</v>
      </c>
    </row>
    <row r="533" spans="1:18" ht="66" customHeight="1">
      <c r="A533" s="52" t="s">
        <v>368</v>
      </c>
      <c r="B533" s="71">
        <v>429</v>
      </c>
      <c r="C533" s="68">
        <v>264</v>
      </c>
      <c r="D533" s="72">
        <v>3889.5</v>
      </c>
      <c r="E533" s="72">
        <v>3481.7</v>
      </c>
      <c r="F533" s="72">
        <v>3889.5</v>
      </c>
      <c r="G533" s="72">
        <v>3894.3</v>
      </c>
      <c r="H533" s="72">
        <v>3894.3</v>
      </c>
      <c r="I533" s="72">
        <v>3935</v>
      </c>
      <c r="J533" s="72">
        <v>14732.52</v>
      </c>
      <c r="K533" s="72">
        <v>13188.71</v>
      </c>
      <c r="L533" s="72">
        <v>14732.52</v>
      </c>
      <c r="M533" s="72">
        <v>14750.9</v>
      </c>
      <c r="N533" s="72">
        <v>14750.9</v>
      </c>
      <c r="O533" s="72">
        <v>14905.02</v>
      </c>
      <c r="P533" s="68">
        <v>1</v>
      </c>
      <c r="Q533" s="72">
        <v>11.1</v>
      </c>
      <c r="R533" s="72">
        <v>11053.57</v>
      </c>
    </row>
    <row r="534" spans="1:18" ht="21.75" customHeight="1">
      <c r="A534" s="53" t="s">
        <v>369</v>
      </c>
      <c r="B534" s="71">
        <v>430</v>
      </c>
      <c r="C534" s="68">
        <v>250</v>
      </c>
      <c r="D534" s="72">
        <v>3688.3</v>
      </c>
      <c r="E534" s="72">
        <v>3328.4</v>
      </c>
      <c r="F534" s="72">
        <v>3688.3</v>
      </c>
      <c r="G534" s="72">
        <v>3693.1</v>
      </c>
      <c r="H534" s="72">
        <v>3693.1</v>
      </c>
      <c r="I534" s="72">
        <v>3733.1</v>
      </c>
      <c r="J534" s="72">
        <v>14753</v>
      </c>
      <c r="K534" s="72">
        <v>13313.88</v>
      </c>
      <c r="L534" s="72">
        <v>14753</v>
      </c>
      <c r="M534" s="72">
        <v>14772.41</v>
      </c>
      <c r="N534" s="72">
        <v>14772.41</v>
      </c>
      <c r="O534" s="72">
        <v>14931.94</v>
      </c>
      <c r="P534" s="68">
        <v>1</v>
      </c>
      <c r="Q534" s="72">
        <v>11.1</v>
      </c>
      <c r="R534" s="72">
        <v>11053.57</v>
      </c>
    </row>
    <row r="535" spans="1:18" ht="33.75" customHeight="1">
      <c r="A535" s="34" t="s">
        <v>370</v>
      </c>
      <c r="B535" s="31">
        <v>4301</v>
      </c>
      <c r="C535" s="68">
        <v>15</v>
      </c>
      <c r="D535" s="72">
        <v>278.5</v>
      </c>
      <c r="E535" s="72">
        <v>235.7</v>
      </c>
      <c r="F535" s="72">
        <v>278.5</v>
      </c>
      <c r="G535" s="72">
        <v>278.5</v>
      </c>
      <c r="H535" s="72">
        <v>278.5</v>
      </c>
      <c r="I535" s="72">
        <v>284.2</v>
      </c>
      <c r="J535" s="72">
        <v>18564.490000000002</v>
      </c>
      <c r="K535" s="72">
        <v>15713.67</v>
      </c>
      <c r="L535" s="72">
        <v>18564.490000000002</v>
      </c>
      <c r="M535" s="72">
        <v>18564.490000000002</v>
      </c>
      <c r="N535" s="72">
        <v>18564.490000000002</v>
      </c>
      <c r="O535" s="72">
        <v>18943.810000000001</v>
      </c>
      <c r="P535" s="68">
        <v>0</v>
      </c>
      <c r="Q535" s="72">
        <v>0</v>
      </c>
      <c r="R535" s="72">
        <v>0</v>
      </c>
    </row>
    <row r="536" spans="1:18" ht="15" customHeight="1">
      <c r="A536" s="75" t="s">
        <v>371</v>
      </c>
      <c r="B536" s="75">
        <v>43011</v>
      </c>
      <c r="C536" s="68">
        <v>5</v>
      </c>
      <c r="D536" s="72">
        <v>99.6</v>
      </c>
      <c r="E536" s="72">
        <v>91.6</v>
      </c>
      <c r="F536" s="72">
        <v>99.6</v>
      </c>
      <c r="G536" s="72">
        <v>99.6</v>
      </c>
      <c r="H536" s="72">
        <v>99.6</v>
      </c>
      <c r="I536" s="72">
        <v>99.9</v>
      </c>
      <c r="J536" s="72">
        <v>19926.580000000002</v>
      </c>
      <c r="K536" s="72">
        <v>18312.11</v>
      </c>
      <c r="L536" s="72">
        <v>19926.580000000002</v>
      </c>
      <c r="M536" s="72">
        <v>19926.580000000002</v>
      </c>
      <c r="N536" s="72">
        <v>19926.580000000002</v>
      </c>
      <c r="O536" s="72">
        <v>19982.580000000002</v>
      </c>
      <c r="P536" s="68">
        <v>0</v>
      </c>
      <c r="Q536" s="72">
        <v>0</v>
      </c>
      <c r="R536" s="72">
        <v>0</v>
      </c>
    </row>
    <row r="537" spans="1:18" ht="33.75" customHeight="1">
      <c r="A537" s="53" t="s">
        <v>331</v>
      </c>
      <c r="B537" s="35">
        <v>4302</v>
      </c>
      <c r="C537" s="68">
        <v>123</v>
      </c>
      <c r="D537" s="72">
        <v>2063.5</v>
      </c>
      <c r="E537" s="72">
        <v>1868.3</v>
      </c>
      <c r="F537" s="72">
        <v>2063.5</v>
      </c>
      <c r="G537" s="72">
        <v>2068.3000000000002</v>
      </c>
      <c r="H537" s="72">
        <v>2068.3000000000002</v>
      </c>
      <c r="I537" s="72">
        <v>2070.5</v>
      </c>
      <c r="J537" s="72">
        <v>16776.07</v>
      </c>
      <c r="K537" s="72">
        <v>15189.56</v>
      </c>
      <c r="L537" s="72">
        <v>16776.07</v>
      </c>
      <c r="M537" s="72">
        <v>16815.53</v>
      </c>
      <c r="N537" s="72">
        <v>16815.53</v>
      </c>
      <c r="O537" s="72">
        <v>16833.009999999998</v>
      </c>
      <c r="P537" s="68">
        <v>0</v>
      </c>
      <c r="Q537" s="72">
        <v>0</v>
      </c>
      <c r="R537" s="72">
        <v>0</v>
      </c>
    </row>
    <row r="538" spans="1:18" s="46" customFormat="1" ht="13.5" customHeight="1">
      <c r="A538" s="82" t="s">
        <v>372</v>
      </c>
      <c r="B538" s="75">
        <v>43021</v>
      </c>
      <c r="C538" s="68">
        <v>18</v>
      </c>
      <c r="D538" s="72">
        <v>314.3</v>
      </c>
      <c r="E538" s="72">
        <v>281.10000000000002</v>
      </c>
      <c r="F538" s="72">
        <v>314.3</v>
      </c>
      <c r="G538" s="72">
        <v>317.10000000000002</v>
      </c>
      <c r="H538" s="72">
        <v>317.10000000000002</v>
      </c>
      <c r="I538" s="72">
        <v>317.89999999999998</v>
      </c>
      <c r="J538" s="72">
        <v>17460.88</v>
      </c>
      <c r="K538" s="72">
        <v>15617.09</v>
      </c>
      <c r="L538" s="72">
        <v>17460.88</v>
      </c>
      <c r="M538" s="72">
        <v>17618.54</v>
      </c>
      <c r="N538" s="72">
        <v>17618.54</v>
      </c>
      <c r="O538" s="72">
        <v>17662.990000000002</v>
      </c>
      <c r="P538" s="68">
        <v>0</v>
      </c>
      <c r="Q538" s="72">
        <v>0</v>
      </c>
      <c r="R538" s="72">
        <v>0</v>
      </c>
    </row>
    <row r="539" spans="1:18" ht="33.75" customHeight="1">
      <c r="A539" s="55" t="s">
        <v>332</v>
      </c>
      <c r="B539" s="35">
        <v>4303</v>
      </c>
      <c r="C539" s="68">
        <v>112</v>
      </c>
      <c r="D539" s="72">
        <v>1346.3</v>
      </c>
      <c r="E539" s="72">
        <v>1224.4000000000001</v>
      </c>
      <c r="F539" s="72">
        <v>1346.3</v>
      </c>
      <c r="G539" s="72">
        <v>1346.3</v>
      </c>
      <c r="H539" s="72">
        <v>1346.3</v>
      </c>
      <c r="I539" s="72">
        <v>1378.4</v>
      </c>
      <c r="J539" s="72">
        <v>12020.76</v>
      </c>
      <c r="K539" s="72">
        <v>10932.57</v>
      </c>
      <c r="L539" s="72">
        <v>12020.76</v>
      </c>
      <c r="M539" s="72">
        <v>12020.76</v>
      </c>
      <c r="N539" s="72">
        <v>12020.76</v>
      </c>
      <c r="O539" s="72">
        <v>12306.86</v>
      </c>
      <c r="P539" s="68">
        <v>1</v>
      </c>
      <c r="Q539" s="72">
        <v>11.1</v>
      </c>
      <c r="R539" s="72">
        <v>11053.57</v>
      </c>
    </row>
    <row r="540" spans="1:18" ht="22.5" customHeight="1">
      <c r="A540" s="75" t="s">
        <v>373</v>
      </c>
      <c r="B540" s="75">
        <v>43031</v>
      </c>
      <c r="C540" s="68">
        <v>14</v>
      </c>
      <c r="D540" s="72">
        <v>223.5</v>
      </c>
      <c r="E540" s="72">
        <v>199.6</v>
      </c>
      <c r="F540" s="72">
        <v>223.5</v>
      </c>
      <c r="G540" s="72">
        <v>223.5</v>
      </c>
      <c r="H540" s="72">
        <v>223.5</v>
      </c>
      <c r="I540" s="72">
        <v>224.1</v>
      </c>
      <c r="J540" s="72">
        <v>15961.9</v>
      </c>
      <c r="K540" s="72">
        <v>14258.39</v>
      </c>
      <c r="L540" s="72">
        <v>15961.9</v>
      </c>
      <c r="M540" s="72">
        <v>15961.9</v>
      </c>
      <c r="N540" s="72">
        <v>15961.9</v>
      </c>
      <c r="O540" s="72">
        <v>16004.75</v>
      </c>
      <c r="P540" s="68">
        <v>0</v>
      </c>
      <c r="Q540" s="72">
        <v>0</v>
      </c>
      <c r="R540" s="72">
        <v>0</v>
      </c>
    </row>
    <row r="541" spans="1:18" ht="21" customHeight="1">
      <c r="A541" s="52" t="s">
        <v>374</v>
      </c>
      <c r="B541" s="29">
        <v>431</v>
      </c>
      <c r="C541" s="68">
        <v>14</v>
      </c>
      <c r="D541" s="72">
        <v>201.2</v>
      </c>
      <c r="E541" s="72">
        <v>153.30000000000001</v>
      </c>
      <c r="F541" s="72">
        <v>201.2</v>
      </c>
      <c r="G541" s="72">
        <v>201.2</v>
      </c>
      <c r="H541" s="72">
        <v>201.2</v>
      </c>
      <c r="I541" s="72">
        <v>201.9</v>
      </c>
      <c r="J541" s="72">
        <v>14366.76</v>
      </c>
      <c r="K541" s="72">
        <v>10953.58</v>
      </c>
      <c r="L541" s="72">
        <v>14366.76</v>
      </c>
      <c r="M541" s="72">
        <v>14366.76</v>
      </c>
      <c r="N541" s="72">
        <v>14366.76</v>
      </c>
      <c r="O541" s="72">
        <v>14424.26</v>
      </c>
      <c r="P541" s="68">
        <v>0</v>
      </c>
      <c r="Q541" s="72">
        <v>0</v>
      </c>
      <c r="R541" s="72">
        <v>0</v>
      </c>
    </row>
    <row r="542" spans="1:18" ht="13.5" customHeight="1">
      <c r="A542" s="74" t="s">
        <v>370</v>
      </c>
      <c r="B542" s="71">
        <v>4311</v>
      </c>
      <c r="C542" s="68">
        <v>1</v>
      </c>
      <c r="D542" s="72">
        <v>19.2</v>
      </c>
      <c r="E542" s="72">
        <v>12.4</v>
      </c>
      <c r="F542" s="72">
        <v>19.2</v>
      </c>
      <c r="G542" s="72">
        <v>19.2</v>
      </c>
      <c r="H542" s="72">
        <v>19.2</v>
      </c>
      <c r="I542" s="72">
        <v>19.2</v>
      </c>
      <c r="J542" s="72">
        <v>19153.21</v>
      </c>
      <c r="K542" s="72">
        <v>12431.37</v>
      </c>
      <c r="L542" s="72">
        <v>19153.21</v>
      </c>
      <c r="M542" s="72">
        <v>19153.21</v>
      </c>
      <c r="N542" s="72">
        <v>19153.21</v>
      </c>
      <c r="O542" s="72">
        <v>19223.21</v>
      </c>
      <c r="P542" s="68">
        <v>0</v>
      </c>
      <c r="Q542" s="72">
        <v>0</v>
      </c>
      <c r="R542" s="72">
        <v>0</v>
      </c>
    </row>
    <row r="543" spans="1:18" ht="13.5" customHeight="1">
      <c r="A543" s="53" t="s">
        <v>331</v>
      </c>
      <c r="B543" s="71">
        <v>4312</v>
      </c>
      <c r="C543" s="68">
        <v>3</v>
      </c>
      <c r="D543" s="72">
        <v>51.4</v>
      </c>
      <c r="E543" s="72">
        <v>29.9</v>
      </c>
      <c r="F543" s="72">
        <v>51.4</v>
      </c>
      <c r="G543" s="72">
        <v>51.4</v>
      </c>
      <c r="H543" s="72">
        <v>51.4</v>
      </c>
      <c r="I543" s="72">
        <v>51.6</v>
      </c>
      <c r="J543" s="72">
        <v>17143.02</v>
      </c>
      <c r="K543" s="72">
        <v>9957.68</v>
      </c>
      <c r="L543" s="72">
        <v>17143.02</v>
      </c>
      <c r="M543" s="72">
        <v>17143.02</v>
      </c>
      <c r="N543" s="72">
        <v>17143.02</v>
      </c>
      <c r="O543" s="72">
        <v>17193.02</v>
      </c>
      <c r="P543" s="68">
        <v>0</v>
      </c>
      <c r="Q543" s="72">
        <v>0</v>
      </c>
      <c r="R543" s="72">
        <v>0</v>
      </c>
    </row>
    <row r="544" spans="1:18" ht="33.75" customHeight="1">
      <c r="A544" s="53" t="s">
        <v>332</v>
      </c>
      <c r="B544" s="71">
        <v>4313</v>
      </c>
      <c r="C544" s="68">
        <v>10</v>
      </c>
      <c r="D544" s="72">
        <v>130.6</v>
      </c>
      <c r="E544" s="72">
        <v>111</v>
      </c>
      <c r="F544" s="72">
        <v>130.6</v>
      </c>
      <c r="G544" s="72">
        <v>130.6</v>
      </c>
      <c r="H544" s="72">
        <v>130.6</v>
      </c>
      <c r="I544" s="72">
        <v>131.1</v>
      </c>
      <c r="J544" s="72">
        <v>13055.24</v>
      </c>
      <c r="K544" s="72">
        <v>11104.56</v>
      </c>
      <c r="L544" s="72">
        <v>13055.24</v>
      </c>
      <c r="M544" s="72">
        <v>13055.24</v>
      </c>
      <c r="N544" s="72">
        <v>13055.24</v>
      </c>
      <c r="O544" s="72">
        <v>13113.74</v>
      </c>
      <c r="P544" s="68">
        <v>0</v>
      </c>
      <c r="Q544" s="72">
        <v>0</v>
      </c>
      <c r="R544" s="72">
        <v>0</v>
      </c>
    </row>
    <row r="545" spans="1:18" ht="65.25" customHeight="1">
      <c r="A545" s="52" t="s">
        <v>375</v>
      </c>
      <c r="B545" s="71">
        <v>432</v>
      </c>
      <c r="C545" s="68">
        <v>213</v>
      </c>
      <c r="D545" s="72">
        <v>3076.2</v>
      </c>
      <c r="E545" s="72">
        <v>2732.8</v>
      </c>
      <c r="F545" s="72">
        <v>3076.2</v>
      </c>
      <c r="G545" s="72">
        <v>3094.7</v>
      </c>
      <c r="H545" s="72">
        <v>3094.7</v>
      </c>
      <c r="I545" s="72">
        <v>3119.1</v>
      </c>
      <c r="J545" s="72">
        <v>14442.49</v>
      </c>
      <c r="K545" s="72">
        <v>12829.19</v>
      </c>
      <c r="L545" s="72">
        <v>14442.49</v>
      </c>
      <c r="M545" s="72">
        <v>14528.95</v>
      </c>
      <c r="N545" s="72">
        <v>14528.95</v>
      </c>
      <c r="O545" s="72">
        <v>14644.03</v>
      </c>
      <c r="P545" s="68">
        <v>5</v>
      </c>
      <c r="Q545" s="72">
        <v>67.2</v>
      </c>
      <c r="R545" s="72">
        <v>13456.36</v>
      </c>
    </row>
    <row r="546" spans="1:18" ht="21.75" customHeight="1">
      <c r="A546" s="53" t="s">
        <v>376</v>
      </c>
      <c r="B546" s="71">
        <v>433</v>
      </c>
      <c r="C546" s="68">
        <v>201</v>
      </c>
      <c r="D546" s="72">
        <v>2901.6</v>
      </c>
      <c r="E546" s="72">
        <v>2605.3000000000002</v>
      </c>
      <c r="F546" s="72">
        <v>2901.6</v>
      </c>
      <c r="G546" s="72">
        <v>2915.1</v>
      </c>
      <c r="H546" s="72">
        <v>2915.1</v>
      </c>
      <c r="I546" s="72">
        <v>2934.8</v>
      </c>
      <c r="J546" s="72">
        <v>14435.85</v>
      </c>
      <c r="K546" s="72">
        <v>12960.92</v>
      </c>
      <c r="L546" s="72">
        <v>14435.85</v>
      </c>
      <c r="M546" s="72">
        <v>14502.44</v>
      </c>
      <c r="N546" s="72">
        <v>14502.44</v>
      </c>
      <c r="O546" s="72">
        <v>14601.11</v>
      </c>
      <c r="P546" s="68">
        <v>5</v>
      </c>
      <c r="Q546" s="72">
        <v>67.2</v>
      </c>
      <c r="R546" s="72">
        <v>13456.36</v>
      </c>
    </row>
    <row r="547" spans="1:18" ht="15.75" customHeight="1">
      <c r="A547" s="74" t="s">
        <v>370</v>
      </c>
      <c r="B547" s="71">
        <v>4331</v>
      </c>
      <c r="C547" s="68">
        <v>17</v>
      </c>
      <c r="D547" s="72">
        <v>313.8</v>
      </c>
      <c r="E547" s="72">
        <v>278.5</v>
      </c>
      <c r="F547" s="72">
        <v>313.8</v>
      </c>
      <c r="G547" s="72">
        <v>316.89999999999998</v>
      </c>
      <c r="H547" s="72">
        <v>316.89999999999998</v>
      </c>
      <c r="I547" s="72">
        <v>317.5</v>
      </c>
      <c r="J547" s="72">
        <v>18458.830000000002</v>
      </c>
      <c r="K547" s="72">
        <v>16380.64</v>
      </c>
      <c r="L547" s="72">
        <v>18458.830000000002</v>
      </c>
      <c r="M547" s="72">
        <v>18637.62</v>
      </c>
      <c r="N547" s="72">
        <v>18637.62</v>
      </c>
      <c r="O547" s="72">
        <v>18678.8</v>
      </c>
      <c r="P547" s="68">
        <v>1</v>
      </c>
      <c r="Q547" s="72">
        <v>20.9</v>
      </c>
      <c r="R547" s="72">
        <v>20930</v>
      </c>
    </row>
    <row r="548" spans="1:18" ht="14.25" customHeight="1">
      <c r="A548" s="53" t="s">
        <v>331</v>
      </c>
      <c r="B548" s="71">
        <v>4332</v>
      </c>
      <c r="C548" s="68">
        <v>105</v>
      </c>
      <c r="D548" s="72">
        <v>1722</v>
      </c>
      <c r="E548" s="72">
        <v>1545.9</v>
      </c>
      <c r="F548" s="72">
        <v>1722</v>
      </c>
      <c r="G548" s="72">
        <v>1731.2</v>
      </c>
      <c r="H548" s="72">
        <v>1731.2</v>
      </c>
      <c r="I548" s="72">
        <v>1734.9</v>
      </c>
      <c r="J548" s="72">
        <v>16400.21</v>
      </c>
      <c r="K548" s="72">
        <v>14722.67</v>
      </c>
      <c r="L548" s="72">
        <v>16400.21</v>
      </c>
      <c r="M548" s="72">
        <v>16488.009999999998</v>
      </c>
      <c r="N548" s="72">
        <v>16488.009999999998</v>
      </c>
      <c r="O548" s="72">
        <v>16522.740000000002</v>
      </c>
      <c r="P548" s="68">
        <v>2</v>
      </c>
      <c r="Q548" s="72">
        <v>26.5</v>
      </c>
      <c r="R548" s="72">
        <v>13239.24</v>
      </c>
    </row>
    <row r="549" spans="1:18" ht="22.5" customHeight="1">
      <c r="A549" s="53" t="s">
        <v>332</v>
      </c>
      <c r="B549" s="71">
        <v>4333</v>
      </c>
      <c r="C549" s="68">
        <v>79</v>
      </c>
      <c r="D549" s="72">
        <v>865.8</v>
      </c>
      <c r="E549" s="72">
        <v>780.9</v>
      </c>
      <c r="F549" s="72">
        <v>865.8</v>
      </c>
      <c r="G549" s="72">
        <v>867</v>
      </c>
      <c r="H549" s="72">
        <v>867</v>
      </c>
      <c r="I549" s="72">
        <v>882.4</v>
      </c>
      <c r="J549" s="72">
        <v>10959.28</v>
      </c>
      <c r="K549" s="72">
        <v>9883.4699999999993</v>
      </c>
      <c r="L549" s="72">
        <v>10959.28</v>
      </c>
      <c r="M549" s="72">
        <v>10973.55</v>
      </c>
      <c r="N549" s="72">
        <v>10973.55</v>
      </c>
      <c r="O549" s="72">
        <v>11169.57</v>
      </c>
      <c r="P549" s="68">
        <v>2</v>
      </c>
      <c r="Q549" s="72">
        <v>19.8</v>
      </c>
      <c r="R549" s="72">
        <v>9936.66</v>
      </c>
    </row>
    <row r="550" spans="1:18" ht="18.75" customHeight="1">
      <c r="A550" s="54" t="s">
        <v>377</v>
      </c>
      <c r="B550" s="71">
        <v>434</v>
      </c>
      <c r="C550" s="68">
        <v>12</v>
      </c>
      <c r="D550" s="72">
        <v>174.6</v>
      </c>
      <c r="E550" s="72">
        <v>127.5</v>
      </c>
      <c r="F550" s="72">
        <v>174.6</v>
      </c>
      <c r="G550" s="72">
        <v>179.6</v>
      </c>
      <c r="H550" s="72">
        <v>179.6</v>
      </c>
      <c r="I550" s="72">
        <v>184.3</v>
      </c>
      <c r="J550" s="72">
        <v>14553.68</v>
      </c>
      <c r="K550" s="72">
        <v>10622.75</v>
      </c>
      <c r="L550" s="72">
        <v>14553.68</v>
      </c>
      <c r="M550" s="72">
        <v>14972.88</v>
      </c>
      <c r="N550" s="72">
        <v>14972.88</v>
      </c>
      <c r="O550" s="72">
        <v>15362.83</v>
      </c>
      <c r="P550" s="68">
        <v>0</v>
      </c>
      <c r="Q550" s="72">
        <v>0</v>
      </c>
      <c r="R550" s="72">
        <v>0</v>
      </c>
    </row>
    <row r="551" spans="1:18" ht="14.25" customHeight="1">
      <c r="A551" s="74" t="s">
        <v>370</v>
      </c>
      <c r="B551" s="71">
        <v>4341</v>
      </c>
      <c r="C551" s="68">
        <v>0</v>
      </c>
      <c r="D551" s="72">
        <v>0</v>
      </c>
      <c r="E551" s="72">
        <v>0</v>
      </c>
      <c r="F551" s="72">
        <v>0</v>
      </c>
      <c r="G551" s="72">
        <v>0</v>
      </c>
      <c r="H551" s="72">
        <v>0</v>
      </c>
      <c r="I551" s="72">
        <v>0</v>
      </c>
      <c r="J551" s="72">
        <v>0</v>
      </c>
      <c r="K551" s="72">
        <v>0</v>
      </c>
      <c r="L551" s="72">
        <v>0</v>
      </c>
      <c r="M551" s="72">
        <v>0</v>
      </c>
      <c r="N551" s="72">
        <v>0</v>
      </c>
      <c r="O551" s="72">
        <v>0</v>
      </c>
      <c r="P551" s="68">
        <v>0</v>
      </c>
      <c r="Q551" s="72">
        <v>0</v>
      </c>
      <c r="R551" s="72">
        <v>0</v>
      </c>
    </row>
    <row r="552" spans="1:18" ht="14.25" customHeight="1">
      <c r="A552" s="53" t="s">
        <v>331</v>
      </c>
      <c r="B552" s="71">
        <v>4342</v>
      </c>
      <c r="C552" s="68">
        <v>7</v>
      </c>
      <c r="D552" s="72">
        <v>120.2</v>
      </c>
      <c r="E552" s="72">
        <v>89.3</v>
      </c>
      <c r="F552" s="72">
        <v>120.2</v>
      </c>
      <c r="G552" s="72">
        <v>125.2</v>
      </c>
      <c r="H552" s="72">
        <v>125.2</v>
      </c>
      <c r="I552" s="72">
        <v>125.4</v>
      </c>
      <c r="J552" s="72">
        <v>17172.53</v>
      </c>
      <c r="K552" s="72">
        <v>12758.13</v>
      </c>
      <c r="L552" s="72">
        <v>17172.53</v>
      </c>
      <c r="M552" s="72">
        <v>17891.169999999998</v>
      </c>
      <c r="N552" s="72">
        <v>17891.169999999998</v>
      </c>
      <c r="O552" s="72">
        <v>17919.740000000002</v>
      </c>
      <c r="P552" s="68">
        <v>0</v>
      </c>
      <c r="Q552" s="72">
        <v>0</v>
      </c>
      <c r="R552" s="72">
        <v>0</v>
      </c>
    </row>
    <row r="553" spans="1:18" ht="34.5" customHeight="1">
      <c r="A553" s="53" t="s">
        <v>332</v>
      </c>
      <c r="B553" s="71">
        <v>4343</v>
      </c>
      <c r="C553" s="68">
        <v>5</v>
      </c>
      <c r="D553" s="72">
        <v>54.4</v>
      </c>
      <c r="E553" s="72">
        <v>38.200000000000003</v>
      </c>
      <c r="F553" s="72">
        <v>54.4</v>
      </c>
      <c r="G553" s="72">
        <v>54.4</v>
      </c>
      <c r="H553" s="72">
        <v>54.4</v>
      </c>
      <c r="I553" s="72">
        <v>58.9</v>
      </c>
      <c r="J553" s="72">
        <v>10887.29</v>
      </c>
      <c r="K553" s="72">
        <v>7633.21</v>
      </c>
      <c r="L553" s="72">
        <v>10887.29</v>
      </c>
      <c r="M553" s="72">
        <v>10887.29</v>
      </c>
      <c r="N553" s="72">
        <v>10887.29</v>
      </c>
      <c r="O553" s="72">
        <v>11783.15</v>
      </c>
      <c r="P553" s="68">
        <v>0</v>
      </c>
      <c r="Q553" s="72">
        <v>0</v>
      </c>
      <c r="R553" s="72">
        <v>0</v>
      </c>
    </row>
    <row r="554" spans="1:18" ht="66" customHeight="1">
      <c r="A554" s="52" t="s">
        <v>378</v>
      </c>
      <c r="B554" s="71">
        <v>4344</v>
      </c>
      <c r="C554" s="68">
        <v>280</v>
      </c>
      <c r="D554" s="72">
        <v>1417.8</v>
      </c>
      <c r="E554" s="72">
        <v>1327.3</v>
      </c>
      <c r="F554" s="72">
        <v>1422.1</v>
      </c>
      <c r="G554" s="72">
        <v>1427.6</v>
      </c>
      <c r="H554" s="72">
        <v>1427.6</v>
      </c>
      <c r="I554" s="72">
        <v>1445.1</v>
      </c>
      <c r="J554" s="72">
        <v>5063.8999999999996</v>
      </c>
      <c r="K554" s="72">
        <v>4740.25</v>
      </c>
      <c r="L554" s="72">
        <v>5079.43</v>
      </c>
      <c r="M554" s="72">
        <v>5099.05</v>
      </c>
      <c r="N554" s="72">
        <v>5099.05</v>
      </c>
      <c r="O554" s="72">
        <v>5161.3900000000003</v>
      </c>
      <c r="P554" s="68">
        <v>3</v>
      </c>
      <c r="Q554" s="72">
        <v>15.8</v>
      </c>
      <c r="R554" s="72">
        <v>5262.78</v>
      </c>
    </row>
    <row r="555" spans="1:18" ht="22.5" customHeight="1">
      <c r="A555" s="53" t="s">
        <v>379</v>
      </c>
      <c r="B555" s="71">
        <v>4345</v>
      </c>
      <c r="C555" s="68">
        <v>254</v>
      </c>
      <c r="D555" s="72">
        <v>1266.0999999999999</v>
      </c>
      <c r="E555" s="72">
        <v>1201.5999999999999</v>
      </c>
      <c r="F555" s="72">
        <v>1266.0999999999999</v>
      </c>
      <c r="G555" s="72">
        <v>1266.0999999999999</v>
      </c>
      <c r="H555" s="72">
        <v>1266.0999999999999</v>
      </c>
      <c r="I555" s="72">
        <v>1280.3</v>
      </c>
      <c r="J555" s="72">
        <v>4985.09</v>
      </c>
      <c r="K555" s="72">
        <v>4730.76</v>
      </c>
      <c r="L555" s="72">
        <v>4985.09</v>
      </c>
      <c r="M555" s="72">
        <v>4985.09</v>
      </c>
      <c r="N555" s="72">
        <v>4985.09</v>
      </c>
      <c r="O555" s="72">
        <v>5040.79</v>
      </c>
      <c r="P555" s="68">
        <v>3</v>
      </c>
      <c r="Q555" s="72">
        <v>15.8</v>
      </c>
      <c r="R555" s="72">
        <v>5262.78</v>
      </c>
    </row>
    <row r="556" spans="1:18" ht="14.25" customHeight="1">
      <c r="A556" s="74" t="s">
        <v>370</v>
      </c>
      <c r="B556" s="71">
        <v>4346</v>
      </c>
      <c r="C556" s="68">
        <v>5</v>
      </c>
      <c r="D556" s="72">
        <v>37.299999999999997</v>
      </c>
      <c r="E556" s="72">
        <v>34.200000000000003</v>
      </c>
      <c r="F556" s="72">
        <v>37.299999999999997</v>
      </c>
      <c r="G556" s="72">
        <v>37.299999999999997</v>
      </c>
      <c r="H556" s="72">
        <v>37.299999999999997</v>
      </c>
      <c r="I556" s="72">
        <v>37.6</v>
      </c>
      <c r="J556" s="72">
        <v>7468.91</v>
      </c>
      <c r="K556" s="72">
        <v>6840</v>
      </c>
      <c r="L556" s="72">
        <v>7468.91</v>
      </c>
      <c r="M556" s="72">
        <v>7468.91</v>
      </c>
      <c r="N556" s="72">
        <v>7468.91</v>
      </c>
      <c r="O556" s="72">
        <v>7528.91</v>
      </c>
      <c r="P556" s="68">
        <v>0</v>
      </c>
      <c r="Q556" s="72">
        <v>0</v>
      </c>
      <c r="R556" s="72">
        <v>0</v>
      </c>
    </row>
    <row r="557" spans="1:18" ht="14.25" customHeight="1">
      <c r="A557" s="53" t="s">
        <v>331</v>
      </c>
      <c r="B557" s="71">
        <v>4347</v>
      </c>
      <c r="C557" s="68">
        <v>109</v>
      </c>
      <c r="D557" s="72">
        <v>620.6</v>
      </c>
      <c r="E557" s="72">
        <v>588.70000000000005</v>
      </c>
      <c r="F557" s="72">
        <v>620.6</v>
      </c>
      <c r="G557" s="72">
        <v>620.6</v>
      </c>
      <c r="H557" s="72">
        <v>620.6</v>
      </c>
      <c r="I557" s="72">
        <v>632.29999999999995</v>
      </c>
      <c r="J557" s="72">
        <v>5694.02</v>
      </c>
      <c r="K557" s="72">
        <v>5400.65</v>
      </c>
      <c r="L557" s="72">
        <v>5694.02</v>
      </c>
      <c r="M557" s="72">
        <v>5694.02</v>
      </c>
      <c r="N557" s="72">
        <v>5694.02</v>
      </c>
      <c r="O557" s="72">
        <v>5801.18</v>
      </c>
      <c r="P557" s="68">
        <v>2</v>
      </c>
      <c r="Q557" s="72">
        <v>11.4</v>
      </c>
      <c r="R557" s="72">
        <v>5699.76</v>
      </c>
    </row>
    <row r="558" spans="1:18" ht="14.25" customHeight="1">
      <c r="A558" s="53" t="s">
        <v>332</v>
      </c>
      <c r="B558" s="71">
        <v>4348</v>
      </c>
      <c r="C558" s="68">
        <v>140</v>
      </c>
      <c r="D558" s="72">
        <v>608.20000000000005</v>
      </c>
      <c r="E558" s="72">
        <v>578.70000000000005</v>
      </c>
      <c r="F558" s="72">
        <v>608.20000000000005</v>
      </c>
      <c r="G558" s="72">
        <v>608.20000000000005</v>
      </c>
      <c r="H558" s="72">
        <v>608.20000000000005</v>
      </c>
      <c r="I558" s="72">
        <v>610.4</v>
      </c>
      <c r="J558" s="72">
        <v>4344.4399999999996</v>
      </c>
      <c r="K558" s="72">
        <v>4133.87</v>
      </c>
      <c r="L558" s="72">
        <v>4344.4399999999996</v>
      </c>
      <c r="M558" s="72">
        <v>4344.4399999999996</v>
      </c>
      <c r="N558" s="72">
        <v>4344.4399999999996</v>
      </c>
      <c r="O558" s="72">
        <v>4359.92</v>
      </c>
      <c r="P558" s="68">
        <v>1</v>
      </c>
      <c r="Q558" s="72">
        <v>4.4000000000000004</v>
      </c>
      <c r="R558" s="72">
        <v>4388.82</v>
      </c>
    </row>
    <row r="559" spans="1:18" ht="22.5" customHeight="1">
      <c r="A559" s="53" t="s">
        <v>380</v>
      </c>
      <c r="B559" s="71">
        <v>4349</v>
      </c>
      <c r="C559" s="68">
        <v>0</v>
      </c>
      <c r="D559" s="72">
        <v>0</v>
      </c>
      <c r="E559" s="72">
        <v>0</v>
      </c>
      <c r="F559" s="72">
        <v>0</v>
      </c>
      <c r="G559" s="72">
        <v>0</v>
      </c>
      <c r="H559" s="72">
        <v>0</v>
      </c>
      <c r="I559" s="72">
        <v>0</v>
      </c>
      <c r="J559" s="72">
        <v>0</v>
      </c>
      <c r="K559" s="72">
        <v>0</v>
      </c>
      <c r="L559" s="72">
        <v>0</v>
      </c>
      <c r="M559" s="72">
        <v>0</v>
      </c>
      <c r="N559" s="72">
        <v>0</v>
      </c>
      <c r="O559" s="72">
        <v>0</v>
      </c>
      <c r="P559" s="68">
        <v>0</v>
      </c>
      <c r="Q559" s="72">
        <v>0</v>
      </c>
      <c r="R559" s="72">
        <v>0</v>
      </c>
    </row>
    <row r="560" spans="1:18" ht="21" customHeight="1">
      <c r="A560" s="54" t="s">
        <v>381</v>
      </c>
      <c r="B560" s="71">
        <v>43410</v>
      </c>
      <c r="C560" s="68">
        <v>26</v>
      </c>
      <c r="D560" s="72">
        <v>151.69999999999999</v>
      </c>
      <c r="E560" s="72">
        <v>125.7</v>
      </c>
      <c r="F560" s="72">
        <v>156</v>
      </c>
      <c r="G560" s="72">
        <v>161.5</v>
      </c>
      <c r="H560" s="72">
        <v>161.5</v>
      </c>
      <c r="I560" s="72">
        <v>164.8</v>
      </c>
      <c r="J560" s="72">
        <v>5833.79</v>
      </c>
      <c r="K560" s="72">
        <v>4833</v>
      </c>
      <c r="L560" s="72">
        <v>6001.04</v>
      </c>
      <c r="M560" s="72">
        <v>6212.26</v>
      </c>
      <c r="N560" s="72">
        <v>6212.26</v>
      </c>
      <c r="O560" s="72">
        <v>6339.49</v>
      </c>
      <c r="P560" s="68">
        <v>0</v>
      </c>
      <c r="Q560" s="72">
        <v>0</v>
      </c>
      <c r="R560" s="72">
        <v>0</v>
      </c>
    </row>
    <row r="561" spans="1:18" ht="14.25" customHeight="1">
      <c r="A561" s="74" t="s">
        <v>370</v>
      </c>
      <c r="B561" s="71">
        <v>43411</v>
      </c>
      <c r="C561" s="68">
        <v>2</v>
      </c>
      <c r="D561" s="72">
        <v>27.7</v>
      </c>
      <c r="E561" s="72">
        <v>17.100000000000001</v>
      </c>
      <c r="F561" s="72">
        <v>27.7</v>
      </c>
      <c r="G561" s="72">
        <v>33.1</v>
      </c>
      <c r="H561" s="72">
        <v>33.1</v>
      </c>
      <c r="I561" s="72">
        <v>33.299999999999997</v>
      </c>
      <c r="J561" s="72">
        <v>13828.18</v>
      </c>
      <c r="K561" s="72">
        <v>8551</v>
      </c>
      <c r="L561" s="72">
        <v>13828.18</v>
      </c>
      <c r="M561" s="72">
        <v>16574.080000000002</v>
      </c>
      <c r="N561" s="72">
        <v>16574.080000000002</v>
      </c>
      <c r="O561" s="72">
        <v>16644.080000000002</v>
      </c>
      <c r="P561" s="68">
        <v>0</v>
      </c>
      <c r="Q561" s="72">
        <v>0</v>
      </c>
      <c r="R561" s="72">
        <v>0</v>
      </c>
    </row>
    <row r="562" spans="1:18" ht="11.25" customHeight="1">
      <c r="A562" s="53" t="s">
        <v>331</v>
      </c>
      <c r="B562" s="71">
        <v>43412</v>
      </c>
      <c r="C562" s="68">
        <v>10</v>
      </c>
      <c r="D562" s="72">
        <v>67.7</v>
      </c>
      <c r="E562" s="72">
        <v>60</v>
      </c>
      <c r="F562" s="72">
        <v>67.7</v>
      </c>
      <c r="G562" s="72">
        <v>67.7</v>
      </c>
      <c r="H562" s="72">
        <v>67.7</v>
      </c>
      <c r="I562" s="72">
        <v>69.400000000000006</v>
      </c>
      <c r="J562" s="72">
        <v>6768.7</v>
      </c>
      <c r="K562" s="72">
        <v>5996.52</v>
      </c>
      <c r="L562" s="72">
        <v>6768.7</v>
      </c>
      <c r="M562" s="72">
        <v>6768.7</v>
      </c>
      <c r="N562" s="72">
        <v>6768.7</v>
      </c>
      <c r="O562" s="72">
        <v>6940.4</v>
      </c>
      <c r="P562" s="68">
        <v>0</v>
      </c>
      <c r="Q562" s="72">
        <v>0</v>
      </c>
      <c r="R562" s="72">
        <v>0</v>
      </c>
    </row>
    <row r="563" spans="1:18" ht="35.25" customHeight="1">
      <c r="A563" s="53" t="s">
        <v>332</v>
      </c>
      <c r="B563" s="71">
        <v>43413</v>
      </c>
      <c r="C563" s="68">
        <v>14</v>
      </c>
      <c r="D563" s="72">
        <v>56.3</v>
      </c>
      <c r="E563" s="72">
        <v>48.6</v>
      </c>
      <c r="F563" s="72">
        <v>60.6</v>
      </c>
      <c r="G563" s="72">
        <v>60.7</v>
      </c>
      <c r="H563" s="72">
        <v>60.7</v>
      </c>
      <c r="I563" s="72">
        <v>62.1</v>
      </c>
      <c r="J563" s="72">
        <v>4023.94</v>
      </c>
      <c r="K563" s="72">
        <v>3470.76</v>
      </c>
      <c r="L563" s="72">
        <v>4334.55</v>
      </c>
      <c r="M563" s="72">
        <v>4334.55</v>
      </c>
      <c r="N563" s="72">
        <v>4334.55</v>
      </c>
      <c r="O563" s="72">
        <v>4438.1899999999996</v>
      </c>
      <c r="P563" s="68">
        <v>0</v>
      </c>
      <c r="Q563" s="72">
        <v>0</v>
      </c>
      <c r="R563" s="72">
        <v>0</v>
      </c>
    </row>
    <row r="564" spans="1:18" ht="53.25" customHeight="1">
      <c r="A564" s="52" t="s">
        <v>382</v>
      </c>
      <c r="B564" s="71">
        <v>435</v>
      </c>
      <c r="C564" s="68">
        <v>77</v>
      </c>
      <c r="D564" s="72">
        <v>829.3</v>
      </c>
      <c r="E564" s="72">
        <v>747.5</v>
      </c>
      <c r="F564" s="72">
        <v>834.1</v>
      </c>
      <c r="G564" s="72">
        <v>834.1</v>
      </c>
      <c r="H564" s="72">
        <v>834.1</v>
      </c>
      <c r="I564" s="72">
        <v>841.4</v>
      </c>
      <c r="J564" s="72">
        <v>10769.84</v>
      </c>
      <c r="K564" s="72">
        <v>9707.84</v>
      </c>
      <c r="L564" s="72">
        <v>10832.28</v>
      </c>
      <c r="M564" s="72">
        <v>10832.28</v>
      </c>
      <c r="N564" s="72">
        <v>10832.28</v>
      </c>
      <c r="O564" s="72">
        <v>10926.67</v>
      </c>
      <c r="P564" s="68">
        <v>2</v>
      </c>
      <c r="Q564" s="72">
        <v>10.3</v>
      </c>
      <c r="R564" s="72">
        <v>5145.26</v>
      </c>
    </row>
    <row r="565" spans="1:18" ht="23.25" customHeight="1">
      <c r="A565" s="53" t="s">
        <v>383</v>
      </c>
      <c r="B565" s="71">
        <v>436</v>
      </c>
      <c r="C565" s="68">
        <v>54</v>
      </c>
      <c r="D565" s="72">
        <v>753.6</v>
      </c>
      <c r="E565" s="72">
        <v>682.7</v>
      </c>
      <c r="F565" s="72">
        <v>753.6</v>
      </c>
      <c r="G565" s="72">
        <v>753.6</v>
      </c>
      <c r="H565" s="72">
        <v>753.6</v>
      </c>
      <c r="I565" s="72">
        <v>757.9</v>
      </c>
      <c r="J565" s="72">
        <v>13955.2</v>
      </c>
      <c r="K565" s="72">
        <v>12643.02</v>
      </c>
      <c r="L565" s="72">
        <v>13955.2</v>
      </c>
      <c r="M565" s="72">
        <v>13955.2</v>
      </c>
      <c r="N565" s="72">
        <v>13955.2</v>
      </c>
      <c r="O565" s="72">
        <v>14035.13</v>
      </c>
      <c r="P565" s="68">
        <v>1</v>
      </c>
      <c r="Q565" s="72">
        <v>8.1999999999999993</v>
      </c>
      <c r="R565" s="72">
        <v>8190.53</v>
      </c>
    </row>
    <row r="566" spans="1:18" ht="18.75" customHeight="1">
      <c r="A566" s="74" t="s">
        <v>384</v>
      </c>
      <c r="B566" s="71">
        <v>4361</v>
      </c>
      <c r="C566" s="68">
        <v>52</v>
      </c>
      <c r="D566" s="72">
        <v>739</v>
      </c>
      <c r="E566" s="72">
        <v>670.7</v>
      </c>
      <c r="F566" s="72">
        <v>739</v>
      </c>
      <c r="G566" s="72">
        <v>739</v>
      </c>
      <c r="H566" s="72">
        <v>739</v>
      </c>
      <c r="I566" s="72">
        <v>743.3</v>
      </c>
      <c r="J566" s="72">
        <v>14210.56</v>
      </c>
      <c r="K566" s="72">
        <v>12899.18</v>
      </c>
      <c r="L566" s="72">
        <v>14210.56</v>
      </c>
      <c r="M566" s="72">
        <v>14210.56</v>
      </c>
      <c r="N566" s="72">
        <v>14210.56</v>
      </c>
      <c r="O566" s="72">
        <v>14293.56</v>
      </c>
      <c r="P566" s="68">
        <v>1</v>
      </c>
      <c r="Q566" s="72">
        <v>8.1999999999999993</v>
      </c>
      <c r="R566" s="72">
        <v>8190.53</v>
      </c>
    </row>
    <row r="567" spans="1:18" ht="12" customHeight="1">
      <c r="A567" s="74" t="s">
        <v>385</v>
      </c>
      <c r="B567" s="71">
        <v>4362</v>
      </c>
      <c r="C567" s="68">
        <v>2</v>
      </c>
      <c r="D567" s="72">
        <v>14.6</v>
      </c>
      <c r="E567" s="72">
        <v>12</v>
      </c>
      <c r="F567" s="72">
        <v>14.6</v>
      </c>
      <c r="G567" s="72">
        <v>14.6</v>
      </c>
      <c r="H567" s="72">
        <v>14.6</v>
      </c>
      <c r="I567" s="72">
        <v>14.6</v>
      </c>
      <c r="J567" s="72">
        <v>7315.9</v>
      </c>
      <c r="K567" s="72">
        <v>5982.7</v>
      </c>
      <c r="L567" s="72">
        <v>7315.9</v>
      </c>
      <c r="M567" s="72">
        <v>7315.9</v>
      </c>
      <c r="N567" s="72">
        <v>7315.9</v>
      </c>
      <c r="O567" s="72">
        <v>7315.9</v>
      </c>
      <c r="P567" s="68">
        <v>0</v>
      </c>
      <c r="Q567" s="72">
        <v>0</v>
      </c>
      <c r="R567" s="72">
        <v>0</v>
      </c>
    </row>
    <row r="568" spans="1:18" ht="18.75" customHeight="1">
      <c r="A568" s="52" t="s">
        <v>386</v>
      </c>
      <c r="B568" s="71">
        <v>437</v>
      </c>
      <c r="C568" s="68">
        <v>23</v>
      </c>
      <c r="D568" s="72">
        <v>75.7</v>
      </c>
      <c r="E568" s="72">
        <v>64.8</v>
      </c>
      <c r="F568" s="72">
        <v>80.5</v>
      </c>
      <c r="G568" s="72">
        <v>80.5</v>
      </c>
      <c r="H568" s="72">
        <v>80.5</v>
      </c>
      <c r="I568" s="72">
        <v>83.5</v>
      </c>
      <c r="J568" s="72">
        <v>3291.14</v>
      </c>
      <c r="K568" s="72">
        <v>2816.55</v>
      </c>
      <c r="L568" s="72">
        <v>3500.2</v>
      </c>
      <c r="M568" s="72">
        <v>3500.2</v>
      </c>
      <c r="N568" s="72">
        <v>3500.2</v>
      </c>
      <c r="O568" s="72">
        <v>3628.55</v>
      </c>
      <c r="P568" s="68">
        <v>1</v>
      </c>
      <c r="Q568" s="72">
        <v>2.1</v>
      </c>
      <c r="R568" s="72">
        <v>2100</v>
      </c>
    </row>
    <row r="569" spans="1:18" ht="21.75" customHeight="1">
      <c r="A569" s="74" t="s">
        <v>384</v>
      </c>
      <c r="B569" s="71">
        <v>4371</v>
      </c>
      <c r="C569" s="68">
        <v>21</v>
      </c>
      <c r="D569" s="72">
        <v>66.7</v>
      </c>
      <c r="E569" s="72">
        <v>57.5</v>
      </c>
      <c r="F569" s="72">
        <v>71.5</v>
      </c>
      <c r="G569" s="72">
        <v>71.5</v>
      </c>
      <c r="H569" s="72">
        <v>71.5</v>
      </c>
      <c r="I569" s="72">
        <v>74.5</v>
      </c>
      <c r="J569" s="72">
        <v>3177.23</v>
      </c>
      <c r="K569" s="72">
        <v>2739.51</v>
      </c>
      <c r="L569" s="72">
        <v>3406.2</v>
      </c>
      <c r="M569" s="72">
        <v>3406.2</v>
      </c>
      <c r="N569" s="72">
        <v>3406.2</v>
      </c>
      <c r="O569" s="72">
        <v>3546.78</v>
      </c>
      <c r="P569" s="68">
        <v>1</v>
      </c>
      <c r="Q569" s="72">
        <v>2.1</v>
      </c>
      <c r="R569" s="72">
        <v>2100</v>
      </c>
    </row>
    <row r="570" spans="1:18" ht="48" customHeight="1">
      <c r="A570" s="74" t="s">
        <v>385</v>
      </c>
      <c r="B570" s="71">
        <v>4372</v>
      </c>
      <c r="C570" s="68">
        <v>2</v>
      </c>
      <c r="D570" s="72">
        <v>9</v>
      </c>
      <c r="E570" s="72">
        <v>7.3</v>
      </c>
      <c r="F570" s="72">
        <v>9</v>
      </c>
      <c r="G570" s="72">
        <v>9</v>
      </c>
      <c r="H570" s="72">
        <v>9</v>
      </c>
      <c r="I570" s="72">
        <v>9</v>
      </c>
      <c r="J570" s="72">
        <v>4487.21</v>
      </c>
      <c r="K570" s="72">
        <v>3625.46</v>
      </c>
      <c r="L570" s="72">
        <v>4487.21</v>
      </c>
      <c r="M570" s="72">
        <v>4487.21</v>
      </c>
      <c r="N570" s="72">
        <v>4487.21</v>
      </c>
      <c r="O570" s="72">
        <v>4487.21</v>
      </c>
      <c r="P570" s="68">
        <v>0</v>
      </c>
      <c r="Q570" s="72">
        <v>0</v>
      </c>
      <c r="R570" s="72">
        <v>0</v>
      </c>
    </row>
    <row r="571" spans="1:18" ht="64.5" customHeight="1">
      <c r="A571" s="52" t="s">
        <v>387</v>
      </c>
      <c r="B571" s="71">
        <v>438</v>
      </c>
      <c r="C571" s="68">
        <v>85</v>
      </c>
      <c r="D571" s="72">
        <v>808.1</v>
      </c>
      <c r="E571" s="72">
        <v>751.3</v>
      </c>
      <c r="F571" s="72">
        <v>818.1</v>
      </c>
      <c r="G571" s="72">
        <v>818.1</v>
      </c>
      <c r="H571" s="72">
        <v>818.1</v>
      </c>
      <c r="I571" s="72">
        <v>826.4</v>
      </c>
      <c r="J571" s="72">
        <v>9507.1</v>
      </c>
      <c r="K571" s="72">
        <v>8838.4500000000007</v>
      </c>
      <c r="L571" s="72">
        <v>9624.3799999999992</v>
      </c>
      <c r="M571" s="72">
        <v>9624.3799999999992</v>
      </c>
      <c r="N571" s="72">
        <v>9624.3799999999992</v>
      </c>
      <c r="O571" s="72">
        <v>9722.51</v>
      </c>
      <c r="P571" s="68">
        <v>1</v>
      </c>
      <c r="Q571" s="72">
        <v>9.1</v>
      </c>
      <c r="R571" s="72">
        <v>9087.94</v>
      </c>
    </row>
    <row r="572" spans="1:18" ht="19.5" customHeight="1">
      <c r="A572" s="53" t="s">
        <v>388</v>
      </c>
      <c r="B572" s="71">
        <v>439</v>
      </c>
      <c r="C572" s="68">
        <v>59</v>
      </c>
      <c r="D572" s="72">
        <v>713.8</v>
      </c>
      <c r="E572" s="72">
        <v>666.6</v>
      </c>
      <c r="F572" s="72">
        <v>713.8</v>
      </c>
      <c r="G572" s="72">
        <v>713.8</v>
      </c>
      <c r="H572" s="72">
        <v>713.8</v>
      </c>
      <c r="I572" s="72">
        <v>717.5</v>
      </c>
      <c r="J572" s="72">
        <v>12097.79</v>
      </c>
      <c r="K572" s="72">
        <v>11298.47</v>
      </c>
      <c r="L572" s="72">
        <v>12097.79</v>
      </c>
      <c r="M572" s="72">
        <v>12097.79</v>
      </c>
      <c r="N572" s="72">
        <v>12097.79</v>
      </c>
      <c r="O572" s="72">
        <v>12160.94</v>
      </c>
      <c r="P572" s="68">
        <v>1</v>
      </c>
      <c r="Q572" s="72">
        <v>9.1</v>
      </c>
      <c r="R572" s="72">
        <v>9087.94</v>
      </c>
    </row>
    <row r="573" spans="1:18" ht="21" customHeight="1">
      <c r="A573" s="74" t="s">
        <v>384</v>
      </c>
      <c r="B573" s="71">
        <v>4391</v>
      </c>
      <c r="C573" s="68">
        <v>59</v>
      </c>
      <c r="D573" s="72">
        <v>713.8</v>
      </c>
      <c r="E573" s="72">
        <v>666.6</v>
      </c>
      <c r="F573" s="72">
        <v>713.8</v>
      </c>
      <c r="G573" s="72">
        <v>713.8</v>
      </c>
      <c r="H573" s="72">
        <v>713.8</v>
      </c>
      <c r="I573" s="72">
        <v>717.5</v>
      </c>
      <c r="J573" s="72">
        <v>12097.79</v>
      </c>
      <c r="K573" s="72">
        <v>11298.47</v>
      </c>
      <c r="L573" s="72">
        <v>12097.79</v>
      </c>
      <c r="M573" s="72">
        <v>12097.79</v>
      </c>
      <c r="N573" s="72">
        <v>12097.79</v>
      </c>
      <c r="O573" s="72">
        <v>12160.94</v>
      </c>
      <c r="P573" s="68">
        <v>1</v>
      </c>
      <c r="Q573" s="72">
        <v>9.1</v>
      </c>
      <c r="R573" s="72">
        <v>9087.94</v>
      </c>
    </row>
    <row r="574" spans="1:18" ht="21" customHeight="1">
      <c r="A574" s="74" t="s">
        <v>385</v>
      </c>
      <c r="B574" s="71">
        <v>4392</v>
      </c>
      <c r="C574" s="68">
        <v>0</v>
      </c>
      <c r="D574" s="72">
        <v>0</v>
      </c>
      <c r="E574" s="72">
        <v>0</v>
      </c>
      <c r="F574" s="72">
        <v>0</v>
      </c>
      <c r="G574" s="72">
        <v>0</v>
      </c>
      <c r="H574" s="72">
        <v>0</v>
      </c>
      <c r="I574" s="72">
        <v>0</v>
      </c>
      <c r="J574" s="72">
        <v>0</v>
      </c>
      <c r="K574" s="72">
        <v>0</v>
      </c>
      <c r="L574" s="72">
        <v>0</v>
      </c>
      <c r="M574" s="72">
        <v>0</v>
      </c>
      <c r="N574" s="72">
        <v>0</v>
      </c>
      <c r="O574" s="72">
        <v>0</v>
      </c>
      <c r="P574" s="68">
        <v>0</v>
      </c>
      <c r="Q574" s="72">
        <v>0</v>
      </c>
      <c r="R574" s="72">
        <v>0</v>
      </c>
    </row>
    <row r="575" spans="1:18" ht="22.5" customHeight="1">
      <c r="A575" s="54" t="s">
        <v>389</v>
      </c>
      <c r="B575" s="71">
        <v>440</v>
      </c>
      <c r="C575" s="68">
        <v>26</v>
      </c>
      <c r="D575" s="72">
        <v>94.3</v>
      </c>
      <c r="E575" s="72">
        <v>84.7</v>
      </c>
      <c r="F575" s="72">
        <v>104.3</v>
      </c>
      <c r="G575" s="72">
        <v>104.3</v>
      </c>
      <c r="H575" s="72">
        <v>104.3</v>
      </c>
      <c r="I575" s="72">
        <v>108.9</v>
      </c>
      <c r="J575" s="72">
        <v>3628.25</v>
      </c>
      <c r="K575" s="72">
        <v>3256.08</v>
      </c>
      <c r="L575" s="72">
        <v>4011.65</v>
      </c>
      <c r="M575" s="72">
        <v>4011.65</v>
      </c>
      <c r="N575" s="72">
        <v>4011.65</v>
      </c>
      <c r="O575" s="72">
        <v>4189.1499999999996</v>
      </c>
      <c r="P575" s="68">
        <v>0</v>
      </c>
      <c r="Q575" s="72">
        <v>0</v>
      </c>
      <c r="R575" s="72">
        <v>0</v>
      </c>
    </row>
    <row r="576" spans="1:18" ht="23.25" customHeight="1">
      <c r="A576" s="74" t="s">
        <v>384</v>
      </c>
      <c r="B576" s="71">
        <v>4401</v>
      </c>
      <c r="C576" s="68">
        <v>25</v>
      </c>
      <c r="D576" s="72">
        <v>93.2</v>
      </c>
      <c r="E576" s="72">
        <v>83.8</v>
      </c>
      <c r="F576" s="72">
        <v>102.2</v>
      </c>
      <c r="G576" s="72">
        <v>102.2</v>
      </c>
      <c r="H576" s="72">
        <v>102.2</v>
      </c>
      <c r="I576" s="72">
        <v>106.8</v>
      </c>
      <c r="J576" s="72">
        <v>3731.05</v>
      </c>
      <c r="K576" s="72">
        <v>3351.05</v>
      </c>
      <c r="L576" s="72">
        <v>4088.39</v>
      </c>
      <c r="M576" s="72">
        <v>4088.39</v>
      </c>
      <c r="N576" s="72">
        <v>4088.39</v>
      </c>
      <c r="O576" s="72">
        <v>4272.71</v>
      </c>
      <c r="P576" s="68">
        <v>0</v>
      </c>
      <c r="Q576" s="72">
        <v>0</v>
      </c>
      <c r="R576" s="72">
        <v>0</v>
      </c>
    </row>
    <row r="577" spans="1:18" ht="20.25" customHeight="1">
      <c r="A577" s="74" t="s">
        <v>385</v>
      </c>
      <c r="B577" s="71">
        <v>4402</v>
      </c>
      <c r="C577" s="68">
        <v>1</v>
      </c>
      <c r="D577" s="72">
        <v>1.1000000000000001</v>
      </c>
      <c r="E577" s="72">
        <v>0.9</v>
      </c>
      <c r="F577" s="72">
        <v>2.1</v>
      </c>
      <c r="G577" s="72">
        <v>2.1</v>
      </c>
      <c r="H577" s="72">
        <v>2.1</v>
      </c>
      <c r="I577" s="72">
        <v>2.1</v>
      </c>
      <c r="J577" s="72">
        <v>1058.1400000000001</v>
      </c>
      <c r="K577" s="72">
        <v>881.78</v>
      </c>
      <c r="L577" s="72">
        <v>2093</v>
      </c>
      <c r="M577" s="72">
        <v>2093</v>
      </c>
      <c r="N577" s="72">
        <v>2093</v>
      </c>
      <c r="O577" s="72">
        <v>2100</v>
      </c>
      <c r="P577" s="68">
        <v>0</v>
      </c>
      <c r="Q577" s="72">
        <v>0</v>
      </c>
      <c r="R577" s="72">
        <v>0</v>
      </c>
    </row>
    <row r="578" spans="1:18" ht="54" customHeight="1">
      <c r="A578" s="52" t="s">
        <v>390</v>
      </c>
      <c r="B578" s="71">
        <v>441</v>
      </c>
      <c r="C578" s="68">
        <v>135</v>
      </c>
      <c r="D578" s="72">
        <v>351.6</v>
      </c>
      <c r="E578" s="72">
        <v>245.5</v>
      </c>
      <c r="F578" s="72">
        <v>392.3</v>
      </c>
      <c r="G578" s="72">
        <v>392.3</v>
      </c>
      <c r="H578" s="72">
        <v>392.3</v>
      </c>
      <c r="I578" s="72">
        <v>401.4</v>
      </c>
      <c r="J578" s="72">
        <v>2604.79</v>
      </c>
      <c r="K578" s="72">
        <v>1818.74</v>
      </c>
      <c r="L578" s="72">
        <v>2905.59</v>
      </c>
      <c r="M578" s="72">
        <v>2905.59</v>
      </c>
      <c r="N578" s="72">
        <v>2905.59</v>
      </c>
      <c r="O578" s="72">
        <v>2973.13</v>
      </c>
      <c r="P578" s="68">
        <v>1</v>
      </c>
      <c r="Q578" s="72">
        <v>2.1</v>
      </c>
      <c r="R578" s="72">
        <v>2093</v>
      </c>
    </row>
    <row r="579" spans="1:18" ht="11.25" customHeight="1">
      <c r="A579" s="53" t="s">
        <v>391</v>
      </c>
      <c r="B579" s="71">
        <v>442</v>
      </c>
      <c r="C579" s="68">
        <v>1</v>
      </c>
      <c r="D579" s="72">
        <v>4.4000000000000004</v>
      </c>
      <c r="E579" s="72">
        <v>4.2</v>
      </c>
      <c r="F579" s="72">
        <v>4.4000000000000004</v>
      </c>
      <c r="G579" s="72">
        <v>4.4000000000000004</v>
      </c>
      <c r="H579" s="72">
        <v>4.4000000000000004</v>
      </c>
      <c r="I579" s="72">
        <v>4.4000000000000004</v>
      </c>
      <c r="J579" s="72">
        <v>4388.82</v>
      </c>
      <c r="K579" s="72">
        <v>4218</v>
      </c>
      <c r="L579" s="72">
        <v>4388.82</v>
      </c>
      <c r="M579" s="72">
        <v>4388.82</v>
      </c>
      <c r="N579" s="72">
        <v>4388.82</v>
      </c>
      <c r="O579" s="72">
        <v>4388.82</v>
      </c>
      <c r="P579" s="68">
        <v>0</v>
      </c>
      <c r="Q579" s="72">
        <v>0</v>
      </c>
      <c r="R579" s="72">
        <v>0</v>
      </c>
    </row>
    <row r="580" spans="1:18" ht="24" customHeight="1">
      <c r="A580" s="54" t="s">
        <v>392</v>
      </c>
      <c r="B580" s="71">
        <v>443</v>
      </c>
      <c r="C580" s="68">
        <v>134</v>
      </c>
      <c r="D580" s="72">
        <v>347.2</v>
      </c>
      <c r="E580" s="72">
        <v>241.3</v>
      </c>
      <c r="F580" s="72">
        <v>387.9</v>
      </c>
      <c r="G580" s="72">
        <v>387.9</v>
      </c>
      <c r="H580" s="72">
        <v>387.9</v>
      </c>
      <c r="I580" s="72">
        <v>397</v>
      </c>
      <c r="J580" s="72">
        <v>2591.4699999999998</v>
      </c>
      <c r="K580" s="72">
        <v>1800.84</v>
      </c>
      <c r="L580" s="72">
        <v>2894.52</v>
      </c>
      <c r="M580" s="72">
        <v>2894.52</v>
      </c>
      <c r="N580" s="72">
        <v>2894.52</v>
      </c>
      <c r="O580" s="72">
        <v>2962.56</v>
      </c>
      <c r="P580" s="68">
        <v>1</v>
      </c>
      <c r="Q580" s="72">
        <v>2.1</v>
      </c>
      <c r="R580" s="72">
        <v>2093</v>
      </c>
    </row>
    <row r="581" spans="1:18" ht="24" customHeight="1">
      <c r="A581" s="52" t="s">
        <v>393</v>
      </c>
      <c r="B581" s="71">
        <v>444</v>
      </c>
      <c r="C581" s="68">
        <v>61562</v>
      </c>
      <c r="D581" s="72">
        <v>188677.2</v>
      </c>
      <c r="E581" s="72">
        <v>108815.8</v>
      </c>
      <c r="F581" s="72">
        <v>189954.4</v>
      </c>
      <c r="G581" s="72">
        <v>190989.9</v>
      </c>
      <c r="H581" s="72">
        <v>191014.2</v>
      </c>
      <c r="I581" s="72">
        <v>211158.6</v>
      </c>
      <c r="J581" s="72">
        <v>3064.83</v>
      </c>
      <c r="K581" s="72">
        <v>1767.58</v>
      </c>
      <c r="L581" s="72">
        <v>3085.58</v>
      </c>
      <c r="M581" s="72">
        <v>3102.4</v>
      </c>
      <c r="N581" s="72">
        <v>3102.79</v>
      </c>
      <c r="O581" s="72">
        <v>3430.02</v>
      </c>
      <c r="P581" s="68">
        <v>17</v>
      </c>
      <c r="Q581" s="72">
        <v>38.700000000000003</v>
      </c>
      <c r="R581" s="72">
        <v>2273.98</v>
      </c>
    </row>
    <row r="582" spans="1:18" ht="11.25" customHeight="1">
      <c r="A582" s="52" t="s">
        <v>394</v>
      </c>
      <c r="B582" s="71">
        <v>445</v>
      </c>
      <c r="C582" s="68">
        <v>8</v>
      </c>
      <c r="D582" s="72">
        <v>0</v>
      </c>
      <c r="E582" s="72">
        <v>0</v>
      </c>
      <c r="F582" s="72">
        <v>0</v>
      </c>
      <c r="G582" s="72">
        <v>0</v>
      </c>
      <c r="H582" s="72">
        <v>0</v>
      </c>
      <c r="I582" s="72">
        <v>0</v>
      </c>
      <c r="J582" s="72">
        <v>0</v>
      </c>
      <c r="K582" s="72">
        <v>0</v>
      </c>
      <c r="L582" s="72">
        <v>0</v>
      </c>
      <c r="M582" s="72">
        <v>0</v>
      </c>
      <c r="N582" s="72">
        <v>0</v>
      </c>
      <c r="O582" s="72">
        <v>0</v>
      </c>
      <c r="P582" s="68">
        <v>0</v>
      </c>
      <c r="Q582" s="72">
        <v>0</v>
      </c>
      <c r="R582" s="72">
        <v>0</v>
      </c>
    </row>
    <row r="583" spans="1:18" ht="11.25" customHeight="1">
      <c r="A583" s="23"/>
      <c r="B583" s="23"/>
      <c r="C583" s="23"/>
      <c r="D583" s="23"/>
      <c r="E583" s="23"/>
      <c r="P583" s="50"/>
      <c r="R583" s="50"/>
    </row>
    <row r="584" spans="1:18" ht="11.25" customHeight="1">
      <c r="A584" s="23"/>
      <c r="B584" s="23"/>
      <c r="C584" s="23"/>
      <c r="D584" s="23"/>
      <c r="E584" s="23"/>
    </row>
    <row r="586" spans="1:18" ht="12">
      <c r="C586" s="39"/>
    </row>
    <row r="587" spans="1:18" ht="24" customHeight="1">
      <c r="B587" s="142" t="s">
        <v>457</v>
      </c>
      <c r="C587" s="142"/>
      <c r="D587" s="142"/>
      <c r="E587" s="142"/>
      <c r="F587" s="142"/>
      <c r="G587" s="142"/>
      <c r="H587" s="142"/>
      <c r="I587" s="142"/>
      <c r="J587" s="142"/>
      <c r="K587" s="142"/>
      <c r="L587" s="142"/>
      <c r="M587" s="142"/>
      <c r="N587" s="142"/>
      <c r="O587" s="142"/>
      <c r="P587" s="142"/>
    </row>
    <row r="588" spans="1:18" ht="19.5" customHeight="1">
      <c r="B588" s="43" t="s">
        <v>458</v>
      </c>
      <c r="C588" s="21"/>
    </row>
    <row r="589" spans="1:18" ht="18.75" customHeight="1">
      <c r="B589" s="43" t="s">
        <v>426</v>
      </c>
      <c r="C589" s="21"/>
    </row>
    <row r="590" spans="1:18" ht="18" customHeight="1">
      <c r="B590" s="42"/>
      <c r="C590" s="21"/>
    </row>
    <row r="591" spans="1:18" ht="11.25" customHeight="1">
      <c r="B591" s="42"/>
      <c r="C591" s="21"/>
    </row>
    <row r="592" spans="1:18" ht="11.25" customHeight="1">
      <c r="B592" s="44" t="s">
        <v>459</v>
      </c>
      <c r="C592" s="21"/>
    </row>
    <row r="593" spans="3:3" ht="11.25" customHeight="1">
      <c r="C593" s="39"/>
    </row>
    <row r="594" spans="3:3" ht="11.25" customHeight="1">
      <c r="C594" s="39"/>
    </row>
    <row r="595" spans="3:3" ht="11.25" customHeight="1">
      <c r="C595" s="40"/>
    </row>
  </sheetData>
  <mergeCells count="52">
    <mergeCell ref="A479:O479"/>
    <mergeCell ref="A491:O491"/>
    <mergeCell ref="A500:O500"/>
    <mergeCell ref="B587:P587"/>
    <mergeCell ref="A517:O517"/>
    <mergeCell ref="A519:O519"/>
    <mergeCell ref="A521:O521"/>
    <mergeCell ref="A523:O523"/>
    <mergeCell ref="A471:O471"/>
    <mergeCell ref="A463:O463"/>
    <mergeCell ref="A465:O465"/>
    <mergeCell ref="A469:O469"/>
    <mergeCell ref="A475:O475"/>
    <mergeCell ref="A347:O347"/>
    <mergeCell ref="A357:O357"/>
    <mergeCell ref="A378:O378"/>
    <mergeCell ref="A425:O425"/>
    <mergeCell ref="A461:O461"/>
    <mergeCell ref="A312:O312"/>
    <mergeCell ref="A321:O321"/>
    <mergeCell ref="A331:O331"/>
    <mergeCell ref="A340:O340"/>
    <mergeCell ref="A345:O345"/>
    <mergeCell ref="A280:O280"/>
    <mergeCell ref="A282:O282"/>
    <mergeCell ref="A284:O284"/>
    <mergeCell ref="A293:O293"/>
    <mergeCell ref="A302:O302"/>
    <mergeCell ref="P2:R2"/>
    <mergeCell ref="C3:C4"/>
    <mergeCell ref="D3:E3"/>
    <mergeCell ref="F3:F4"/>
    <mergeCell ref="G3:G4"/>
    <mergeCell ref="H3:H4"/>
    <mergeCell ref="P3:P4"/>
    <mergeCell ref="Q3:Q4"/>
    <mergeCell ref="R3:R4"/>
    <mergeCell ref="I3:I4"/>
    <mergeCell ref="J3:K3"/>
    <mergeCell ref="L3:L4"/>
    <mergeCell ref="A219:O219"/>
    <mergeCell ref="A261:O261"/>
    <mergeCell ref="A271:O271"/>
    <mergeCell ref="M3:M4"/>
    <mergeCell ref="N3:N4"/>
    <mergeCell ref="O3:O4"/>
    <mergeCell ref="A10:O10"/>
    <mergeCell ref="A189:O189"/>
    <mergeCell ref="A2:A4"/>
    <mergeCell ref="B2:B4"/>
    <mergeCell ref="D2:I2"/>
    <mergeCell ref="J2:O2"/>
  </mergeCells>
  <hyperlinks>
    <hyperlink ref="C5" location="'1'!A1" display="'1'!A1"/>
    <hyperlink ref="D5" location="'2'!A1" display="'2'!A1"/>
    <hyperlink ref="E5" location="'3'!A1" display="'3'!A1"/>
    <hyperlink ref="F5" location="'4'!A1" display="'4'!A1"/>
    <hyperlink ref="G5" location="'5'!A1" display="'5'!A1"/>
    <hyperlink ref="H5" location="'6'!A1" display="'6'!A1"/>
    <hyperlink ref="I5" location="'7'!A1" display="'7'!A1"/>
    <hyperlink ref="J5" location="'8'!A1" display="'8'!A1"/>
    <hyperlink ref="K5" location="'9'!A1" display="'9'!A1"/>
    <hyperlink ref="L5" location="'10'!A1" display="'10'!A1"/>
    <hyperlink ref="M5" location="'11'!A1" display="'11'!A1"/>
    <hyperlink ref="N5" location="'12'!A1" display="'12'!A1"/>
    <hyperlink ref="O5" location="'13'!A1" display="'13'!A1"/>
    <hyperlink ref="P5" location="'14'!A1" display="'14'!A1"/>
    <hyperlink ref="Q5" location="'15'!A1" display="'15'!A1"/>
    <hyperlink ref="R5" location="'16'!A1" display="'16'!A1"/>
    <hyperlink ref="B6" location="'1'!A1" display="'1'!A1"/>
    <hyperlink ref="B7" location="'2'!A1" display="'2'!A1"/>
    <hyperlink ref="B8" location="'3'!A1" display="'3'!A1"/>
    <hyperlink ref="B9" location="'4'!A1" display="'4'!A1"/>
    <hyperlink ref="B11" location="'5'!A1" display="'5'!A1"/>
    <hyperlink ref="B12" location="'6'!A1" display="'6'!A1"/>
    <hyperlink ref="B13" location="'7'!A1" display="'7'!A1"/>
    <hyperlink ref="B14" location="'8'!A1" display="'8'!A1"/>
    <hyperlink ref="B15" location="'9'!A1" display="'9'!A1"/>
    <hyperlink ref="B16" location="'10'!A1" display="'10'!A1"/>
    <hyperlink ref="B17" location="'11'!A1" display="'11'!A1"/>
    <hyperlink ref="B18" location="'12'!A1" display="'12'!A1"/>
    <hyperlink ref="B19" location="'13'!A1" display="'13'!A1"/>
    <hyperlink ref="B20" location="'14'!A1" display="'14'!A1"/>
    <hyperlink ref="B21" location="'15'!A1" display="'15'!A1"/>
    <hyperlink ref="B22" location="'1511'!A1" display="'1511'!A1"/>
    <hyperlink ref="B23" location="'1512'!A1" display="'1512'!A1"/>
    <hyperlink ref="B24" location="'16'!A1" display="'16'!A1"/>
    <hyperlink ref="B25" location="'17'!A1" display="'17'!A1"/>
    <hyperlink ref="B26" location="'18'!A1" display="'18'!A1"/>
    <hyperlink ref="B27" location="'19'!A1" display="'19'!A1"/>
    <hyperlink ref="B28" location="'1910'!A1" display="'1910'!A1"/>
    <hyperlink ref="B29" location="'1920'!A1" display="'1920'!A1"/>
    <hyperlink ref="B30" location="'1930'!A1" display="'1930'!A1"/>
    <hyperlink ref="B31" location="'20'!A1" display="'20'!A1"/>
    <hyperlink ref="B32" location="'21'!A1" display="'21'!A1"/>
    <hyperlink ref="B33" location="'22'!A1" display="'22'!A1"/>
    <hyperlink ref="B34" location="'23'!A1" display="'23'!A1"/>
    <hyperlink ref="B35" location="'24'!A1" display="'24'!A1"/>
    <hyperlink ref="B36" location="'25'!A1" display="'25'!A1"/>
    <hyperlink ref="B37" location="'26'!A1" display="'26'!A1"/>
    <hyperlink ref="B38" location="'27'!A1" display="'27'!A1"/>
    <hyperlink ref="B39" location="'28'!A1" display="'28'!A1"/>
    <hyperlink ref="B40" location="'29'!A1" display="'29'!A1"/>
    <hyperlink ref="B41" location="'30'!A1" display="'30'!A1"/>
    <hyperlink ref="B42" location="'31'!A1" display="'31'!A1"/>
    <hyperlink ref="B43" location="'32'!A1" display="'32'!A1"/>
    <hyperlink ref="B44" location="'33'!A1" display="'33'!A1"/>
    <hyperlink ref="B45" location="'34'!A1" display="'34'!A1"/>
    <hyperlink ref="B46" location="'35'!A1" display="'35'!A1"/>
    <hyperlink ref="B47" location="'36'!A1" display="'36'!A1"/>
    <hyperlink ref="B48" location="'37'!A1" display="'37'!A1"/>
    <hyperlink ref="B49" location="'38'!A1" display="'38'!A1"/>
    <hyperlink ref="B50" location="'39'!A1" display="'39'!A1"/>
    <hyperlink ref="B51" location="'40'!A1" display="'40'!A1"/>
    <hyperlink ref="B52" location="'41'!A1" display="'41'!A1"/>
    <hyperlink ref="B53" location="'42'!A1" display="'42'!A1"/>
    <hyperlink ref="B54" location="'43'!A1" display="'43'!A1"/>
    <hyperlink ref="B55" location="'44'!A1" display="'44'!A1"/>
    <hyperlink ref="B56" location="'45'!A1" display="'45'!A1"/>
    <hyperlink ref="B57" location="'46'!A1" display="'46'!A1"/>
    <hyperlink ref="B58" location="'46'!A1" display="'46'!A1"/>
    <hyperlink ref="B59" location="'47'!A1" display="'47'!A1"/>
    <hyperlink ref="B60" location="'48'!A1" display="'48'!A1"/>
    <hyperlink ref="B61" location="'49'!A1" display="'49'!A1"/>
    <hyperlink ref="B62" location="'50'!A1" display="'50'!A1"/>
    <hyperlink ref="B63" location="'51'!A1" display="'51'!A1"/>
    <hyperlink ref="B64" location="'52'!A1" display="'52'!A1"/>
    <hyperlink ref="B65" location="'53'!A1" display="'53'!A1"/>
    <hyperlink ref="B66" location="'54'!A1" display="'54'!A1"/>
    <hyperlink ref="B67" location="'55'!A1" display="'55'!A1"/>
    <hyperlink ref="B68" location="'56'!A1" display="'56'!A1"/>
    <hyperlink ref="B69" location="'57'!A1" display="'57'!A1"/>
    <hyperlink ref="B70" location="'58'!A1" display="'58'!A1"/>
    <hyperlink ref="B71" location="'59'!A1" display="'59'!A1"/>
    <hyperlink ref="B72" location="'60'!A1" display="'60'!A1"/>
    <hyperlink ref="B73" location="'61'!A1" display="'61'!A1"/>
    <hyperlink ref="B74" location="'62'!A1" display="'62'!A1"/>
    <hyperlink ref="B75" location="'63'!A1" display="'63'!A1"/>
    <hyperlink ref="B76" location="'64'!A1" display="'64'!A1"/>
    <hyperlink ref="B77" location="'65'!A1" display="'65'!A1"/>
    <hyperlink ref="B78" location="'66'!A1" display="'66'!A1"/>
    <hyperlink ref="B79" location="'67'!A1" display="'67'!A1"/>
    <hyperlink ref="B80" location="'68'!A1" display="'68'!A1"/>
    <hyperlink ref="B81" location="'69'!A1" display="'69'!A1"/>
    <hyperlink ref="B82" location="'70'!A1" display="'70'!A1"/>
    <hyperlink ref="B83" location="'71'!A1" display="'71'!A1"/>
    <hyperlink ref="B84" location="'72'!A1" display="'72'!A1"/>
    <hyperlink ref="B85" location="'73'!A1" display="'73'!A1"/>
    <hyperlink ref="B86" location="'74'!A1" display="'74'!A1"/>
    <hyperlink ref="B87" location="'75'!A1" display="'75'!A1"/>
    <hyperlink ref="B88" location="'76'!A1" display="'76'!A1"/>
    <hyperlink ref="B89" location="'77'!A1" display="'77'!A1"/>
    <hyperlink ref="B90" location="'78'!A1" display="'78'!A1"/>
    <hyperlink ref="B91" location="'79'!A1" display="'79'!A1"/>
    <hyperlink ref="B92" location="'80'!A1" display="'80'!A1"/>
    <hyperlink ref="B93" location="'81'!A1" display="'81'!A1"/>
    <hyperlink ref="B94" location="'82'!A1" display="'82'!A1"/>
    <hyperlink ref="B95" location="'83'!A1" display="'83'!A1"/>
    <hyperlink ref="B96" location="'84'!A1" display="'84'!A1"/>
    <hyperlink ref="B97" location="'85'!A1" display="'85'!A1"/>
    <hyperlink ref="B98" location="'86'!A1" display="'86'!A1"/>
    <hyperlink ref="B99" location="'961'!A1" display="'961'!A1"/>
    <hyperlink ref="B100" location="'961'!A1" display="'961'!A1"/>
    <hyperlink ref="B101" location="'961'!A1" display="'961'!A1"/>
    <hyperlink ref="B102" location="'961'!A1" display="'961'!A1"/>
    <hyperlink ref="B103" location="'961'!A1" display="'961'!A1"/>
    <hyperlink ref="B104" location="'962'!A1" display="'962'!A1"/>
    <hyperlink ref="B105" location="'97'!A1" display="'97'!A1"/>
    <hyperlink ref="B106" location="'98'!A1" display="'98'!A1"/>
    <hyperlink ref="B107" location="'99'!A1" display="'99'!A1"/>
    <hyperlink ref="B108" location="'100'!A1" display="'100'!A1"/>
    <hyperlink ref="B109" location="'101'!A1" display="'101'!A1"/>
    <hyperlink ref="B110" location="'102'!A1" display="'102'!A1"/>
    <hyperlink ref="B111" location="'103'!A1" display="'103'!A1"/>
    <hyperlink ref="B112" location="'104'!A1" display="'104'!A1"/>
    <hyperlink ref="B113" location="'105'!A1" display="'105'!A1"/>
    <hyperlink ref="B114" location="'106'!A1" display="'106'!A1"/>
    <hyperlink ref="B115" location="'107'!A1" display="'107'!A1"/>
    <hyperlink ref="B116" location="'108'!A1" display="'108'!A1"/>
    <hyperlink ref="B117" location="'109'!A1" display="'109'!A1"/>
    <hyperlink ref="B118" location="'110'!A1" display="'110'!A1"/>
    <hyperlink ref="B119" location="'111'!A1" display="'111'!A1"/>
    <hyperlink ref="B120" location="'112'!A1" display="'112'!A1"/>
    <hyperlink ref="B121" location="'113'!A1" display="'113'!A1"/>
    <hyperlink ref="B122" location="'1131'!A1" display="'1131'!A1"/>
    <hyperlink ref="B123" location="'1132'!A1" display="'1132'!A1"/>
    <hyperlink ref="B124" location="'1133'!A1" display="'1133'!A1"/>
    <hyperlink ref="B125" location="'1134'!A1" display="'1134'!A1"/>
    <hyperlink ref="B126" location="'1135'!A1" display="'1135'!A1"/>
    <hyperlink ref="B127" location="'1136'!A1" display="'1136'!A1"/>
    <hyperlink ref="B128" location="'1137'!A1" display="'1137'!A1"/>
    <hyperlink ref="B129" location="'1138'!A1" display="'1138'!A1"/>
    <hyperlink ref="B130" location="'114'!A1" display="'114'!A1"/>
    <hyperlink ref="B131" location="'115'!A1" display="'115'!A1"/>
    <hyperlink ref="B132" location="'116'!A1" display="'116'!A1"/>
    <hyperlink ref="B133" location="'117'!A1" display="'117'!A1"/>
    <hyperlink ref="B134" location="'118'!A1" display="'118'!A1"/>
    <hyperlink ref="B135" location="'119'!A1" display="'119'!A1"/>
    <hyperlink ref="B136" location="'120'!A1" display="'120'!A1"/>
    <hyperlink ref="B137" location="'121'!A1" display="'121'!A1"/>
    <hyperlink ref="B138" location="'122'!A1" display="'122'!A1"/>
    <hyperlink ref="B139" location="'123'!A1" display="'123'!A1"/>
    <hyperlink ref="B140" location="'124'!A1" display="'124'!A1"/>
    <hyperlink ref="B141" location="'125'!A1" display="'125'!A1"/>
    <hyperlink ref="B142" location="'126'!A1" display="'126'!A1"/>
    <hyperlink ref="B143" location="'127'!A1" display="'127'!A1"/>
    <hyperlink ref="B144" location="'128'!A1" display="'128'!A1"/>
    <hyperlink ref="B145" location="'129'!A1" display="'129'!A1"/>
    <hyperlink ref="B146" location="'130'!A1" display="'130'!A1"/>
    <hyperlink ref="B147" location="'131'!A1" display="'131'!A1"/>
    <hyperlink ref="B148" location="'132'!A1" display="'132'!A1"/>
    <hyperlink ref="B149" location="'1321'!A1" display="'1321'!A1"/>
    <hyperlink ref="B150" location="'133'!A1" display="'133'!A1"/>
    <hyperlink ref="B151" location="'134'!A1" display="'134'!A1"/>
    <hyperlink ref="B152" location="'1341'!A1" display="'1341'!A1"/>
    <hyperlink ref="B153" location="'1342'!A1" display="'1342'!A1"/>
    <hyperlink ref="B154" location="'1343'!A1" display="'1343'!A1"/>
    <hyperlink ref="B155" location="'1344'!A1" display="'1344'!A1"/>
    <hyperlink ref="B156" location="'1345'!A1" display="'1345'!A1"/>
    <hyperlink ref="B157" location="'1346'!A1" display="'1346'!A1"/>
    <hyperlink ref="B158" location="'135'!A1" display="'135'!A1"/>
    <hyperlink ref="B159" location="'136'!A1" display="'136'!A1"/>
    <hyperlink ref="B160" location="'137'!A1" display="'137'!A1"/>
    <hyperlink ref="B161" location="'138'!A1" display="'138'!A1"/>
    <hyperlink ref="B162" location="'139'!A1" display="'139'!A1"/>
    <hyperlink ref="B163" location="'140'!A1" display="'140'!A1"/>
    <hyperlink ref="B164" location="'141'!A1" display="'141'!A1"/>
    <hyperlink ref="B165" location="'142'!A1" display="'142'!A1"/>
    <hyperlink ref="B166" location="'143'!A1" display="'143'!A1"/>
    <hyperlink ref="B167" location="'144'!A1" display="'144'!A1"/>
    <hyperlink ref="B168" location="'145'!A1" display="'145'!A1"/>
    <hyperlink ref="B169" location="'146'!A1" display="'146'!A1"/>
    <hyperlink ref="B170" location="'1461'!A1" display="'1461'!A1"/>
    <hyperlink ref="B171" location="'147'!A1" display="'147'!A1"/>
    <hyperlink ref="B172" location="'148'!A1" display="'148'!A1"/>
    <hyperlink ref="B173" location="'149'!A1" display="'149'!A1"/>
    <hyperlink ref="B174" location="'150'!A1" display="'150'!A1"/>
    <hyperlink ref="B175" location="'151'!A1" display="'151'!A1"/>
    <hyperlink ref="B176" location="'152'!A1" display="'152'!A1"/>
    <hyperlink ref="B177" location="'153'!A1" display="'153'!A1"/>
    <hyperlink ref="B178" location="'154'!A1" display="'154'!A1"/>
    <hyperlink ref="B179" location="'155'!A1" display="'155'!A1"/>
    <hyperlink ref="B180" location="'156'!A1" display="'156'!A1"/>
    <hyperlink ref="B181" location="'157'!A1" display="'157'!A1"/>
    <hyperlink ref="B182" location="'158'!A1" display="'158'!A1"/>
    <hyperlink ref="B183" location="'159'!A1" display="'159'!A1"/>
    <hyperlink ref="B184" location="'160'!A1" display="'160'!A1"/>
    <hyperlink ref="B185" location="'1601'!A1" display="'1601'!A1"/>
    <hyperlink ref="B186" location="'165'!A1" display="'165'!A1"/>
    <hyperlink ref="B187" location="'166'!A1" display="'166'!A1"/>
    <hyperlink ref="B188" location="'1661'!A1" display="'1661'!A1"/>
    <hyperlink ref="B190" location="'167'!A1" display="'167'!A1"/>
    <hyperlink ref="B191" location="'168'!A1" display="'168'!A1"/>
    <hyperlink ref="B192" location="'169'!A1" display="'169'!A1"/>
    <hyperlink ref="B193" location="'170'!A1" display="'170'!A1"/>
    <hyperlink ref="B194" location="'171'!A1" display="'171'!A1"/>
    <hyperlink ref="B195" location="'1711'!A1" display="'1711'!A1"/>
    <hyperlink ref="B196" location="'172'!A1" display="'172'!A1"/>
    <hyperlink ref="B197" location="'173'!A1" display="'173'!A1"/>
    <hyperlink ref="B198" location="'174'!A1" display="'174'!A1"/>
    <hyperlink ref="B199" location="'175'!A1" display="'175'!A1"/>
    <hyperlink ref="B200" location="'176'!A1" display="'176'!A1"/>
    <hyperlink ref="B201" location="'177'!A1" display="'177'!A1"/>
    <hyperlink ref="B202" location="'178'!A1" display="'178'!A1"/>
    <hyperlink ref="B203" location="'179'!A1" display="'179'!A1"/>
    <hyperlink ref="B204" location="'180'!A1" display="'180'!A1"/>
    <hyperlink ref="B205" location="'181'!A1" display="'181'!A1"/>
    <hyperlink ref="B206" location="'182'!A1" display="'182'!A1"/>
    <hyperlink ref="B207" location="'183'!A1" display="'183'!A1"/>
    <hyperlink ref="B208" location="'184'!A1" display="'184'!A1"/>
    <hyperlink ref="B209" location="'185'!A1" display="'185'!A1"/>
    <hyperlink ref="B210" location="'186'!A1" display="'186'!A1"/>
    <hyperlink ref="B211" location="'187'!A1" display="'187'!A1"/>
    <hyperlink ref="B212" location="'188'!A1" display="'188'!A1"/>
    <hyperlink ref="B213" location="'189'!A1" display="'189'!A1"/>
    <hyperlink ref="B214" location="'190'!A1" display="'190'!A1"/>
    <hyperlink ref="B215" location="'191'!A1" display="'191'!A1"/>
    <hyperlink ref="B216" location="'192'!A1" display="'192'!A1"/>
    <hyperlink ref="B217" location="'193'!A1" display="'193'!A1"/>
    <hyperlink ref="B218" location="'194'!A1" display="'194'!A1"/>
    <hyperlink ref="B220" location="'195'!A1" display="'195'!A1"/>
    <hyperlink ref="B221" location="'196'!A1" display="'196'!A1"/>
    <hyperlink ref="B222" location="'197'!A1" display="'197'!A1"/>
    <hyperlink ref="B223" location="'198'!A1" display="'198'!A1"/>
    <hyperlink ref="B224" location="'199'!A1" display="'199'!A1"/>
    <hyperlink ref="B225" location="'200'!A1" display="'200'!A1"/>
    <hyperlink ref="B226" location="'201'!A1" display="'201'!A1"/>
    <hyperlink ref="B227" location="'202'!A1" display="'202'!A1"/>
    <hyperlink ref="B228" location="'203'!A1" display="'203'!A1"/>
    <hyperlink ref="B229" location="'204'!A1" display="'204'!A1"/>
    <hyperlink ref="B230" location="'205'!A1" display="'205'!A1"/>
    <hyperlink ref="B231" location="'206'!A1" display="'206'!A1"/>
    <hyperlink ref="B232" location="'207'!A1" display="'207'!A1"/>
    <hyperlink ref="B233" location="'208'!A1" display="'208'!A1"/>
    <hyperlink ref="B234" location="'209'!A1" display="'209'!A1"/>
    <hyperlink ref="B235" location="'210'!A1" display="'210'!A1"/>
    <hyperlink ref="B236" location="'211'!A1" display="'211'!A1"/>
    <hyperlink ref="B237" location="'212'!A1" display="'212'!A1"/>
    <hyperlink ref="B238" location="'213'!A1" display="'213'!A1"/>
    <hyperlink ref="B239" location="'214'!A1" display="'214'!A1"/>
    <hyperlink ref="B240" location="'215'!A1" display="'215'!A1"/>
    <hyperlink ref="B241" location="'216'!A1" display="'216'!A1"/>
    <hyperlink ref="B242" location="'217'!A1" display="'217'!A1"/>
    <hyperlink ref="B243" location="'218'!A1" display="'218'!A1"/>
    <hyperlink ref="B244" location="'219'!A1" display="'219'!A1"/>
    <hyperlink ref="B245" location="'220'!A1" display="'220'!A1"/>
    <hyperlink ref="B246" location="'2201'!A1" display="'2201'!A1"/>
    <hyperlink ref="B247" location="'225'!A1" display="'225'!A1"/>
    <hyperlink ref="B248" location="'226'!A1" display="'226'!A1"/>
    <hyperlink ref="B249" location="'227'!A1" display="'227'!A1"/>
    <hyperlink ref="B250" location="'228'!A1" display="'228'!A1"/>
    <hyperlink ref="B251" location="'2281'!A1" display="'2281'!A1"/>
    <hyperlink ref="B252" location="'2282'!A1" display="'2282'!A1"/>
    <hyperlink ref="B253" location="'2283'!A1" display="'2283'!A1"/>
    <hyperlink ref="B254" location="'229'!A1" display="'229'!A1"/>
    <hyperlink ref="B255" location="'230'!A1" display="'230'!A1"/>
    <hyperlink ref="B256" location="'231'!A1" display="'231'!A1"/>
    <hyperlink ref="B257" location="'232'!A1" display="'232'!A1"/>
    <hyperlink ref="B258" location="'233'!A1" display="'233'!A1"/>
    <hyperlink ref="B259" location="'234'!A1" display="'234'!A1"/>
    <hyperlink ref="B260" location="'235'!A1" display="'235'!A1"/>
    <hyperlink ref="B262" location="'236'!A1" display="'236'!A1"/>
    <hyperlink ref="B263" location="'237'!A1" display="'237'!A1"/>
    <hyperlink ref="B264" location="'238'!A1" display="'238'!A1"/>
    <hyperlink ref="B265" location="'239'!A1" display="'239'!A1"/>
    <hyperlink ref="B266" location="'240'!A1" display="'240'!A1"/>
    <hyperlink ref="B267" location="'2401'!A1" display="'2401'!A1"/>
    <hyperlink ref="B268" location="'241'!A1" display="'241'!A1"/>
    <hyperlink ref="B269" location="'242'!A1" display="'242'!A1"/>
    <hyperlink ref="B270" location="'243'!A1" display="'243'!A1"/>
    <hyperlink ref="B272" location="'244'!A1" display="'244'!A1"/>
    <hyperlink ref="B273" location="'245'!A1" display="'245'!A1"/>
    <hyperlink ref="B274" location="'246'!A1" display="'246'!A1"/>
    <hyperlink ref="B275" location="'247'!A1" display="'247'!A1"/>
    <hyperlink ref="B276" location="'248'!A1" display="'248'!A1"/>
    <hyperlink ref="B277" location="'249'!A1" display="'249'!A1"/>
    <hyperlink ref="B278" location="'250'!A1" display="'250'!A1"/>
    <hyperlink ref="B279" location="'251'!A1" display="'251'!A1"/>
    <hyperlink ref="B281" location="'252'!A1" display="'252'!A1"/>
    <hyperlink ref="B283" location="'253'!A1" display="'253'!A1"/>
    <hyperlink ref="B285" location="'254'!A1" display="'254'!A1"/>
    <hyperlink ref="B286" location="'255'!A1" display="'255'!A1"/>
    <hyperlink ref="B287" location="'256'!A1" display="'256'!A1"/>
    <hyperlink ref="B288" location="'257'!A1" display="'257'!A1"/>
    <hyperlink ref="B289" location="'258'!A1" display="'258'!A1"/>
    <hyperlink ref="B290" location="'259'!A1" display="'259'!A1"/>
    <hyperlink ref="B291" location="'260'!A1" display="'260'!A1"/>
    <hyperlink ref="B292" location="'261'!A1" display="'261'!A1"/>
    <hyperlink ref="B294" location="'262'!A1" display="'262'!A1"/>
    <hyperlink ref="B295" location="'263'!A1" display="'263'!A1"/>
    <hyperlink ref="B296" location="'264'!A1" display="'264'!A1"/>
    <hyperlink ref="B297" location="'265'!A1" display="'265'!A1"/>
    <hyperlink ref="B298" location="'266'!A1" display="'266'!A1"/>
    <hyperlink ref="B299" location="'267'!A1" display="'267'!A1"/>
    <hyperlink ref="B300" location="'268'!A1" display="'268'!A1"/>
    <hyperlink ref="B301" location="'269'!A1" display="'269'!A1"/>
    <hyperlink ref="B303" location="'270'!A1" display="'270'!A1"/>
    <hyperlink ref="B304" location="'271'!A1" display="'271'!A1"/>
    <hyperlink ref="B305" location="'272'!A1" display="'272'!A1"/>
    <hyperlink ref="B306" location="'273'!A1" display="'273'!A1"/>
    <hyperlink ref="B307" location="'274'!A1" display="'274'!A1"/>
    <hyperlink ref="B308" location="'275'!A1" display="'275'!A1"/>
    <hyperlink ref="B309" location="'276'!A1" display="'276'!A1"/>
    <hyperlink ref="B310" location="'277'!A1" display="'277'!A1"/>
    <hyperlink ref="B311" location="'278'!A1" display="'278'!A1"/>
    <hyperlink ref="B313" location="'279'!A1" display="'279'!A1"/>
    <hyperlink ref="B314" location="'280'!A1" display="'280'!A1"/>
    <hyperlink ref="B315" location="'2801'!A1" display="'2801'!A1"/>
    <hyperlink ref="B316" location="'2802'!A1" display="'2802'!A1"/>
    <hyperlink ref="B317" location="'2803'!A1" display="'2803'!A1"/>
    <hyperlink ref="B318" location="'2804'!A1" display="'2804'!A1"/>
    <hyperlink ref="B319" location="'2805'!A1" display="'2805'!A1"/>
    <hyperlink ref="B320" location="'281'!A1" display="'281'!A1"/>
    <hyperlink ref="B322" location="'282'!A1" display="'282'!A1"/>
    <hyperlink ref="B323" location="'283'!A1" display="'283'!A1"/>
    <hyperlink ref="B324" location="'284'!A1" display="'284'!A1"/>
    <hyperlink ref="B325" location="'285'!A1" display="'285'!A1"/>
    <hyperlink ref="B326" location="'286'!A1" display="'286'!A1"/>
    <hyperlink ref="B327" location="'287'!A1" display="'287'!A1"/>
    <hyperlink ref="B328" location="'288'!A1" display="'288'!A1"/>
    <hyperlink ref="B329" location="'289'!A1" display="'289'!A1"/>
    <hyperlink ref="B330" location="'290'!A1" display="'290'!A1"/>
    <hyperlink ref="B332" location="'291'!A1" display="'291'!A1"/>
    <hyperlink ref="B333" location="'292'!A1" display="'292'!A1"/>
    <hyperlink ref="B334" location="'293'!A1" display="'293'!A1"/>
    <hyperlink ref="B335" location="'294'!A1" display="'294'!A1"/>
    <hyperlink ref="B336" location="'295'!A1" display="'295'!A1"/>
    <hyperlink ref="B337" location="'296'!A1" display="'296'!A1"/>
    <hyperlink ref="B338" location="'297'!A1" display="'297'!A1"/>
    <hyperlink ref="B339" location="'298'!A1" display="'298'!A1"/>
    <hyperlink ref="B341" location="'299'!A1" display="'299'!A1"/>
    <hyperlink ref="B342" location="'2991'!A1" display="'2991'!A1"/>
    <hyperlink ref="B343" location="'2992'!A1" display="'2992'!A1"/>
    <hyperlink ref="B344" location="'2993'!A1" display="'2993'!A1"/>
    <hyperlink ref="B346" location="'300'!A1" display="'300'!A1"/>
    <hyperlink ref="B348" location="'3001'!A1" display="'3001'!A1"/>
    <hyperlink ref="B349" location="'3002'!A1" display="'3002'!A1"/>
    <hyperlink ref="B350" location="'3003'!A1" display="'3003'!A1"/>
    <hyperlink ref="B351" location="'3004'!A1" display="'3004'!A1"/>
    <hyperlink ref="B352" location="'3005'!A1" display="'3005'!A1"/>
    <hyperlink ref="B354" location="'3006'!A1" display="'3006'!A1"/>
    <hyperlink ref="B355" location="'3007'!A1" display="'3007'!A1"/>
    <hyperlink ref="B356" location="'3008'!A1" display="'3008'!A1"/>
    <hyperlink ref="B358" location="'301'!A1" display="'301'!A1"/>
    <hyperlink ref="B359" location="'302'!A1" display="'302'!A1"/>
    <hyperlink ref="B360" location="'303'!A1" display="'303'!A1"/>
    <hyperlink ref="B361" location="'304'!A1" display="'304'!A1"/>
    <hyperlink ref="B362" location="'305'!A1" display="'305'!A1"/>
    <hyperlink ref="B363" location="'3051'!A1" display="'3051'!A1"/>
    <hyperlink ref="B364" location="'306'!A1" display="'306'!A1"/>
    <hyperlink ref="B365" location="'307'!A1" display="'307'!A1"/>
    <hyperlink ref="B366" location="'3071'!A1" display="'3071'!A1"/>
    <hyperlink ref="B367" location="'308'!A1" display="'308'!A1"/>
    <hyperlink ref="B368" location="'309'!A1" display="'309'!A1"/>
    <hyperlink ref="B369" location="'3091'!A1" display="'3091'!A1"/>
    <hyperlink ref="B370" location="'310'!A1" display="'310'!A1"/>
    <hyperlink ref="B371" location="'311'!A1" display="'311'!A1"/>
    <hyperlink ref="B372" location="'312'!A1" display="'312'!A1"/>
    <hyperlink ref="B373" location="'313'!A1" display="'313'!A1"/>
    <hyperlink ref="B374" location="'314'!A1" display="'314'!A1"/>
    <hyperlink ref="B375" location="'315'!A1" display="'315'!A1"/>
    <hyperlink ref="B376" location="'316'!A1" display="'316'!A1"/>
    <hyperlink ref="B377" location="'317'!A1" display="'317'!A1"/>
    <hyperlink ref="B379" location="'318'!A1" display="'318'!A1"/>
    <hyperlink ref="B380" location="'319'!A1" display="'319'!A1"/>
    <hyperlink ref="B381" location="'320'!A1" display="'320'!A1"/>
    <hyperlink ref="B382" location="'321'!A1" display="'321'!A1"/>
    <hyperlink ref="B383" location="'322'!A1" display="'322'!A1"/>
    <hyperlink ref="B384" location="'323'!A1" display="'323'!A1"/>
    <hyperlink ref="B385" location="'324'!A1" display="'324'!A1"/>
    <hyperlink ref="B386" location="'325'!A1" display="'325'!A1"/>
    <hyperlink ref="B387" location="'326'!A1" display="'326'!A1"/>
    <hyperlink ref="B388" location="'327'!A1" display="'327'!A1"/>
    <hyperlink ref="B389" location="'328'!A1" display="'328'!A1"/>
    <hyperlink ref="B390" location="'329'!A1" display="'329'!A1"/>
    <hyperlink ref="B391" location="'330'!A1" display="'330'!A1"/>
    <hyperlink ref="B392" location="'331'!A1" display="'331'!A1"/>
    <hyperlink ref="B393" location="'332'!A1" display="'332'!A1"/>
    <hyperlink ref="B394" location="'333'!A1" display="'333'!A1"/>
    <hyperlink ref="B395" location="'334'!A1" display="'334'!A1"/>
    <hyperlink ref="B396" location="'335'!A1" display="'335'!A1"/>
    <hyperlink ref="B397" location="'336'!A1" display="'336'!A1"/>
    <hyperlink ref="B398" location="'337'!A1" display="'337'!A1"/>
    <hyperlink ref="B399" location="'338'!A1" display="'338'!A1"/>
    <hyperlink ref="B400" location="'339'!A1" display="'339'!A1"/>
    <hyperlink ref="B401" location="'340'!A1" display="'340'!A1"/>
    <hyperlink ref="B402" location="'341'!A1" display="'341'!A1"/>
    <hyperlink ref="B403" location="'342'!A1" display="'342'!A1"/>
    <hyperlink ref="B404" location="'343'!A1" display="'343'!A1"/>
    <hyperlink ref="B405" location="'344'!A1" display="'344'!A1"/>
    <hyperlink ref="B406" location="'345'!A1" display="'345'!A1"/>
    <hyperlink ref="B407" location="'346'!A1" display="'346'!A1"/>
    <hyperlink ref="B408" location="'347'!A1" display="'347'!A1"/>
    <hyperlink ref="B409" location="'348'!A1" display="'348'!A1"/>
    <hyperlink ref="B410" location="'349'!A1" display="'349'!A1"/>
    <hyperlink ref="B411" location="'350'!A1" display="'350'!A1"/>
    <hyperlink ref="B412" location="'351'!A1" display="'351'!A1"/>
    <hyperlink ref="B413" location="'352'!A1" display="'352'!A1"/>
    <hyperlink ref="B414" location="'353'!A1" display="'353'!A1"/>
    <hyperlink ref="B415" location="'354'!A1" display="'354'!A1"/>
    <hyperlink ref="B416" location="'355'!A1" display="'355'!A1"/>
    <hyperlink ref="B417" location="'356'!A1" display="'356'!A1"/>
    <hyperlink ref="B418" location="'357'!A1" display="'357'!A1"/>
    <hyperlink ref="B419" location="'358'!A1" display="'358'!A1"/>
    <hyperlink ref="B420" location="'359'!A1" display="'359'!A1"/>
    <hyperlink ref="B421" location="'360'!A1" display="'360'!A1"/>
    <hyperlink ref="B422" location="'361'!A1" display="'361'!A1"/>
    <hyperlink ref="B423" location="'362'!A1" display="'362'!A1"/>
    <hyperlink ref="B424" location="'363'!A1" display="'363'!A1"/>
    <hyperlink ref="B426" location="'364'!A1" display="'364'!A1"/>
    <hyperlink ref="B427" location="'365'!A1" display="'365'!A1"/>
    <hyperlink ref="B428" location="'366'!A1" display="'366'!A1"/>
    <hyperlink ref="B429" location="'367'!A1" display="'367'!A1"/>
    <hyperlink ref="B430" location="'368'!A1" display="'368'!A1"/>
    <hyperlink ref="B431" location="'369'!A1" display="'369'!A1"/>
    <hyperlink ref="B432" location="'370'!A1" display="'370'!A1"/>
    <hyperlink ref="B433" location="'371'!A1" display="'371'!A1"/>
    <hyperlink ref="B434" location="'372'!A1" display="'372'!A1"/>
    <hyperlink ref="B435" location="'373'!A1" display="'373'!A1"/>
    <hyperlink ref="B436" location="'374'!A1" display="'374'!A1"/>
    <hyperlink ref="B437" location="'375'!A1" display="'375'!A1"/>
    <hyperlink ref="B438" location="'376'!A1" display="'376'!A1"/>
    <hyperlink ref="B439" location="'377'!A1" display="'377'!A1"/>
    <hyperlink ref="B440" location="'3771'!A1" display="'3771'!A1"/>
    <hyperlink ref="B441" location="'3772'!A1" display="'3772'!A1"/>
    <hyperlink ref="B442" location="'3773'!A1" display="'3773'!A1"/>
    <hyperlink ref="B443" location="'3774'!A1" display="'3774'!A1"/>
    <hyperlink ref="B444" location="'3775'!A1" display="'3775'!A1"/>
    <hyperlink ref="B445" location="'3776'!A1" display="'3776'!A1"/>
    <hyperlink ref="B446" location="'3777'!A1" display="'3777'!A1"/>
    <hyperlink ref="B447" location="'3778'!A1" display="'3778'!A1"/>
    <hyperlink ref="B448" location="'3779'!A1" display="'3779'!A1"/>
    <hyperlink ref="B449" location="'37710'!A1" display="'37710'!A1"/>
    <hyperlink ref="B450" location="'378'!A1" display="'378'!A1"/>
    <hyperlink ref="B451" location="'379'!A1" display="'379'!A1"/>
    <hyperlink ref="B452" location="'380'!A1" display="'380'!A1"/>
    <hyperlink ref="B453" location="'381'!A1" display="'381'!A1"/>
    <hyperlink ref="B454" location="'3811'!A1" display="'3811'!A1"/>
    <hyperlink ref="B455" location="'382'!A1" display="'382'!A1"/>
    <hyperlink ref="B456" location="'383'!A1" display="'383'!A1"/>
    <hyperlink ref="B457" location="'384'!A1" display="'384'!A1"/>
    <hyperlink ref="B458" location="'385'!A1" display="'385'!A1"/>
    <hyperlink ref="B459" location="'386'!A1" display="'386'!A1"/>
    <hyperlink ref="B460" location="'387'!A1" display="'387'!A1"/>
    <hyperlink ref="B462" location="'388'!A1" display="'388'!A1"/>
    <hyperlink ref="B464" location="'389'!A1" display="'389'!A1"/>
    <hyperlink ref="B466" location="'390'!A1" display="'390'!A1"/>
    <hyperlink ref="B467" location="'3901'!A1" display="'3901'!A1"/>
    <hyperlink ref="B468" location="'391'!A1" display="'391'!A1"/>
    <hyperlink ref="B470" location="'396'!A1" display="'396'!A1"/>
    <hyperlink ref="B472" location="'397'!A1" display="'397'!A1"/>
    <hyperlink ref="B473" location="'398'!A1" display="'398'!A1"/>
    <hyperlink ref="B474" location="'3981'!A1" display="'3981'!A1"/>
    <hyperlink ref="B476" location="'402'!A1" display="'402'!A1"/>
    <hyperlink ref="B477" location="'403'!A1" display="'403'!A1"/>
    <hyperlink ref="B478" location="'404'!A1" display="'404'!A1"/>
    <hyperlink ref="B480" location="'4041'!A1" display="'4041'!A1"/>
    <hyperlink ref="B481" location="'4042'!A1" display="'4042'!A1"/>
    <hyperlink ref="B482" location="'4043'!A1" display="'4043'!A1"/>
    <hyperlink ref="B483" location="'4044'!A1" display="'4044'!A1"/>
    <hyperlink ref="B484" location="'4045'!A1" display="'4045'!A1"/>
    <hyperlink ref="B485" location="'4046'!A1" display="'4046'!A1"/>
    <hyperlink ref="B486" location="'4047'!A1" display="'4047'!A1"/>
    <hyperlink ref="B487" location="'4048'!A1" display="'4048'!A1"/>
    <hyperlink ref="B488" location="'4049'!A1" display="'4049'!A1"/>
    <hyperlink ref="B489" location="'40410'!A1" display="'40410'!A1"/>
    <hyperlink ref="B490" location="'40411'!A1" display="'40411'!A1"/>
    <hyperlink ref="B492" location="'40412'!A1" display="'40412'!A1"/>
    <hyperlink ref="B493" location="'40413'!A1" display="'40413'!A1"/>
    <hyperlink ref="B494" location="'40414'!A1" display="'40414'!A1"/>
    <hyperlink ref="B495" location="'40415'!A1" display="'40415'!A1"/>
    <hyperlink ref="B496" location="'40416'!A1" display="'40416'!A1"/>
    <hyperlink ref="B497" location="'40417'!A1" display="'40417'!A1"/>
    <hyperlink ref="B498" location="'40418'!A1" display="'40418'!A1"/>
    <hyperlink ref="B499" location="'40419'!A1" display="'40419'!A1"/>
    <hyperlink ref="B501" location="'405'!A1" display="'405'!A1"/>
    <hyperlink ref="B502" location="'406'!A1" display="'406'!A1"/>
    <hyperlink ref="B503" location="'407'!A1" display="'407'!A1"/>
    <hyperlink ref="B504" location="'408'!A1" display="'408'!A1"/>
    <hyperlink ref="B505" location="'409'!A1" display="'409'!A1"/>
    <hyperlink ref="B506" location="'4091'!A1" display="'4091'!A1"/>
    <hyperlink ref="B507" location="'410'!A1" display="'410'!A1"/>
    <hyperlink ref="B508" location="'411'!A1" display="'411'!A1"/>
    <hyperlink ref="B509" location="'412'!A1" display="'412'!A1"/>
    <hyperlink ref="B510" location="'413'!A1" display="'413'!A1"/>
    <hyperlink ref="B511" location="'414'!A1" display="'414'!A1"/>
    <hyperlink ref="B512" location="'415'!A1" display="'415'!A1"/>
    <hyperlink ref="B513" location="'416'!A1" display="'416'!A1"/>
    <hyperlink ref="B514" location="'417'!A1" display="'417'!A1"/>
    <hyperlink ref="B515" location="'418'!A1" display="'418'!A1"/>
    <hyperlink ref="B516" location="'419'!A1" display="'419'!A1"/>
    <hyperlink ref="B518" location="'420'!A1" display="'420'!A1"/>
    <hyperlink ref="B520" location="'421'!A1" display="'421'!A1"/>
    <hyperlink ref="B522" location="'425'!A1" display="'425'!A1"/>
    <hyperlink ref="B524" location="'425'!A1" display="'425'!A1"/>
    <hyperlink ref="B525" location="'425'!A1" display="'425'!A1"/>
    <hyperlink ref="B526" location="'425'!A1" display="'425'!A1"/>
    <hyperlink ref="B527" location="'425'!A1" display="'425'!A1"/>
    <hyperlink ref="B529" location="'427'!A1" display="'427'!A1"/>
    <hyperlink ref="B530" location="'428'!A1" display="'428'!A1"/>
    <hyperlink ref="B531" location="'428'!A1" display="'428'!A1"/>
    <hyperlink ref="B532" location="'428'!A1" display="'428'!A1"/>
    <hyperlink ref="B533" location="'429'!A1" display="'429'!A1"/>
    <hyperlink ref="B534" location="'430'!A1" display="'430'!A1"/>
    <hyperlink ref="B535" location="'4301'!A1" display="'4301'!A1"/>
    <hyperlink ref="B536" location="'43011'!A1" display="'43011'!A1"/>
    <hyperlink ref="B537" location="'4302'!A1" display="'4302'!A1"/>
    <hyperlink ref="B538" location="'43021'!A1" display="'43021'!A1"/>
    <hyperlink ref="B539" location="'4303'!A1" display="'4303'!A1"/>
    <hyperlink ref="B540" location="'43031'!A1" display="'43031'!A1"/>
    <hyperlink ref="B541" location="'431'!A1" display="'431'!A1"/>
    <hyperlink ref="B542" location="'4311'!A1" display="'4311'!A1"/>
    <hyperlink ref="B543" location="'4312'!A1" display="'4312'!A1"/>
    <hyperlink ref="B544" location="'4313'!A1" display="'4313'!A1"/>
    <hyperlink ref="B545" location="'432'!A1" display="'432'!A1"/>
    <hyperlink ref="B546" location="'433'!A1" display="'433'!A1"/>
    <hyperlink ref="B547" location="'4331'!A1" display="'4331'!A1"/>
    <hyperlink ref="B548" location="'4332'!A1" display="'4332'!A1"/>
    <hyperlink ref="B549" location="'4333'!A1" display="'4333'!A1"/>
    <hyperlink ref="B550" location="'434'!A1" display="'434'!A1"/>
    <hyperlink ref="B551" location="'4341'!A1" display="'4341'!A1"/>
    <hyperlink ref="B552" location="'4342'!A1" display="'4342'!A1"/>
    <hyperlink ref="B553" location="'4343'!A1" display="'4343'!A1"/>
    <hyperlink ref="B554" location="'4344'!A1" display="'4344'!A1"/>
    <hyperlink ref="B555" location="'4345'!A1" display="'4345'!A1"/>
    <hyperlink ref="B556" location="'4346'!A1" display="'4346'!A1"/>
    <hyperlink ref="B557" location="'4347'!A1" display="'4347'!A1"/>
    <hyperlink ref="B558" location="'4348'!A1" display="'4348'!A1"/>
    <hyperlink ref="B559" location="'4349'!A1" display="'4349'!A1"/>
    <hyperlink ref="B560" location="'43410'!A1" display="'43410'!A1"/>
    <hyperlink ref="B561" location="'43411'!A1" display="'43411'!A1"/>
    <hyperlink ref="B562" location="'43412'!A1" display="'43412'!A1"/>
    <hyperlink ref="B563" location="'43413'!A1" display="'43413'!A1"/>
    <hyperlink ref="B564" location="'435'!A1" display="'435'!A1"/>
    <hyperlink ref="B565" location="'436'!A1" display="'436'!A1"/>
    <hyperlink ref="B566" location="'4361'!A1" display="'4361'!A1"/>
    <hyperlink ref="B567" location="'4362'!A1" display="'4362'!A1"/>
    <hyperlink ref="B568" location="'437'!A1" display="'437'!A1"/>
    <hyperlink ref="B569" location="'4371'!A1" display="'4371'!A1"/>
    <hyperlink ref="B570" location="'4372'!A1" display="'4372'!A1"/>
    <hyperlink ref="B571" location="'438'!A1" display="'438'!A1"/>
    <hyperlink ref="B572" location="'439'!A1" display="'439'!A1"/>
    <hyperlink ref="B573" location="'4391'!A1" display="'4391'!A1"/>
    <hyperlink ref="B574" location="'4392'!A1" display="'4392'!A1"/>
    <hyperlink ref="B575" location="'440'!A1" display="'440'!A1"/>
    <hyperlink ref="B576" location="'4401'!A1" display="'4401'!A1"/>
    <hyperlink ref="B577" location="'4402'!A1" display="'4402'!A1"/>
    <hyperlink ref="B578" location="'441'!A1" display="'441'!A1"/>
    <hyperlink ref="B579" location="'442'!A1" display="'442'!A1"/>
    <hyperlink ref="B580" location="'443'!A1" display="'443'!A1"/>
    <hyperlink ref="B581" location="'444'!A1" display="'444'!A1"/>
    <hyperlink ref="B582" location="'445'!A1" display="'445'!A1"/>
  </hyperlinks>
  <pageMargins left="0" right="0" top="0" bottom="0" header="0" footer="0"/>
  <pageSetup paperSize="9" scale="60" fitToHeight="42" orientation="landscape" r:id="rId1"/>
  <headerFooter>
    <oddFooter>&amp;П&amp;6&amp;С/&amp;К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A25" sqref="A25"/>
    </sheetView>
  </sheetViews>
  <sheetFormatPr defaultRowHeight="15"/>
  <cols>
    <col min="1" max="1" width="35.83203125" style="56" customWidth="1"/>
    <col min="2" max="2" width="22.6640625" style="56" customWidth="1"/>
    <col min="3" max="7" width="13.33203125" style="56" hidden="1" customWidth="1"/>
    <col min="8" max="8" width="18.33203125" style="56" customWidth="1"/>
    <col min="9" max="9" width="11.1640625" style="56" bestFit="1" customWidth="1"/>
    <col min="10" max="10" width="25.1640625" style="56" customWidth="1"/>
    <col min="11" max="11" width="10.5" style="56" bestFit="1" customWidth="1"/>
    <col min="12" max="16384" width="9.33203125" style="56"/>
  </cols>
  <sheetData>
    <row r="1" spans="1:10">
      <c r="A1" s="143" t="s">
        <v>433</v>
      </c>
      <c r="B1" s="143"/>
      <c r="C1" s="143"/>
      <c r="D1" s="143"/>
      <c r="E1" s="143"/>
      <c r="F1" s="143"/>
      <c r="G1" s="143"/>
      <c r="H1" s="143"/>
    </row>
    <row r="2" spans="1:10">
      <c r="A2" s="61"/>
      <c r="B2" s="61" t="s">
        <v>434</v>
      </c>
      <c r="C2" s="61">
        <v>2</v>
      </c>
      <c r="D2" s="61">
        <v>3</v>
      </c>
      <c r="E2" s="61">
        <v>4</v>
      </c>
      <c r="F2" s="61">
        <v>5</v>
      </c>
      <c r="G2" s="61">
        <v>6</v>
      </c>
      <c r="H2" s="61" t="s">
        <v>435</v>
      </c>
    </row>
    <row r="3" spans="1:10">
      <c r="A3" s="59" t="s">
        <v>436</v>
      </c>
      <c r="B3" s="58">
        <f>'6pf'!C11+'6pf'!C190+'6pf'!C220+'6pf'!C262+'6pf'!C272+'6pf'!C281+'6pf'!C283+'6pf'!C285+'6pf'!C294+'6pf'!C303+'6pf'!C313+'6pf'!C322+'6pf'!C332+'6pf'!C341+'6pf'!C346+'6pf'!C348+'6pf'!C358</f>
        <v>322368</v>
      </c>
      <c r="C3" s="58">
        <f>'6pf'!D11+'6pf'!D190+'6pf'!D220+'6pf'!D262+'6pf'!D272+'6pf'!D281+'6pf'!D283+'6pf'!D285+'6pf'!D294+'6pf'!D303+'6pf'!D313+'6pf'!D322+'6pf'!D332+'6pf'!D341+'6pf'!D346+'6pf'!D348+'6pf'!D358</f>
        <v>1040478</v>
      </c>
      <c r="D3" s="58">
        <f>'6pf'!E11+'6pf'!E190+'6pf'!E220+'6pf'!E262+'6pf'!E272+'6pf'!E281+'6pf'!E283+'6pf'!E285+'6pf'!E294+'6pf'!E303+'6pf'!E313+'6pf'!E322+'6pf'!E332+'6pf'!E341+'6pf'!E346+'6pf'!E348+'6pf'!E358</f>
        <v>778752</v>
      </c>
      <c r="E3" s="58">
        <f>'6pf'!F11+'6pf'!F190+'6pf'!F220+'6pf'!F262+'6pf'!F272+'6pf'!F281+'6pf'!F283+'6pf'!F285+'6pf'!F294+'6pf'!F303+'6pf'!F313+'6pf'!F322+'6pf'!F332+'6pf'!F341+'6pf'!F346+'6pf'!F348+'6pf'!F358</f>
        <v>1113198</v>
      </c>
      <c r="F3" s="58">
        <f>'6pf'!G11+'6pf'!G190+'6pf'!G220+'6pf'!G262+'6pf'!G272+'6pf'!G281+'6pf'!G283+'6pf'!G285+'6pf'!G294+'6pf'!G303+'6pf'!G313+'6pf'!G322+'6pf'!G332+'6pf'!G341+'6pf'!G346+'6pf'!G348+'6pf'!G358</f>
        <v>1119728</v>
      </c>
      <c r="G3" s="58">
        <f>'6pf'!H11+'6pf'!H190+'6pf'!H220+'6pf'!H262+'6pf'!H272+'6pf'!H281+'6pf'!H283+'6pf'!H285+'6pf'!H294+'6pf'!H303+'6pf'!H313+'6pf'!H322+'6pf'!H332+'6pf'!H341+'6pf'!H346+'6pf'!H348+'6pf'!H358</f>
        <v>1121110</v>
      </c>
      <c r="H3" s="57">
        <f>'6pf'!I11+'6pf'!I190+'6pf'!I220+'6pf'!I262+'6pf'!I272+'6pf'!I281+'6pf'!I283+'6pf'!I285+'6pf'!I294+'6pf'!I303+'6pf'!I313+'6pf'!I322+'6pf'!I332+'6pf'!I341+'6pf'!I346+'6pf'!I348+'6pf'!I358</f>
        <v>1195820.2</v>
      </c>
      <c r="I3" s="60"/>
      <c r="J3" s="63"/>
    </row>
    <row r="4" spans="1:10">
      <c r="A4" s="59" t="s">
        <v>437</v>
      </c>
      <c r="B4" s="58">
        <f>'6pf'!C12+'6pf'!C263+'6pf'!C273+'6pf'!C281+'6pf'!C283+'6pf'!C286+'6pf'!C295+'6pf'!C304+'6pf'!C314+'6pf'!C323+'6pf'!C342+'6pf'!C346+'6pf'!C349</f>
        <v>238333</v>
      </c>
      <c r="C4" s="58">
        <f>'6pf'!D12+'6pf'!D263+'6pf'!D273+'6pf'!D281+'6pf'!D283+'6pf'!D286+'6pf'!D295+'6pf'!D304+'6pf'!D314+'6pf'!D323+'6pf'!D342+'6pf'!D346+'6pf'!D349</f>
        <v>852400</v>
      </c>
      <c r="D4" s="58">
        <f>'6pf'!E12+'6pf'!E263+'6pf'!E273+'6pf'!E281+'6pf'!E283+'6pf'!E286+'6pf'!E295+'6pf'!E304+'6pf'!E314+'6pf'!E323+'6pf'!E342+'6pf'!E346+'6pf'!E349</f>
        <v>636746</v>
      </c>
      <c r="E4" s="58">
        <f>'6pf'!F12+'6pf'!F263+'6pf'!F273+'6pf'!F281+'6pf'!F283+'6pf'!F286+'6pf'!F295+'6pf'!F304+'6pf'!F314+'6pf'!F323+'6pf'!F342+'6pf'!F346+'6pf'!F349</f>
        <v>875040</v>
      </c>
      <c r="F4" s="58">
        <f>'6pf'!G12+'6pf'!G263+'6pf'!G273+'6pf'!G281+'6pf'!G283+'6pf'!G286+'6pf'!G295+'6pf'!G304+'6pf'!G314+'6pf'!G323+'6pf'!G342+'6pf'!G346+'6pf'!G349</f>
        <v>878042</v>
      </c>
      <c r="G4" s="58">
        <f>'6pf'!H12+'6pf'!H263+'6pf'!H273+'6pf'!H281+'6pf'!H283+'6pf'!H286+'6pf'!H295+'6pf'!H304+'6pf'!H314+'6pf'!H323+'6pf'!H342+'6pf'!H346+'6pf'!H349</f>
        <v>879123</v>
      </c>
      <c r="H4" s="64">
        <f>'6pf'!I12+'6pf'!I263+'6pf'!I273+'6pf'!I281+'6pf'!I283+'6pf'!I286+'6pf'!I295+'6pf'!I304+'6pf'!I314+'6pf'!I323+'6pf'!I342+'6pf'!I346+'6pf'!I349</f>
        <v>937955</v>
      </c>
      <c r="I4" s="60"/>
      <c r="J4" s="60"/>
    </row>
    <row r="5" spans="1:10">
      <c r="A5" s="59" t="s">
        <v>438</v>
      </c>
      <c r="B5" s="58">
        <f>'6pf'!C118+'6pf'!C191+'6pf'!C221+'6pf'!C264+'6pf'!C274+'6pf'!C287+'6pf'!C296+'6pf'!C305+'6pf'!C315+'6pf'!C324+'6pf'!C334+'6pf'!C350+'6pf'!C359+'6pf'!C370</f>
        <v>59633</v>
      </c>
      <c r="C5" s="58">
        <f>'6pf'!D118+'6pf'!D191+'6pf'!D221+'6pf'!D264+'6pf'!D274+'6pf'!D287+'6pf'!D296+'6pf'!D305+'6pf'!D315+'6pf'!D324+'6pf'!D334+'6pf'!D350+'6pf'!D359+'6pf'!D370</f>
        <v>121640</v>
      </c>
      <c r="D5" s="58">
        <f>'6pf'!E118+'6pf'!E191+'6pf'!E221+'6pf'!E264+'6pf'!E274+'6pf'!E287+'6pf'!E296+'6pf'!E305+'6pf'!E315+'6pf'!E324+'6pf'!E334+'6pf'!E350+'6pf'!E359+'6pf'!E370</f>
        <v>88104</v>
      </c>
      <c r="E5" s="58">
        <f>'6pf'!F118+'6pf'!F191+'6pf'!F221+'6pf'!F264+'6pf'!F274+'6pf'!F287+'6pf'!F296+'6pf'!F305+'6pf'!F315+'6pf'!F324+'6pf'!F334+'6pf'!F350+'6pf'!F359+'6pf'!F370</f>
        <v>157978</v>
      </c>
      <c r="F5" s="58">
        <f>'6pf'!G118+'6pf'!G191+'6pf'!G221+'6pf'!G264+'6pf'!G274+'6pf'!G287+'6pf'!G296+'6pf'!G305+'6pf'!G315+'6pf'!G324+'6pf'!G334+'6pf'!G350+'6pf'!G359+'6pf'!G370</f>
        <v>161344</v>
      </c>
      <c r="G5" s="58">
        <f>'6pf'!H118+'6pf'!H191+'6pf'!H221+'6pf'!H264+'6pf'!H274+'6pf'!H287+'6pf'!H296+'6pf'!H305+'6pf'!H315+'6pf'!H324+'6pf'!H334+'6pf'!H350+'6pf'!H359+'6pf'!H370</f>
        <v>161358</v>
      </c>
      <c r="H5" s="65">
        <f>'6pf'!I118+'6pf'!I191+'6pf'!I221+'6pf'!I264+'6pf'!I274+'6pf'!I287+'6pf'!I296+'6pf'!I305+'6pf'!I315+'6pf'!I324+'6pf'!I334+'6pf'!I350+'6pf'!I359+'6pf'!I370</f>
        <v>173549.8</v>
      </c>
      <c r="J5" s="60"/>
    </row>
    <row r="6" spans="1:10">
      <c r="A6" s="59" t="s">
        <v>439</v>
      </c>
      <c r="B6" s="58">
        <f>'6pf'!C144+'6pf'!C197+'6pf'!C254+'6pf'!C270+'6pf'!C279+'6pf'!C292+'6pf'!C301+'6pf'!C310+'6pf'!C320+'6pf'!C330+'6pf'!C339+'6pf'!C356+'6pf'!C372</f>
        <v>14750</v>
      </c>
      <c r="C6" s="58">
        <f>'6pf'!D144+'6pf'!D197+'6pf'!D254+'6pf'!D270+'6pf'!D279+'6pf'!D292+'6pf'!D301+'6pf'!D310+'6pf'!D320+'6pf'!D330+'6pf'!D339+'6pf'!D356+'6pf'!D372</f>
        <v>35428</v>
      </c>
      <c r="D6" s="58">
        <f>'6pf'!E144+'6pf'!E197+'6pf'!E254+'6pf'!E270+'6pf'!E279+'6pf'!E292+'6pf'!E301+'6pf'!E310+'6pf'!E320+'6pf'!E330+'6pf'!E339+'6pf'!E356+'6pf'!E372</f>
        <v>27841</v>
      </c>
      <c r="E6" s="58">
        <f>'6pf'!F144+'6pf'!F197+'6pf'!F254+'6pf'!F270+'6pf'!F279+'6pf'!F292+'6pf'!F301+'6pf'!F310+'6pf'!F320+'6pf'!F330+'6pf'!F339+'6pf'!F356+'6pf'!F372</f>
        <v>42423</v>
      </c>
      <c r="F6" s="58">
        <f>'6pf'!G144+'6pf'!G197+'6pf'!G254+'6pf'!G270+'6pf'!G279+'6pf'!G292+'6pf'!G301+'6pf'!G310+'6pf'!G320+'6pf'!G330+'6pf'!G339+'6pf'!G356+'6pf'!G372</f>
        <v>42521</v>
      </c>
      <c r="G6" s="58">
        <f>'6pf'!H144+'6pf'!H197+'6pf'!H254+'6pf'!H270+'6pf'!H279+'6pf'!H292+'6pf'!H301+'6pf'!H310+'6pf'!H320+'6pf'!H330+'6pf'!H339+'6pf'!H356+'6pf'!H372</f>
        <v>42808</v>
      </c>
      <c r="H6" s="64">
        <f>'6pf'!I144+'6pf'!I197+'6pf'!I254+'6pf'!I270+'6pf'!I279+'6pf'!I292+'6pf'!I301+'6pf'!I310+'6pf'!I320+'6pf'!I330+'6pf'!I339+'6pf'!I356+'6pf'!I372</f>
        <v>45673.2</v>
      </c>
      <c r="J6" s="60"/>
    </row>
    <row r="7" spans="1:10">
      <c r="A7" s="59" t="s">
        <v>440</v>
      </c>
      <c r="B7" s="58">
        <f>'6pf'!C158+'6pf'!C333</f>
        <v>6393</v>
      </c>
      <c r="C7" s="58">
        <f>'6pf'!D158+'6pf'!D333</f>
        <v>21773</v>
      </c>
      <c r="D7" s="58">
        <f>'6pf'!E158+'6pf'!E333</f>
        <v>17288</v>
      </c>
      <c r="E7" s="58">
        <f>'6pf'!F158+'6pf'!F333</f>
        <v>22021</v>
      </c>
      <c r="F7" s="58">
        <f>'6pf'!G158+'6pf'!G333</f>
        <v>22024</v>
      </c>
      <c r="G7" s="58">
        <f>'6pf'!H158+'6pf'!H333</f>
        <v>22024</v>
      </c>
      <c r="H7" s="64">
        <f>'6pf'!I158+'6pf'!I333</f>
        <v>22666.5</v>
      </c>
      <c r="J7" s="60"/>
    </row>
    <row r="8" spans="1:10">
      <c r="A8" s="59" t="s">
        <v>441</v>
      </c>
      <c r="B8" s="58">
        <f>'6pf'!C202</f>
        <v>3159</v>
      </c>
      <c r="C8" s="58">
        <f>'6pf'!D202</f>
        <v>109</v>
      </c>
      <c r="D8" s="58">
        <f>'6pf'!E202</f>
        <v>56</v>
      </c>
      <c r="E8" s="58">
        <f>'6pf'!F202</f>
        <v>6607</v>
      </c>
      <c r="F8" s="58">
        <f>'6pf'!G202</f>
        <v>6669</v>
      </c>
      <c r="G8" s="58">
        <f>'6pf'!H202</f>
        <v>6669</v>
      </c>
      <c r="H8" s="64">
        <f>'6pf'!I202</f>
        <v>6847.4</v>
      </c>
      <c r="J8" s="60"/>
    </row>
    <row r="9" spans="1:10">
      <c r="A9" s="59" t="s">
        <v>442</v>
      </c>
      <c r="B9" s="58">
        <f>'6pf'!C343+'6pf'!C344</f>
        <v>100</v>
      </c>
      <c r="C9" s="58">
        <f>'6pf'!D343+'6pf'!D344</f>
        <v>9128</v>
      </c>
      <c r="D9" s="58">
        <f>'6pf'!E343+'6pf'!E344</f>
        <v>8717</v>
      </c>
      <c r="E9" s="58">
        <f>'6pf'!F343+'6pf'!F344</f>
        <v>9128</v>
      </c>
      <c r="F9" s="58">
        <f>'6pf'!G343+'6pf'!G344</f>
        <v>9128</v>
      </c>
      <c r="G9" s="58">
        <f>'6pf'!H343+'6pf'!H344</f>
        <v>9128</v>
      </c>
      <c r="H9" s="64">
        <f>'6pf'!I343+'6pf'!I344</f>
        <v>9128.2999999999993</v>
      </c>
      <c r="J9" s="60"/>
    </row>
    <row r="10" spans="1:10">
      <c r="A10" s="143" t="s">
        <v>443</v>
      </c>
      <c r="B10" s="143"/>
      <c r="C10" s="143"/>
      <c r="D10" s="143"/>
      <c r="E10" s="143"/>
      <c r="F10" s="143"/>
      <c r="G10" s="143"/>
      <c r="H10" s="143"/>
    </row>
    <row r="11" spans="1:10">
      <c r="A11" s="59" t="s">
        <v>436</v>
      </c>
      <c r="B11" s="58">
        <f>'6pf'!C110+'6pf'!C114+'6pf'!C118+'6pf'!C152+'6pf'!C177+'6pf'!C191+'6pf'!C203+'6pf'!C207+'6pf'!C208+'6pf'!C221+'6pf'!C264+'6pf'!C274+'6pf'!C287+'6pf'!C296+'6pf'!C305+'6pf'!C315+'6pf'!C324+'6pf'!C334+'6pf'!C350+'6pf'!C359+'6pf'!C370</f>
        <v>83086</v>
      </c>
      <c r="C11" s="58">
        <f>'6pf'!D110+'6pf'!D114+'6pf'!D118+'6pf'!D152+'6pf'!D177+'6pf'!D191+'6pf'!D203+'6pf'!D207+'6pf'!D208+'6pf'!D221+'6pf'!D264+'6pf'!D274+'6pf'!D287+'6pf'!D296+'6pf'!D305+'6pf'!D315+'6pf'!D324+'6pf'!D334+'6pf'!D350+'6pf'!D359+'6pf'!D370</f>
        <v>193125</v>
      </c>
      <c r="D11" s="58">
        <f>'6pf'!E110+'6pf'!E114+'6pf'!E118+'6pf'!E152+'6pf'!E177+'6pf'!E191+'6pf'!E203+'6pf'!E207+'6pf'!E208+'6pf'!E221+'6pf'!E264+'6pf'!E274+'6pf'!E287+'6pf'!E296+'6pf'!E305+'6pf'!E315+'6pf'!E324+'6pf'!E334+'6pf'!E350+'6pf'!E359+'6pf'!E370</f>
        <v>144076</v>
      </c>
      <c r="E11" s="58">
        <f>'6pf'!F110+'6pf'!F114+'6pf'!F118+'6pf'!F152+'6pf'!F177+'6pf'!F191+'6pf'!F203+'6pf'!F207+'6pf'!F208+'6pf'!F221+'6pf'!F264+'6pf'!F274+'6pf'!F287+'6pf'!F296+'6pf'!F305+'6pf'!F315+'6pf'!F324+'6pf'!F334+'6pf'!F350+'6pf'!F359+'6pf'!F370</f>
        <v>239950</v>
      </c>
      <c r="F11" s="58">
        <f>'6pf'!G110+'6pf'!G114+'6pf'!G118+'6pf'!G152+'6pf'!G177+'6pf'!G191+'6pf'!G203+'6pf'!G207+'6pf'!G208+'6pf'!G221+'6pf'!G264+'6pf'!G274+'6pf'!G287+'6pf'!G296+'6pf'!G305+'6pf'!G315+'6pf'!G324+'6pf'!G334+'6pf'!G350+'6pf'!G359+'6pf'!G370</f>
        <v>243975</v>
      </c>
      <c r="G11" s="58">
        <f>'6pf'!H110+'6pf'!H114+'6pf'!H118+'6pf'!H152+'6pf'!H177+'6pf'!H191+'6pf'!H203+'6pf'!H207+'6pf'!H208+'6pf'!H221+'6pf'!H264+'6pf'!H274+'6pf'!H287+'6pf'!H296+'6pf'!H305+'6pf'!H315+'6pf'!H324+'6pf'!H334+'6pf'!H350+'6pf'!H359+'6pf'!H370</f>
        <v>244203</v>
      </c>
      <c r="H11" s="57">
        <f>'6pf'!I110+'6pf'!I114+'6pf'!I118+'6pf'!I152+'6pf'!I177+'6pf'!I191+'6pf'!I203+'6pf'!I207+'6pf'!I208+'6pf'!I221+'6pf'!I264+'6pf'!I274+'6pf'!I287+'6pf'!I296+'6pf'!I305+'6pf'!I315+'6pf'!I324+'6pf'!I334+'6pf'!I350+'6pf'!I359+'6pf'!I370</f>
        <v>260930.6</v>
      </c>
    </row>
    <row r="12" spans="1:10">
      <c r="A12" s="59" t="s">
        <v>444</v>
      </c>
      <c r="B12" s="58">
        <f>'6pf'!C111+'6pf'!C115+'6pf'!C119+'6pf'!C153+'6pf'!C178+'6pf'!C192+'6pf'!C204+'6pf'!C209+'6pf'!C222+'6pf'!C265+'6pf'!C275+'6pf'!C288+'6pf'!C297+'6pf'!C306+'6pf'!C316+'6pf'!C325+'6pf'!C335+'6pf'!C351+'6pf'!C361</f>
        <v>5546</v>
      </c>
      <c r="C12" s="58">
        <f>'6pf'!D111+'6pf'!D115+'6pf'!D119+'6pf'!D153+'6pf'!D178+'6pf'!D192+'6pf'!D204+'6pf'!D209+'6pf'!D222+'6pf'!D265+'6pf'!D275+'6pf'!D288+'6pf'!D297+'6pf'!D306+'6pf'!D316+'6pf'!D325+'6pf'!D335+'6pf'!D351+'6pf'!D361</f>
        <v>16831</v>
      </c>
      <c r="D12" s="58">
        <f>'6pf'!E111+'6pf'!E115+'6pf'!E119+'6pf'!E153+'6pf'!E178+'6pf'!E192+'6pf'!E204+'6pf'!E209+'6pf'!E222+'6pf'!E265+'6pf'!E275+'6pf'!E288+'6pf'!E297+'6pf'!E306+'6pf'!E316+'6pf'!E325+'6pf'!E335+'6pf'!E351+'6pf'!E361</f>
        <v>11693</v>
      </c>
      <c r="E12" s="58">
        <f>'6pf'!F111+'6pf'!F115+'6pf'!F119+'6pf'!F153+'6pf'!F178+'6pf'!F192+'6pf'!F204+'6pf'!F209+'6pf'!F222+'6pf'!F265+'6pf'!F275+'6pf'!F288+'6pf'!F297+'6pf'!F306+'6pf'!F316+'6pf'!F325+'6pf'!F335+'6pf'!F351+'6pf'!F361</f>
        <v>18139</v>
      </c>
      <c r="F12" s="58">
        <f>'6pf'!G111+'6pf'!G115+'6pf'!G119+'6pf'!G153+'6pf'!G178+'6pf'!G192+'6pf'!G204+'6pf'!G209+'6pf'!G222+'6pf'!G265+'6pf'!G275+'6pf'!G288+'6pf'!G297+'6pf'!G306+'6pf'!G316+'6pf'!G325+'6pf'!G335+'6pf'!G351+'6pf'!G361</f>
        <v>18569</v>
      </c>
      <c r="G12" s="58">
        <f>'6pf'!H111+'6pf'!H115+'6pf'!H119+'6pf'!H153+'6pf'!H178+'6pf'!H192+'6pf'!H204+'6pf'!H209+'6pf'!H222+'6pf'!H265+'6pf'!H275+'6pf'!H288+'6pf'!H297+'6pf'!H306+'6pf'!H316+'6pf'!H325+'6pf'!H335+'6pf'!H351+'6pf'!H361</f>
        <v>18596</v>
      </c>
      <c r="H12" s="57">
        <f>'6pf'!I111+'6pf'!I115+'6pf'!I119+'6pf'!I153+'6pf'!I178+'6pf'!I192+'6pf'!I204+'6pf'!I209+'6pf'!I222+'6pf'!I265+'6pf'!I275+'6pf'!I288+'6pf'!I297+'6pf'!I306+'6pf'!I316+'6pf'!I325+'6pf'!I335+'6pf'!I351+'6pf'!I361</f>
        <v>19885.5</v>
      </c>
      <c r="I12" s="62"/>
      <c r="J12" s="62"/>
    </row>
    <row r="13" spans="1:10">
      <c r="A13" s="59" t="s">
        <v>445</v>
      </c>
      <c r="B13" s="58">
        <f>'6pf'!C112+'6pf'!C116+'6pf'!C120+'6pf'!C154+'6pf'!C179+'6pf'!C193+'6pf'!C205+'6pf'!C210+'6pf'!C223+'6pf'!C266+'6pf'!C276+'6pf'!C289+'6pf'!C298+'6pf'!C307+'6pf'!C317+'6pf'!C326+'6pf'!C336+'6pf'!C352+'6pf'!C364</f>
        <v>26506</v>
      </c>
      <c r="C13" s="58">
        <f>'6pf'!D112+'6pf'!D116+'6pf'!D120+'6pf'!D154+'6pf'!D179+'6pf'!D193+'6pf'!D205+'6pf'!D210+'6pf'!D223+'6pf'!D266+'6pf'!D276+'6pf'!D289+'6pf'!D298+'6pf'!D307+'6pf'!D317+'6pf'!D326+'6pf'!D336+'6pf'!D352+'6pf'!D364</f>
        <v>78540</v>
      </c>
      <c r="D13" s="58">
        <f>'6pf'!E112+'6pf'!E116+'6pf'!E120+'6pf'!E154+'6pf'!E179+'6pf'!E193+'6pf'!E205+'6pf'!E210+'6pf'!E223+'6pf'!E266+'6pf'!E276+'6pf'!E289+'6pf'!E298+'6pf'!E307+'6pf'!E317+'6pf'!E326+'6pf'!E336+'6pf'!E352+'6pf'!E364</f>
        <v>57852</v>
      </c>
      <c r="E13" s="58">
        <f>'6pf'!F112+'6pf'!F116+'6pf'!F120+'6pf'!F154+'6pf'!F179+'6pf'!F193+'6pf'!F205+'6pf'!F210+'6pf'!F223+'6pf'!F266+'6pf'!F276+'6pf'!F289+'6pf'!F298+'6pf'!F307+'6pf'!F317+'6pf'!F326+'6pf'!F336+'6pf'!F352+'6pf'!F364</f>
        <v>87095</v>
      </c>
      <c r="F13" s="58">
        <f>'6pf'!G112+'6pf'!G116+'6pf'!G120+'6pf'!G154+'6pf'!G179+'6pf'!G193+'6pf'!G205+'6pf'!G210+'6pf'!G223+'6pf'!G266+'6pf'!G276+'6pf'!G289+'6pf'!G298+'6pf'!G307+'6pf'!G317+'6pf'!G326+'6pf'!G336+'6pf'!G352+'6pf'!G364</f>
        <v>89451</v>
      </c>
      <c r="G13" s="58">
        <f>'6pf'!H112+'6pf'!H116+'6pf'!H120+'6pf'!H154+'6pf'!H179+'6pf'!H193+'6pf'!H205+'6pf'!H210+'6pf'!H223+'6pf'!H266+'6pf'!H276+'6pf'!H289+'6pf'!H298+'6pf'!H307+'6pf'!H317+'6pf'!H326+'6pf'!H336+'6pf'!H352+'6pf'!H364</f>
        <v>89517</v>
      </c>
      <c r="H13" s="57">
        <f>'6pf'!I112+'6pf'!I116+'6pf'!I120+'6pf'!I154+'6pf'!I179+'6pf'!I193+'6pf'!I205+'6pf'!I210+'6pf'!I223+'6pf'!I266+'6pf'!I276+'6pf'!I289+'6pf'!I298+'6pf'!I307+'6pf'!I317+'6pf'!I326+'6pf'!I336+'6pf'!I352+'6pf'!I364</f>
        <v>94401.2</v>
      </c>
    </row>
    <row r="14" spans="1:10">
      <c r="A14" s="59" t="s">
        <v>446</v>
      </c>
      <c r="B14" s="58">
        <f>'6pf'!C113+'6pf'!C117+'6pf'!C121+'6pf'!C155+'6pf'!C180+'6pf'!C194+'6pf'!C206+'6pf'!C211+'6pf'!C224+'6pf'!C267+'6pf'!C327+'6pf'!C367</f>
        <v>51031</v>
      </c>
      <c r="C14" s="58">
        <f>'6pf'!D113+'6pf'!D117+'6pf'!D121+'6pf'!D155+'6pf'!D180+'6pf'!D194+'6pf'!D206+'6pf'!D211+'6pf'!D224+'6pf'!D267+'6pf'!D327+'6pf'!D367</f>
        <v>97754</v>
      </c>
      <c r="D14" s="58">
        <f>'6pf'!E113+'6pf'!E117+'6pf'!E121+'6pf'!E155+'6pf'!E180+'6pf'!E194+'6pf'!E206+'6pf'!E211+'6pf'!E224+'6pf'!E267+'6pf'!E327+'6pf'!E367</f>
        <v>74531</v>
      </c>
      <c r="E14" s="58">
        <f>'6pf'!F113+'6pf'!F117+'6pf'!F121+'6pf'!F155+'6pf'!F180+'6pf'!F194+'6pf'!F206+'6pf'!F211+'6pf'!F224+'6pf'!F267+'6pf'!F327+'6pf'!F367</f>
        <v>134710</v>
      </c>
      <c r="F14" s="58">
        <f>'6pf'!G113+'6pf'!G117+'6pf'!G121+'6pf'!G155+'6pf'!G180+'6pf'!G194+'6pf'!G206+'6pf'!G211+'6pf'!G224+'6pf'!G267+'6pf'!G327+'6pf'!G367</f>
        <v>135950</v>
      </c>
      <c r="G14" s="58">
        <f>'6pf'!H113+'6pf'!H117+'6pf'!H121+'6pf'!H155+'6pf'!H180+'6pf'!H194+'6pf'!H206+'6pf'!H211+'6pf'!H224+'6pf'!H267+'6pf'!H327+'6pf'!H367</f>
        <v>136084</v>
      </c>
      <c r="H14" s="57">
        <f>'6pf'!I113+'6pf'!I117+'6pf'!I121+'6pf'!I155+'6pf'!I180+'6pf'!I194+'6pf'!I206+'6pf'!I211+'6pf'!I224+'6pf'!I267+'6pf'!I327+'6pf'!I367</f>
        <v>146637.6</v>
      </c>
    </row>
    <row r="15" spans="1:10">
      <c r="A15" s="59" t="s">
        <v>447</v>
      </c>
      <c r="B15" s="58">
        <f>'6pf'!C207+'6pf'!C370</f>
        <v>3</v>
      </c>
      <c r="C15" s="58">
        <f>'6pf'!D207+'6pf'!D370</f>
        <v>0</v>
      </c>
      <c r="D15" s="58">
        <f>'6pf'!E207+'6pf'!E370</f>
        <v>0</v>
      </c>
      <c r="E15" s="58">
        <f>'6pf'!F207+'6pf'!F370</f>
        <v>6</v>
      </c>
      <c r="F15" s="58">
        <f>'6pf'!G207+'6pf'!G370</f>
        <v>6</v>
      </c>
      <c r="G15" s="58">
        <f>'6pf'!H207+'6pf'!H370</f>
        <v>6</v>
      </c>
      <c r="H15" s="57">
        <f>'6pf'!I207+'6pf'!I370</f>
        <v>6.3</v>
      </c>
    </row>
    <row r="16" spans="1:10">
      <c r="A16" s="143" t="s">
        <v>448</v>
      </c>
      <c r="B16" s="143"/>
      <c r="C16" s="143"/>
      <c r="D16" s="143"/>
      <c r="E16" s="143"/>
      <c r="F16" s="143"/>
      <c r="G16" s="143"/>
      <c r="H16" s="143"/>
    </row>
    <row r="17" spans="1:8">
      <c r="A17" s="59" t="s">
        <v>436</v>
      </c>
      <c r="B17" s="58">
        <f>'6pf'!C114+'6pf'!C133+'6pf'!C139+'6pf'!C157+'6pf'!C182+'6pf'!C191+'6pf'!C203+'6pf'!C207+'6pf'!C208+'6pf'!C232+'6pf'!C268+'6pf'!C277+'6pf'!C290+'6pf'!C299+'6pf'!C308+'6pf'!C318+'6pf'!C328+'6pf'!C337+'6pf'!C354+'6pf'!C359+'6pf'!C370+'6pf'!C428-'6pf'!C195-'6pf'!C371</f>
        <v>83086</v>
      </c>
      <c r="C17" s="58">
        <f>'6pf'!D114+'6pf'!D133+'6pf'!D139+'6pf'!D157+'6pf'!D182+'6pf'!D191+'6pf'!D203+'6pf'!D207+'6pf'!D208+'6pf'!D232+'6pf'!D268+'6pf'!D277+'6pf'!D290+'6pf'!D299+'6pf'!D308+'6pf'!D318+'6pf'!D328+'6pf'!D337+'6pf'!D354+'6pf'!D359+'6pf'!D370+'6pf'!D428-'6pf'!D195-'6pf'!D371</f>
        <v>193125</v>
      </c>
      <c r="D17" s="58">
        <f>'6pf'!E114+'6pf'!E133+'6pf'!E139+'6pf'!E157+'6pf'!E182+'6pf'!E191+'6pf'!E203+'6pf'!E207+'6pf'!E208+'6pf'!E232+'6pf'!E268+'6pf'!E277+'6pf'!E290+'6pf'!E299+'6pf'!E308+'6pf'!E318+'6pf'!E328+'6pf'!E337+'6pf'!E354+'6pf'!E359+'6pf'!E370+'6pf'!E428-'6pf'!E195-'6pf'!E371</f>
        <v>144076</v>
      </c>
      <c r="E17" s="58">
        <f>'6pf'!F114+'6pf'!F133+'6pf'!F139+'6pf'!F157+'6pf'!F182+'6pf'!F191+'6pf'!F203+'6pf'!F207+'6pf'!F208+'6pf'!F232+'6pf'!F268+'6pf'!F277+'6pf'!F290+'6pf'!F299+'6pf'!F308+'6pf'!F318+'6pf'!F328+'6pf'!F337+'6pf'!F354+'6pf'!F359+'6pf'!F370+'6pf'!F428-'6pf'!F195-'6pf'!F371</f>
        <v>239950</v>
      </c>
      <c r="F17" s="58">
        <f>'6pf'!G114+'6pf'!G133+'6pf'!G139+'6pf'!G157+'6pf'!G182+'6pf'!G191+'6pf'!G203+'6pf'!G207+'6pf'!G208+'6pf'!G232+'6pf'!G268+'6pf'!G277+'6pf'!G290+'6pf'!G299+'6pf'!G308+'6pf'!G318+'6pf'!G328+'6pf'!G337+'6pf'!G354+'6pf'!G359+'6pf'!G370+'6pf'!G428-'6pf'!G195-'6pf'!G371</f>
        <v>243975</v>
      </c>
      <c r="G17" s="58">
        <f>'6pf'!H114+'6pf'!H133+'6pf'!H139+'6pf'!H157+'6pf'!H182+'6pf'!H191+'6pf'!H203+'6pf'!H207+'6pf'!H208+'6pf'!H232+'6pf'!H268+'6pf'!H277+'6pf'!H290+'6pf'!H299+'6pf'!H308+'6pf'!H318+'6pf'!H328+'6pf'!H337+'6pf'!H354+'6pf'!H359+'6pf'!H370+'6pf'!H428-'6pf'!H195-'6pf'!H371</f>
        <v>244203</v>
      </c>
      <c r="H17" s="57">
        <f>'6pf'!I114+'6pf'!I133+'6pf'!I139+'6pf'!I157+'6pf'!I182+'6pf'!I191+'6pf'!I203+'6pf'!I207+'6pf'!I208+'6pf'!I232+'6pf'!I268+'6pf'!I277+'6pf'!I290+'6pf'!I299+'6pf'!I308+'6pf'!I318+'6pf'!I328+'6pf'!I337+'6pf'!I354+'6pf'!I359+'6pf'!I370+'6pf'!I428-'6pf'!I195-'6pf'!I371</f>
        <v>260930.6</v>
      </c>
    </row>
    <row r="18" spans="1:8">
      <c r="A18" s="59" t="s">
        <v>449</v>
      </c>
      <c r="B18" s="58">
        <f>'6pf'!C114+'6pf'!C133+'6pf'!C157+'6pf'!C182+'6pf'!C191+'6pf'!C268+'6pf'!C277+'6pf'!C290+'6pf'!C299+'6pf'!C308+'6pf'!C318+'6pf'!C328+'6pf'!C337+'6pf'!C354+'6pf'!C359-'6pf'!C195-'6pf'!C371</f>
        <v>78396</v>
      </c>
      <c r="C18" s="58">
        <f>'6pf'!D114+'6pf'!D133+'6pf'!D157+'6pf'!D182+'6pf'!D191+'6pf'!D268+'6pf'!D277+'6pf'!D290+'6pf'!D299+'6pf'!D308+'6pf'!D318+'6pf'!D328+'6pf'!D337+'6pf'!D354+'6pf'!D359-'6pf'!D195-'6pf'!D371</f>
        <v>180060</v>
      </c>
      <c r="D18" s="58">
        <f>'6pf'!E114+'6pf'!E133+'6pf'!E157+'6pf'!E182+'6pf'!E191+'6pf'!E268+'6pf'!E277+'6pf'!E290+'6pf'!E299+'6pf'!E308+'6pf'!E318+'6pf'!E328+'6pf'!E337+'6pf'!E354+'6pf'!E359-'6pf'!E195-'6pf'!E371</f>
        <v>133938</v>
      </c>
      <c r="E18" s="58">
        <f>'6pf'!F114+'6pf'!F133+'6pf'!F157+'6pf'!F182+'6pf'!F191+'6pf'!F268+'6pf'!F277+'6pf'!F290+'6pf'!F299+'6pf'!F308+'6pf'!F318+'6pf'!F328+'6pf'!F337+'6pf'!F354+'6pf'!F359-'6pf'!F195-'6pf'!F371</f>
        <v>220672</v>
      </c>
      <c r="F18" s="58">
        <f>'6pf'!G114+'6pf'!G133+'6pf'!G157+'6pf'!G182+'6pf'!G191+'6pf'!G268+'6pf'!G277+'6pf'!G290+'6pf'!G299+'6pf'!G308+'6pf'!G318+'6pf'!G328+'6pf'!G337+'6pf'!G354+'6pf'!G359-'6pf'!G195-'6pf'!G371</f>
        <v>221726</v>
      </c>
      <c r="G18" s="58">
        <f>'6pf'!H114+'6pf'!H133+'6pf'!H157+'6pf'!H182+'6pf'!H191+'6pf'!H268+'6pf'!H277+'6pf'!H290+'6pf'!H299+'6pf'!H308+'6pf'!H318+'6pf'!H328+'6pf'!H337+'6pf'!H354+'6pf'!H359-'6pf'!H195-'6pf'!H371</f>
        <v>221954</v>
      </c>
      <c r="H18" s="57">
        <f>'6pf'!I114+'6pf'!I133+'6pf'!I157+'6pf'!I182+'6pf'!I191+'6pf'!I268+'6pf'!I277+'6pf'!I290+'6pf'!I299+'6pf'!I308+'6pf'!I318+'6pf'!I328+'6pf'!I337+'6pf'!I354+'6pf'!I359-'6pf'!I195-'6pf'!I371</f>
        <v>238451.6</v>
      </c>
    </row>
    <row r="19" spans="1:8">
      <c r="A19" s="59" t="s">
        <v>450</v>
      </c>
      <c r="B19" s="58">
        <f>'6pf'!C428</f>
        <v>1222</v>
      </c>
      <c r="C19" s="58">
        <f>'6pf'!D428</f>
        <v>10721</v>
      </c>
      <c r="D19" s="58">
        <f>'6pf'!E428</f>
        <v>8045</v>
      </c>
      <c r="E19" s="58">
        <f>'6pf'!F428</f>
        <v>10721</v>
      </c>
      <c r="F19" s="58">
        <f>'6pf'!G428</f>
        <v>13623</v>
      </c>
      <c r="G19" s="58">
        <f>'6pf'!H428</f>
        <v>13623</v>
      </c>
      <c r="H19" s="57">
        <f>'6pf'!I428</f>
        <v>13724.1</v>
      </c>
    </row>
    <row r="20" spans="1:8">
      <c r="A20" s="59" t="s">
        <v>451</v>
      </c>
      <c r="B20" s="58">
        <f>'6pf'!C203+'6pf'!C207+'6pf'!C370</f>
        <v>2177</v>
      </c>
      <c r="C20" s="58">
        <f>'6pf'!D203+'6pf'!D207+'6pf'!D370</f>
        <v>59</v>
      </c>
      <c r="D20" s="58">
        <f>'6pf'!E203+'6pf'!E207+'6pf'!E370</f>
        <v>40</v>
      </c>
      <c r="E20" s="58">
        <f>'6pf'!F203+'6pf'!F207+'6pf'!F370</f>
        <v>4551</v>
      </c>
      <c r="F20" s="58">
        <f>'6pf'!G203+'6pf'!G207+'6pf'!G370</f>
        <v>4597</v>
      </c>
      <c r="G20" s="58">
        <f>'6pf'!H203+'6pf'!H207+'6pf'!H370</f>
        <v>4597</v>
      </c>
      <c r="H20" s="57">
        <f>'6pf'!I203+'6pf'!I207+'6pf'!I370</f>
        <v>4652.1000000000004</v>
      </c>
    </row>
    <row r="21" spans="1:8">
      <c r="A21" s="59" t="s">
        <v>452</v>
      </c>
      <c r="B21" s="58">
        <f>'6pf'!C208</f>
        <v>835</v>
      </c>
      <c r="C21" s="58">
        <f>'6pf'!D208</f>
        <v>27</v>
      </c>
      <c r="D21" s="58">
        <f>'6pf'!E208</f>
        <v>15</v>
      </c>
      <c r="E21" s="58">
        <f>'6pf'!F208</f>
        <v>1747</v>
      </c>
      <c r="F21" s="58">
        <f>'6pf'!G208</f>
        <v>1750</v>
      </c>
      <c r="G21" s="58">
        <f>'6pf'!H208</f>
        <v>1750</v>
      </c>
      <c r="H21" s="57">
        <f>'6pf'!I208</f>
        <v>1795</v>
      </c>
    </row>
    <row r="22" spans="1:8">
      <c r="A22" s="59" t="s">
        <v>453</v>
      </c>
      <c r="B22" s="58">
        <f>'6pf'!C139+'6pf'!C232</f>
        <v>456</v>
      </c>
      <c r="C22" s="58">
        <f>'6pf'!D139+'6pf'!D232</f>
        <v>2259</v>
      </c>
      <c r="D22" s="58">
        <f>'6pf'!E139+'6pf'!E232</f>
        <v>2038</v>
      </c>
      <c r="E22" s="58">
        <f>'6pf'!F139+'6pf'!F232</f>
        <v>2259</v>
      </c>
      <c r="F22" s="58">
        <f>'6pf'!G139+'6pf'!G232</f>
        <v>2280</v>
      </c>
      <c r="G22" s="58">
        <f>'6pf'!H139+'6pf'!H232</f>
        <v>2280</v>
      </c>
      <c r="H22" s="57">
        <f>'6pf'!I139+'6pf'!I232</f>
        <v>2307.8000000000002</v>
      </c>
    </row>
    <row r="24" spans="1:8">
      <c r="B24" s="62"/>
      <c r="C24" s="62"/>
      <c r="D24" s="62"/>
      <c r="E24" s="62"/>
      <c r="F24" s="62"/>
      <c r="G24" s="62"/>
      <c r="H24" s="62"/>
    </row>
  </sheetData>
  <mergeCells count="3">
    <mergeCell ref="A1:H1"/>
    <mergeCell ref="A10:H10"/>
    <mergeCell ref="A16:H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6pf_titul</vt:lpstr>
      <vt:lpstr>6pf</vt:lpstr>
      <vt:lpstr>Додатки 1-3  6ПФ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</dc:creator>
  <cp:lastModifiedBy>PFU</cp:lastModifiedBy>
  <cp:lastPrinted>2021-03-02T14:06:40Z</cp:lastPrinted>
  <dcterms:created xsi:type="dcterms:W3CDTF">2019-02-24T10:19:30Z</dcterms:created>
  <dcterms:modified xsi:type="dcterms:W3CDTF">2023-02-23T08:27:22Z</dcterms:modified>
</cp:coreProperties>
</file>