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bookViews>
  <sheets>
    <sheet name="2020"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9" i="2" l="1"/>
  <c r="D29" i="2" l="1"/>
  <c r="D45" i="2" l="1"/>
  <c r="D36" i="2" l="1"/>
  <c r="D32" i="2"/>
  <c r="D23" i="2"/>
  <c r="D10" i="2" l="1"/>
  <c r="D60" i="2" l="1"/>
</calcChain>
</file>

<file path=xl/sharedStrings.xml><?xml version="1.0" encoding="utf-8"?>
<sst xmlns="http://schemas.openxmlformats.org/spreadsheetml/2006/main" count="216" uniqueCount="91">
  <si>
    <t>Департамент економіки та інвестицій виконавчого органу Київської міської ради (Київської міської державної адміністрації)</t>
  </si>
  <si>
    <t>Код ЄДРПОУ: 04633423</t>
  </si>
  <si>
    <t>Конкретна назва предмета закупівлі</t>
  </si>
  <si>
    <t>Коди та назви відповідних класифікаторів предмета закупівлі (за наявності)</t>
  </si>
  <si>
    <t>Код згідно з КЕКВ (для бюджетних коштів)</t>
  </si>
  <si>
    <t>Розмір бюджетного призначення за кошторисом або очікувана вартість предмета закупівлі</t>
  </si>
  <si>
    <t>Процедура закупівлі</t>
  </si>
  <si>
    <t>Орієнтовний початок проведення процедури закупівлі</t>
  </si>
  <si>
    <t>Примітки</t>
  </si>
  <si>
    <t>ДК 021:2015: 72510000-3</t>
  </si>
  <si>
    <t>2240: Оплата послуг (крім комунальних)</t>
  </si>
  <si>
    <t>Відкриті торги</t>
  </si>
  <si>
    <t>Переговорна процедура</t>
  </si>
  <si>
    <t>ДК 021:2015: 72250000-2</t>
  </si>
  <si>
    <t>РАЗОМ по КЕКВ 2240</t>
  </si>
  <si>
    <t>Загальна сума по річному плану закупівель</t>
  </si>
  <si>
    <t>КПКВ 2710160 "Керівництво і управління у сфері економіки та інвестицій у місті Києві"</t>
  </si>
  <si>
    <t xml:space="preserve">КПКВ 2717693 "Інші заходи, пов'язані з економічною діяльністю"                                                                                                                                                                             </t>
  </si>
  <si>
    <t>ДК 021-2015: 79950000-8</t>
  </si>
  <si>
    <t>ДК 021:2015: 79950000-8</t>
  </si>
  <si>
    <t xml:space="preserve"> Дослідження і розробки, окремі заходи розвитку по реалізації державних (регіональних) програм                                                                                                            (КЕКВ 2281)</t>
  </si>
  <si>
    <t>2281: Дослідження і розробки, окремі заходи розвитку по реалізації державних (регіональних) програм</t>
  </si>
  <si>
    <t>ДК 021:2015: 79340000-9</t>
  </si>
  <si>
    <t>Оплата послуг (крім комунальних) (КЕКВ 2240)</t>
  </si>
  <si>
    <t>ДК 021:2015: 73110000-6</t>
  </si>
  <si>
    <t>Рекламні та маркетингові послуги (Забезпечення просування інвестиційного іміджу міста Києва через інтернет та медіа ресурси шляхом розміщення публікацій про інвестиційні можливості міста Києва у провідних світових електронних та/або друкованих ЗМІ)</t>
  </si>
  <si>
    <t>Придбання обладнання і предметів довгострокового користування (КЕКВ 3110)</t>
  </si>
  <si>
    <t>3110: Придбання обладнання і предметів довгострокового користування</t>
  </si>
  <si>
    <t>ВСЬОГО по КЕКВ 3110</t>
  </si>
  <si>
    <t>ДК 021:2015: 92400000-5</t>
  </si>
  <si>
    <t>Послуги інформаційних агентств (Послуги публікації оголошень про інвестиційні конкурси та засідання суду; про встановлення/коригування тарифів)</t>
  </si>
  <si>
    <t>Послуги з організації виставок, ярмарок і конгресів (Організація та проведення Інвестиційного форуму міста Києва)</t>
  </si>
  <si>
    <t>Дослідницькі послуги (Послуги з дослідження та розробки Концепції створення та функціонування промислового вузла "Київська бізнес-гавань")</t>
  </si>
  <si>
    <t xml:space="preserve">Послуги з організації виставок, ярмарок і конгресів (Організація участі міста Києва у  міжнародному інвестиційному форумі Annual Investment Meeting (м. Дубай, ОАЕ)) </t>
  </si>
  <si>
    <t xml:space="preserve">Голова тендерного комітету                                                     Панченко В.В.                                                 </t>
  </si>
  <si>
    <t xml:space="preserve">Секретарь тендерного комітету                                                Барабаш Т.О.                                                                            </t>
  </si>
  <si>
    <t>ДК 021:2015: 66170000-2</t>
  </si>
  <si>
    <t>ДК 021:2015: 79820000-8</t>
  </si>
  <si>
    <t>Послуги, пов’язані з друком (Редакційне редагування, переклад англійською мовою, розробка концепції дизайну, верстка та друк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t>
  </si>
  <si>
    <t>Послуги з організації виставок, ярмарок і конгресів (Організація участі міста Києва 
у Міжнародній виставці нерухомості «МІPIМ-2020» (м. Канни, Франція))</t>
  </si>
  <si>
    <t>Окремі заходи розвитку пог реалізації державних (регіональних) програм, не віднесені до заходів розвитк (КЕКВ 2282)</t>
  </si>
  <si>
    <t xml:space="preserve">КПКВ 2717693 "Інші заходи, пов'язані з економічною діяльністю"     </t>
  </si>
  <si>
    <t>2282: Окремі заходи розвитку пог реалізації державних (регіональних) програм, не віднесені до заходів розвитку</t>
  </si>
  <si>
    <t>Послуги з організації виставок, ярмарок і конгресів (Організація участі міста Києва у  міжнародній виставці нерухомості "Експо-Реал" (м.Мюнхен, ФРН)</t>
  </si>
  <si>
    <t>ВСЬОГО по КЕКВ 2282</t>
  </si>
  <si>
    <t>січень, 2020</t>
  </si>
  <si>
    <t>лютий, 2020</t>
  </si>
  <si>
    <t>квітень, 2020</t>
  </si>
  <si>
    <t>березень, 2020</t>
  </si>
  <si>
    <t>Охоронні послуги (Організація охорони структурного підрозділу Департаменту економіки та інвестицій виконавчого органу Київської міської ради (Київської міської державної адміністрації) за адресою: м. Київ, вул.Лабораторна, 1/62 А)</t>
  </si>
  <si>
    <t xml:space="preserve">ДК 021:2015: 79710000-4 </t>
  </si>
  <si>
    <t xml:space="preserve">Машини для обробки даних (апаратна частина): персональні комп'ютери (Системний блок) </t>
  </si>
  <si>
    <t>ДК 021:2015: 30210000-4</t>
  </si>
  <si>
    <t>Комп'ютерне обладнання: периферійне обладнання (Багатофункціональний пристрій)</t>
  </si>
  <si>
    <t>ДК 021:2015: 30230000-0</t>
  </si>
  <si>
    <t>Комп'ютерне обладнання: периферійне обладнання (Принтери)</t>
  </si>
  <si>
    <t xml:space="preserve">Машини для обробки даних (апаратна частина): персональні комп'ютери (ПЕОМ у складі системного блоку, монітору, клавіатури та маніпулятора типу "миша") </t>
  </si>
  <si>
    <t>Машини для обробки даних (апаратна частина): магнітні та оптичні зчитувальні пристрої  (Сканер потоковий)</t>
  </si>
  <si>
    <t>Придбання предметів, матеріалів (КЕКВ 2210)</t>
  </si>
  <si>
    <t>2210: Предмети, матеріали, обладнання та інвентар</t>
  </si>
  <si>
    <t>ВСЬОГО по КЕКВ 2210</t>
  </si>
  <si>
    <t>листопад, 2020</t>
  </si>
  <si>
    <t>ВСЬОГО по КЕКВ 2281</t>
  </si>
  <si>
    <t>Дослідницькі послуги (Актуалізація основних прогнозних показників економічного і соціального розвитку міста Києва на 2020-2022 роки та здійснення їх прогнозу до 2025 року)</t>
  </si>
  <si>
    <t>Відкриті торги з публікацією англійською мовою</t>
  </si>
  <si>
    <t>Джерело фінансування кошти місцевих бюджетів (загальний фонд)</t>
  </si>
  <si>
    <t>Джерело фінансування кошти місцевих бюджетів (спеціальний фонд)</t>
  </si>
  <si>
    <t>РІЧНИЙ ПЛАН ЗАКУПІВЕЛЬ на 2020 рік - зміни</t>
  </si>
  <si>
    <t>Консультаційні послуги у сфері наукових досліджень (Проведення стратегічного аналізу в рамках розробки проєкту Стратегії розвитку міста Києва до 2035 року)</t>
  </si>
  <si>
    <t>ДК 021:2015: 73210000-7</t>
  </si>
  <si>
    <t>ДК 021:2015: 73220000-0</t>
  </si>
  <si>
    <t>Консультаційні послуги у сфері розробок (Розробка проєкту Стратегії розвитку міста Києва до 2035 року)</t>
  </si>
  <si>
    <t>Консультаційні послуги з питань підприємницької діяльності та управління (Підготовка звіту про стратегічну екологічну оцінку проєкту Стратегії розвитку міста Києва до 2035 року)</t>
  </si>
  <si>
    <t>ДК 021:2015: 79410000-1</t>
  </si>
  <si>
    <t>Послуги, пов'язані з системами та підтримкою (Супровід та обслуговування Електронного сервісу «Пайова участь», програмних модулів «Пайова участь» та «Інвестиційні об'єкти»)</t>
  </si>
  <si>
    <t>63  823,20 євро</t>
  </si>
  <si>
    <t xml:space="preserve">Управлінські послуги, пов’язані з комп’ютерними технологіями (Надання комплексу технічних та технологічних послуг щодо забезпечення функціонування інформаційних технологій та баз даних та підтримка системи «ЛІГА:ЗАКОН») </t>
  </si>
  <si>
    <t>ВСЬОГО:</t>
  </si>
  <si>
    <t>Послуги з надання фінансових консультацій, обробки фінансових транзакцій і клірингові послуги (Підготовка консолідованої фінансової інформації про групу підприємств, установ та організації комунальної власності територіальної громади міста Києва (у складі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за 2019 рік</t>
  </si>
  <si>
    <t>Послуги з організації виставок, ярмарок і конгресів (Організація участі міста Києва 
у Міжнародних виставках)</t>
  </si>
  <si>
    <t xml:space="preserve">Комп’ютерне обладнання: периферійне обладнання  (Монітори), пристрої введення даних (Комп'ютерні миші та  клавіатури) </t>
  </si>
  <si>
    <t>За результатом проведеної закупівлі економія         64 100,00 грн</t>
  </si>
  <si>
    <t>не відбулась закупівля</t>
  </si>
  <si>
    <t>повторне оголошення</t>
  </si>
  <si>
    <t>відмінено закупівлю</t>
  </si>
  <si>
    <t>Машини для обробки даних (апаратна частина): персональні комп'ютери (ПЕОМ у складі системного блоку, монітору), системний блок, моноблок, магнітні та оптичні зчитувальні пристрої (сканери потокові)</t>
  </si>
  <si>
    <t>Затверджено рішенням тендерного комітету від 15.04.2020, протокол № 11/2020-рп</t>
  </si>
  <si>
    <t xml:space="preserve">Машини для обробки даних (апаратна частина): персональні комп'ютери (Моноблок) </t>
  </si>
  <si>
    <t>Машини для обробки даних (апаратна частина): магнітні та оптичні зчитувальні пристрої (сканери потокові)</t>
  </si>
  <si>
    <t xml:space="preserve">Машини для обробки даних (апаратна частина): персональні комп'ютери (ПЕОМ у складі системного блоку, монітору) </t>
  </si>
  <si>
    <t>Машини для обробки даних (апаратна частина): персональні комп'ютери (ноутбук)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</si>
</sst>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2"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4" fontId="3" fillId="0" borderId="0" xfId="0" applyNumberFormat="1" applyFont="1" applyAlignment="1">
      <alignment vertical="center" wrapText="1"/>
    </xf>
    <xf numFmtId="0" fontId="2" fillId="2" borderId="1" xfId="0" applyFont="1" applyFill="1" applyBorder="1" applyAlignment="1">
      <alignment horizontal="center" vertical="center" wrapText="1"/>
    </xf>
    <xf numFmtId="4" fontId="4" fillId="0" borderId="0" xfId="0" applyNumberFormat="1" applyFont="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xf>
    <xf numFmtId="0" fontId="1"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1" xfId="0" applyBorder="1"/>
    <xf numFmtId="4" fontId="2"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4"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Alignment="1">
      <alignment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abSelected="1" topLeftCell="A46" zoomScale="90" zoomScaleNormal="90" zoomScaleSheetLayoutView="100" workbookViewId="0">
      <selection activeCell="L51" sqref="L51"/>
    </sheetView>
  </sheetViews>
  <sheetFormatPr defaultRowHeight="15" x14ac:dyDescent="0.25"/>
  <cols>
    <col min="1" max="1" width="24.85546875" customWidth="1"/>
    <col min="2" max="2" width="15.42578125" customWidth="1"/>
    <col min="3" max="3" width="14.85546875" customWidth="1"/>
    <col min="4" max="4" width="14.42578125" customWidth="1"/>
    <col min="5" max="5" width="12.28515625" customWidth="1"/>
    <col min="6" max="6" width="12.5703125" customWidth="1"/>
    <col min="7" max="7" width="11.7109375" customWidth="1"/>
  </cols>
  <sheetData>
    <row r="1" spans="1:7" ht="26.45" customHeight="1" x14ac:dyDescent="0.25">
      <c r="A1" s="33" t="s">
        <v>67</v>
      </c>
      <c r="B1" s="33"/>
      <c r="C1" s="33"/>
      <c r="D1" s="33"/>
      <c r="E1" s="33"/>
      <c r="F1" s="33"/>
      <c r="G1" s="33"/>
    </row>
    <row r="2" spans="1:7" ht="30.6" customHeight="1" x14ac:dyDescent="0.25">
      <c r="A2" s="34" t="s">
        <v>0</v>
      </c>
      <c r="B2" s="34"/>
      <c r="C2" s="34"/>
      <c r="D2" s="34"/>
      <c r="E2" s="34"/>
      <c r="F2" s="34"/>
      <c r="G2" s="34"/>
    </row>
    <row r="3" spans="1:7" x14ac:dyDescent="0.25">
      <c r="A3" s="33" t="s">
        <v>1</v>
      </c>
      <c r="B3" s="33"/>
      <c r="C3" s="33"/>
      <c r="D3" s="33"/>
      <c r="E3" s="33"/>
      <c r="F3" s="33"/>
      <c r="G3" s="33"/>
    </row>
    <row r="4" spans="1:7" ht="14.45" customHeight="1" x14ac:dyDescent="0.25">
      <c r="A4" s="17"/>
      <c r="B4" s="17"/>
      <c r="C4" s="17"/>
      <c r="D4" s="17"/>
      <c r="E4" s="17"/>
      <c r="F4" s="17"/>
      <c r="G4" s="17"/>
    </row>
    <row r="5" spans="1:7" ht="142.5" x14ac:dyDescent="0.25">
      <c r="A5" s="5" t="s">
        <v>2</v>
      </c>
      <c r="B5" s="5" t="s">
        <v>3</v>
      </c>
      <c r="C5" s="5" t="s">
        <v>4</v>
      </c>
      <c r="D5" s="5" t="s">
        <v>5</v>
      </c>
      <c r="E5" s="5" t="s">
        <v>6</v>
      </c>
      <c r="F5" s="19" t="s">
        <v>7</v>
      </c>
      <c r="G5" s="5" t="s">
        <v>8</v>
      </c>
    </row>
    <row r="6" spans="1:7" x14ac:dyDescent="0.25">
      <c r="A6" s="37" t="s">
        <v>65</v>
      </c>
      <c r="B6" s="38"/>
      <c r="C6" s="38"/>
      <c r="D6" s="38"/>
      <c r="E6" s="38"/>
      <c r="F6" s="38"/>
      <c r="G6" s="39"/>
    </row>
    <row r="7" spans="1:7" x14ac:dyDescent="0.25">
      <c r="A7" s="30" t="s">
        <v>58</v>
      </c>
      <c r="B7" s="31"/>
      <c r="C7" s="31"/>
      <c r="D7" s="31"/>
      <c r="E7" s="31"/>
      <c r="F7" s="31"/>
      <c r="G7" s="32"/>
    </row>
    <row r="8" spans="1:7" x14ac:dyDescent="0.25">
      <c r="A8" s="37" t="s">
        <v>16</v>
      </c>
      <c r="B8" s="38"/>
      <c r="C8" s="38"/>
      <c r="D8" s="38"/>
      <c r="E8" s="38"/>
      <c r="F8" s="38"/>
      <c r="G8" s="39"/>
    </row>
    <row r="9" spans="1:7" ht="112.15" customHeight="1" x14ac:dyDescent="0.25">
      <c r="A9" s="8" t="s">
        <v>80</v>
      </c>
      <c r="B9" s="8" t="s">
        <v>54</v>
      </c>
      <c r="C9" s="8" t="s">
        <v>59</v>
      </c>
      <c r="D9" s="27">
        <v>0</v>
      </c>
      <c r="E9" s="8" t="s">
        <v>11</v>
      </c>
      <c r="F9" s="8" t="s">
        <v>48</v>
      </c>
      <c r="G9" s="28"/>
    </row>
    <row r="10" spans="1:7" x14ac:dyDescent="0.25">
      <c r="A10" s="46" t="s">
        <v>60</v>
      </c>
      <c r="B10" s="46"/>
      <c r="C10" s="46"/>
      <c r="D10" s="4">
        <f>D9</f>
        <v>0</v>
      </c>
      <c r="E10" s="13"/>
      <c r="F10" s="13"/>
      <c r="G10" s="21"/>
    </row>
    <row r="11" spans="1:7" x14ac:dyDescent="0.25">
      <c r="A11" s="30" t="s">
        <v>23</v>
      </c>
      <c r="B11" s="35"/>
      <c r="C11" s="35"/>
      <c r="D11" s="35"/>
      <c r="E11" s="35"/>
      <c r="F11" s="35"/>
      <c r="G11" s="36"/>
    </row>
    <row r="12" spans="1:7" x14ac:dyDescent="0.25">
      <c r="A12" s="43" t="s">
        <v>16</v>
      </c>
      <c r="B12" s="44"/>
      <c r="C12" s="44"/>
      <c r="D12" s="44"/>
      <c r="E12" s="44"/>
      <c r="F12" s="44"/>
      <c r="G12" s="45"/>
    </row>
    <row r="13" spans="1:7" ht="168" customHeight="1" x14ac:dyDescent="0.25">
      <c r="A13" s="8" t="s">
        <v>76</v>
      </c>
      <c r="B13" s="8" t="s">
        <v>9</v>
      </c>
      <c r="C13" s="8" t="s">
        <v>10</v>
      </c>
      <c r="D13" s="9">
        <v>665600</v>
      </c>
      <c r="E13" s="8" t="s">
        <v>11</v>
      </c>
      <c r="F13" s="8" t="s">
        <v>46</v>
      </c>
      <c r="G13" s="8" t="s">
        <v>81</v>
      </c>
    </row>
    <row r="14" spans="1:7" ht="141" customHeight="1" x14ac:dyDescent="0.25">
      <c r="A14" s="8" t="s">
        <v>74</v>
      </c>
      <c r="B14" s="8" t="s">
        <v>13</v>
      </c>
      <c r="C14" s="8" t="s">
        <v>10</v>
      </c>
      <c r="D14" s="9">
        <v>708400</v>
      </c>
      <c r="E14" s="8" t="s">
        <v>11</v>
      </c>
      <c r="F14" s="8" t="s">
        <v>46</v>
      </c>
      <c r="G14" s="8"/>
    </row>
    <row r="15" spans="1:7" ht="104.45" customHeight="1" x14ac:dyDescent="0.25">
      <c r="A15" s="8" t="s">
        <v>30</v>
      </c>
      <c r="B15" s="8" t="s">
        <v>29</v>
      </c>
      <c r="C15" s="8" t="s">
        <v>10</v>
      </c>
      <c r="D15" s="9">
        <v>333190</v>
      </c>
      <c r="E15" s="8" t="s">
        <v>11</v>
      </c>
      <c r="F15" s="8" t="s">
        <v>46</v>
      </c>
      <c r="G15" s="8" t="s">
        <v>82</v>
      </c>
    </row>
    <row r="16" spans="1:7" ht="109.5" customHeight="1" x14ac:dyDescent="0.25">
      <c r="A16" s="8" t="s">
        <v>30</v>
      </c>
      <c r="B16" s="8" t="s">
        <v>29</v>
      </c>
      <c r="C16" s="8" t="s">
        <v>10</v>
      </c>
      <c r="D16" s="9">
        <v>333190</v>
      </c>
      <c r="E16" s="8" t="s">
        <v>11</v>
      </c>
      <c r="F16" s="8" t="s">
        <v>48</v>
      </c>
      <c r="G16" s="8" t="s">
        <v>83</v>
      </c>
    </row>
    <row r="17" spans="1:7" ht="75" x14ac:dyDescent="0.25">
      <c r="A17" s="8" t="s">
        <v>71</v>
      </c>
      <c r="B17" s="8" t="s">
        <v>70</v>
      </c>
      <c r="C17" s="8" t="s">
        <v>10</v>
      </c>
      <c r="D17" s="9">
        <v>9500000</v>
      </c>
      <c r="E17" s="8" t="s">
        <v>64</v>
      </c>
      <c r="F17" s="8" t="s">
        <v>46</v>
      </c>
      <c r="G17" s="8"/>
    </row>
    <row r="18" spans="1:7" ht="96" customHeight="1" x14ac:dyDescent="0.25">
      <c r="A18" s="8" t="s">
        <v>68</v>
      </c>
      <c r="B18" s="8" t="s">
        <v>69</v>
      </c>
      <c r="C18" s="8" t="s">
        <v>10</v>
      </c>
      <c r="D18" s="9">
        <v>2500000</v>
      </c>
      <c r="E18" s="8" t="s">
        <v>11</v>
      </c>
      <c r="F18" s="8" t="s">
        <v>46</v>
      </c>
      <c r="G18" s="8" t="s">
        <v>84</v>
      </c>
    </row>
    <row r="19" spans="1:7" ht="96" customHeight="1" x14ac:dyDescent="0.25">
      <c r="A19" s="8" t="s">
        <v>68</v>
      </c>
      <c r="B19" s="8" t="s">
        <v>69</v>
      </c>
      <c r="C19" s="8" t="s">
        <v>10</v>
      </c>
      <c r="D19" s="9">
        <v>2500000</v>
      </c>
      <c r="E19" s="8" t="s">
        <v>11</v>
      </c>
      <c r="F19" s="8" t="s">
        <v>48</v>
      </c>
      <c r="G19" s="8" t="s">
        <v>82</v>
      </c>
    </row>
    <row r="20" spans="1:7" ht="96" customHeight="1" x14ac:dyDescent="0.25">
      <c r="A20" s="8" t="s">
        <v>68</v>
      </c>
      <c r="B20" s="8" t="s">
        <v>69</v>
      </c>
      <c r="C20" s="8" t="s">
        <v>10</v>
      </c>
      <c r="D20" s="9">
        <v>2500000</v>
      </c>
      <c r="E20" s="8" t="s">
        <v>11</v>
      </c>
      <c r="F20" s="8" t="s">
        <v>47</v>
      </c>
      <c r="G20" s="8" t="s">
        <v>83</v>
      </c>
    </row>
    <row r="21" spans="1:7" ht="125.25" customHeight="1" x14ac:dyDescent="0.25">
      <c r="A21" s="8" t="s">
        <v>72</v>
      </c>
      <c r="B21" s="8" t="s">
        <v>73</v>
      </c>
      <c r="C21" s="8" t="s">
        <v>10</v>
      </c>
      <c r="D21" s="9">
        <v>1000000</v>
      </c>
      <c r="E21" s="8" t="s">
        <v>11</v>
      </c>
      <c r="F21" s="8" t="s">
        <v>61</v>
      </c>
      <c r="G21" s="8"/>
    </row>
    <row r="22" spans="1:7" ht="171" customHeight="1" x14ac:dyDescent="0.25">
      <c r="A22" s="3" t="s">
        <v>49</v>
      </c>
      <c r="B22" s="8" t="s">
        <v>50</v>
      </c>
      <c r="C22" s="8" t="s">
        <v>10</v>
      </c>
      <c r="D22" s="9">
        <v>456000</v>
      </c>
      <c r="E22" s="8" t="s">
        <v>11</v>
      </c>
      <c r="F22" s="8" t="s">
        <v>45</v>
      </c>
      <c r="G22" s="8"/>
    </row>
    <row r="23" spans="1:7" x14ac:dyDescent="0.25">
      <c r="A23" s="46" t="s">
        <v>77</v>
      </c>
      <c r="B23" s="47"/>
      <c r="C23" s="47"/>
      <c r="D23" s="4">
        <f>SUM(D13:D22)</f>
        <v>20496380</v>
      </c>
      <c r="E23" s="22"/>
      <c r="F23" s="22"/>
      <c r="G23" s="22"/>
    </row>
    <row r="24" spans="1:7" x14ac:dyDescent="0.25">
      <c r="A24" s="43" t="s">
        <v>17</v>
      </c>
      <c r="B24" s="44"/>
      <c r="C24" s="44"/>
      <c r="D24" s="44"/>
      <c r="E24" s="44"/>
      <c r="F24" s="44"/>
      <c r="G24" s="45"/>
    </row>
    <row r="25" spans="1:7" ht="306.75" customHeight="1" x14ac:dyDescent="0.25">
      <c r="A25" s="20" t="s">
        <v>78</v>
      </c>
      <c r="B25" s="8" t="s">
        <v>36</v>
      </c>
      <c r="C25" s="8" t="s">
        <v>10</v>
      </c>
      <c r="D25" s="9">
        <v>1200000</v>
      </c>
      <c r="E25" s="8" t="s">
        <v>11</v>
      </c>
      <c r="F25" s="8" t="s">
        <v>46</v>
      </c>
      <c r="G25" s="8" t="s">
        <v>82</v>
      </c>
    </row>
    <row r="26" spans="1:7" ht="306.75" customHeight="1" x14ac:dyDescent="0.25">
      <c r="A26" s="20" t="s">
        <v>78</v>
      </c>
      <c r="B26" s="8" t="s">
        <v>36</v>
      </c>
      <c r="C26" s="8" t="s">
        <v>10</v>
      </c>
      <c r="D26" s="9">
        <v>1200000</v>
      </c>
      <c r="E26" s="8" t="s">
        <v>11</v>
      </c>
      <c r="F26" s="8" t="s">
        <v>48</v>
      </c>
      <c r="G26" s="8" t="s">
        <v>83</v>
      </c>
    </row>
    <row r="27" spans="1:7" ht="222.75" customHeight="1" x14ac:dyDescent="0.25">
      <c r="A27" s="8" t="s">
        <v>38</v>
      </c>
      <c r="B27" s="8" t="s">
        <v>37</v>
      </c>
      <c r="C27" s="8" t="s">
        <v>10</v>
      </c>
      <c r="D27" s="9">
        <v>300000</v>
      </c>
      <c r="E27" s="8" t="s">
        <v>11</v>
      </c>
      <c r="F27" s="8" t="s">
        <v>46</v>
      </c>
      <c r="G27" s="25" t="s">
        <v>82</v>
      </c>
    </row>
    <row r="28" spans="1:7" ht="222.75" customHeight="1" x14ac:dyDescent="0.25">
      <c r="A28" s="8" t="s">
        <v>38</v>
      </c>
      <c r="B28" s="8" t="s">
        <v>37</v>
      </c>
      <c r="C28" s="8" t="s">
        <v>10</v>
      </c>
      <c r="D28" s="9">
        <v>300000</v>
      </c>
      <c r="E28" s="8" t="s">
        <v>11</v>
      </c>
      <c r="F28" s="8" t="s">
        <v>48</v>
      </c>
      <c r="G28" s="29" t="s">
        <v>83</v>
      </c>
    </row>
    <row r="29" spans="1:7" x14ac:dyDescent="0.25">
      <c r="A29" s="46" t="s">
        <v>77</v>
      </c>
      <c r="B29" s="47"/>
      <c r="C29" s="47"/>
      <c r="D29" s="4">
        <f>D25+D26+D27</f>
        <v>2700000</v>
      </c>
      <c r="E29" s="13"/>
      <c r="F29" s="13"/>
      <c r="G29" s="6"/>
    </row>
    <row r="30" spans="1:7" ht="27" customHeight="1" x14ac:dyDescent="0.25">
      <c r="A30" s="30" t="s">
        <v>20</v>
      </c>
      <c r="B30" s="35"/>
      <c r="C30" s="35"/>
      <c r="D30" s="35"/>
      <c r="E30" s="35"/>
      <c r="F30" s="35"/>
      <c r="G30" s="36"/>
    </row>
    <row r="31" spans="1:7" ht="133.15" customHeight="1" x14ac:dyDescent="0.25">
      <c r="A31" s="8" t="s">
        <v>63</v>
      </c>
      <c r="B31" s="8" t="s">
        <v>24</v>
      </c>
      <c r="C31" s="8" t="s">
        <v>21</v>
      </c>
      <c r="D31" s="9">
        <v>640000</v>
      </c>
      <c r="E31" s="8" t="s">
        <v>11</v>
      </c>
      <c r="F31" s="8" t="s">
        <v>45</v>
      </c>
      <c r="G31" s="8"/>
    </row>
    <row r="32" spans="1:7" s="7" customFormat="1" ht="17.25" customHeight="1" x14ac:dyDescent="0.25">
      <c r="A32" s="46" t="s">
        <v>62</v>
      </c>
      <c r="B32" s="47"/>
      <c r="C32" s="47"/>
      <c r="D32" s="4">
        <f>D31</f>
        <v>640000</v>
      </c>
      <c r="E32" s="16"/>
      <c r="F32" s="6"/>
      <c r="G32" s="6"/>
    </row>
    <row r="33" spans="1:7" ht="17.25" customHeight="1" x14ac:dyDescent="0.25">
      <c r="A33" s="43" t="s">
        <v>17</v>
      </c>
      <c r="B33" s="48"/>
      <c r="C33" s="48"/>
      <c r="D33" s="48"/>
      <c r="E33" s="48"/>
      <c r="F33" s="48"/>
      <c r="G33" s="49"/>
    </row>
    <row r="34" spans="1:7" ht="167.45" customHeight="1" x14ac:dyDescent="0.25">
      <c r="A34" s="8" t="s">
        <v>25</v>
      </c>
      <c r="B34" s="8" t="s">
        <v>22</v>
      </c>
      <c r="C34" s="8" t="s">
        <v>10</v>
      </c>
      <c r="D34" s="9">
        <v>1200000</v>
      </c>
      <c r="E34" s="8" t="s">
        <v>11</v>
      </c>
      <c r="F34" s="8" t="s">
        <v>47</v>
      </c>
      <c r="G34" s="8"/>
    </row>
    <row r="35" spans="1:7" ht="109.15" customHeight="1" x14ac:dyDescent="0.25">
      <c r="A35" s="8" t="s">
        <v>32</v>
      </c>
      <c r="B35" s="8" t="s">
        <v>24</v>
      </c>
      <c r="C35" s="8" t="s">
        <v>10</v>
      </c>
      <c r="D35" s="9">
        <v>1000000</v>
      </c>
      <c r="E35" s="8" t="s">
        <v>11</v>
      </c>
      <c r="F35" s="8" t="s">
        <v>47</v>
      </c>
      <c r="G35" s="8"/>
    </row>
    <row r="36" spans="1:7" x14ac:dyDescent="0.25">
      <c r="A36" s="50" t="s">
        <v>14</v>
      </c>
      <c r="B36" s="51"/>
      <c r="C36" s="52"/>
      <c r="D36" s="4">
        <f>D34+D35</f>
        <v>2200000</v>
      </c>
      <c r="E36" s="16"/>
      <c r="F36" s="6"/>
      <c r="G36" s="6"/>
    </row>
    <row r="37" spans="1:7" ht="30" customHeight="1" x14ac:dyDescent="0.25">
      <c r="A37" s="30" t="s">
        <v>40</v>
      </c>
      <c r="B37" s="31"/>
      <c r="C37" s="31"/>
      <c r="D37" s="31"/>
      <c r="E37" s="31"/>
      <c r="F37" s="31"/>
      <c r="G37" s="32"/>
    </row>
    <row r="38" spans="1:7" ht="15.6" customHeight="1" x14ac:dyDescent="0.25">
      <c r="A38" s="43" t="s">
        <v>41</v>
      </c>
      <c r="B38" s="48"/>
      <c r="C38" s="48"/>
      <c r="D38" s="48"/>
      <c r="E38" s="48"/>
      <c r="F38" s="48"/>
      <c r="G38" s="49"/>
    </row>
    <row r="39" spans="1:7" ht="148.9" customHeight="1" x14ac:dyDescent="0.25">
      <c r="A39" s="8" t="s">
        <v>39</v>
      </c>
      <c r="B39" s="8" t="s">
        <v>18</v>
      </c>
      <c r="C39" s="20" t="s">
        <v>42</v>
      </c>
      <c r="D39" s="9">
        <v>1787049.6</v>
      </c>
      <c r="E39" s="8" t="s">
        <v>12</v>
      </c>
      <c r="F39" s="8" t="s">
        <v>46</v>
      </c>
      <c r="G39" s="24" t="s">
        <v>75</v>
      </c>
    </row>
    <row r="40" spans="1:7" ht="147.6" customHeight="1" x14ac:dyDescent="0.25">
      <c r="A40" s="8" t="s">
        <v>79</v>
      </c>
      <c r="B40" s="8" t="s">
        <v>18</v>
      </c>
      <c r="C40" s="20" t="s">
        <v>42</v>
      </c>
      <c r="D40" s="9">
        <v>582950.40000000002</v>
      </c>
      <c r="E40" s="8" t="s">
        <v>11</v>
      </c>
      <c r="F40" s="8" t="s">
        <v>48</v>
      </c>
      <c r="G40" s="8"/>
    </row>
    <row r="41" spans="1:7" ht="145.5" customHeight="1" x14ac:dyDescent="0.25">
      <c r="A41" s="8" t="s">
        <v>33</v>
      </c>
      <c r="B41" s="8" t="s">
        <v>18</v>
      </c>
      <c r="C41" s="20" t="s">
        <v>42</v>
      </c>
      <c r="D41" s="9">
        <v>600000</v>
      </c>
      <c r="E41" s="8" t="s">
        <v>11</v>
      </c>
      <c r="F41" s="8" t="s">
        <v>46</v>
      </c>
      <c r="G41" s="23"/>
    </row>
    <row r="42" spans="1:7" ht="147" customHeight="1" x14ac:dyDescent="0.25">
      <c r="A42" s="8" t="s">
        <v>43</v>
      </c>
      <c r="B42" s="8" t="s">
        <v>18</v>
      </c>
      <c r="C42" s="20" t="s">
        <v>42</v>
      </c>
      <c r="D42" s="9">
        <v>40000</v>
      </c>
      <c r="E42" s="8" t="s">
        <v>11</v>
      </c>
      <c r="F42" s="8" t="s">
        <v>47</v>
      </c>
      <c r="G42" s="18"/>
    </row>
    <row r="43" spans="1:7" ht="151.5" customHeight="1" x14ac:dyDescent="0.25">
      <c r="A43" s="8" t="s">
        <v>31</v>
      </c>
      <c r="B43" s="8" t="s">
        <v>19</v>
      </c>
      <c r="C43" s="20" t="s">
        <v>42</v>
      </c>
      <c r="D43" s="9">
        <v>3400000</v>
      </c>
      <c r="E43" s="8" t="s">
        <v>11</v>
      </c>
      <c r="F43" s="8" t="s">
        <v>48</v>
      </c>
      <c r="G43" s="8"/>
    </row>
    <row r="44" spans="1:7" ht="151.5" customHeight="1" x14ac:dyDescent="0.25">
      <c r="A44" s="8" t="s">
        <v>31</v>
      </c>
      <c r="B44" s="8" t="s">
        <v>19</v>
      </c>
      <c r="C44" s="20" t="s">
        <v>42</v>
      </c>
      <c r="D44" s="9">
        <v>1951000</v>
      </c>
      <c r="E44" s="8" t="s">
        <v>11</v>
      </c>
      <c r="F44" s="8" t="s">
        <v>46</v>
      </c>
      <c r="G44" s="8"/>
    </row>
    <row r="45" spans="1:7" s="7" customFormat="1" ht="21.6" customHeight="1" x14ac:dyDescent="0.25">
      <c r="A45" s="46" t="s">
        <v>44</v>
      </c>
      <c r="B45" s="47"/>
      <c r="C45" s="47"/>
      <c r="D45" s="4">
        <f>SUM(D39:D44)</f>
        <v>8361000</v>
      </c>
      <c r="E45" s="13"/>
      <c r="F45" s="13"/>
      <c r="G45" s="13"/>
    </row>
    <row r="46" spans="1:7" s="7" customFormat="1" ht="19.149999999999999" customHeight="1" x14ac:dyDescent="0.25">
      <c r="A46" s="43" t="s">
        <v>66</v>
      </c>
      <c r="B46" s="48"/>
      <c r="C46" s="48"/>
      <c r="D46" s="48"/>
      <c r="E46" s="48"/>
      <c r="F46" s="48"/>
      <c r="G46" s="49"/>
    </row>
    <row r="47" spans="1:7" ht="17.25" customHeight="1" x14ac:dyDescent="0.25">
      <c r="A47" s="41" t="s">
        <v>26</v>
      </c>
      <c r="B47" s="42"/>
      <c r="C47" s="42"/>
      <c r="D47" s="42"/>
      <c r="E47" s="42"/>
      <c r="F47" s="42"/>
      <c r="G47" s="42"/>
    </row>
    <row r="48" spans="1:7" ht="17.25" customHeight="1" x14ac:dyDescent="0.25">
      <c r="A48" s="43" t="s">
        <v>16</v>
      </c>
      <c r="B48" s="44"/>
      <c r="C48" s="44"/>
      <c r="D48" s="44"/>
      <c r="E48" s="44"/>
      <c r="F48" s="44"/>
      <c r="G48" s="45"/>
    </row>
    <row r="49" spans="1:7" ht="109.15" customHeight="1" x14ac:dyDescent="0.25">
      <c r="A49" s="8" t="s">
        <v>55</v>
      </c>
      <c r="B49" s="8" t="s">
        <v>54</v>
      </c>
      <c r="C49" s="8" t="s">
        <v>27</v>
      </c>
      <c r="D49" s="27">
        <v>0</v>
      </c>
      <c r="E49" s="8" t="s">
        <v>11</v>
      </c>
      <c r="F49" s="3" t="s">
        <v>48</v>
      </c>
      <c r="G49" s="10"/>
    </row>
    <row r="50" spans="1:7" ht="104.45" customHeight="1" x14ac:dyDescent="0.25">
      <c r="A50" s="8" t="s">
        <v>53</v>
      </c>
      <c r="B50" s="8" t="s">
        <v>54</v>
      </c>
      <c r="C50" s="8" t="s">
        <v>27</v>
      </c>
      <c r="D50" s="27">
        <v>0</v>
      </c>
      <c r="E50" s="8" t="s">
        <v>11</v>
      </c>
      <c r="F50" s="8" t="s">
        <v>47</v>
      </c>
      <c r="G50" s="10"/>
    </row>
    <row r="51" spans="1:7" ht="103.15" customHeight="1" x14ac:dyDescent="0.25">
      <c r="A51" s="8" t="s">
        <v>51</v>
      </c>
      <c r="B51" s="8" t="s">
        <v>52</v>
      </c>
      <c r="C51" s="8" t="s">
        <v>27</v>
      </c>
      <c r="D51" s="9">
        <v>0</v>
      </c>
      <c r="E51" s="8" t="s">
        <v>11</v>
      </c>
      <c r="F51" s="8" t="s">
        <v>46</v>
      </c>
      <c r="G51" s="10"/>
    </row>
    <row r="52" spans="1:7" ht="116.45" customHeight="1" x14ac:dyDescent="0.25">
      <c r="A52" s="8" t="s">
        <v>56</v>
      </c>
      <c r="B52" s="8" t="s">
        <v>52</v>
      </c>
      <c r="C52" s="8" t="s">
        <v>27</v>
      </c>
      <c r="D52" s="9">
        <v>0</v>
      </c>
      <c r="E52" s="8" t="s">
        <v>11</v>
      </c>
      <c r="F52" s="8" t="s">
        <v>46</v>
      </c>
      <c r="G52" s="10"/>
    </row>
    <row r="53" spans="1:7" ht="110.45" customHeight="1" x14ac:dyDescent="0.25">
      <c r="A53" s="8" t="s">
        <v>57</v>
      </c>
      <c r="B53" s="8" t="s">
        <v>52</v>
      </c>
      <c r="C53" s="8" t="s">
        <v>27</v>
      </c>
      <c r="D53" s="9">
        <v>0</v>
      </c>
      <c r="E53" s="8" t="s">
        <v>11</v>
      </c>
      <c r="F53" s="8" t="s">
        <v>46</v>
      </c>
      <c r="G53" s="10"/>
    </row>
    <row r="54" spans="1:7" ht="144" customHeight="1" x14ac:dyDescent="0.25">
      <c r="A54" s="8" t="s">
        <v>85</v>
      </c>
      <c r="B54" s="8" t="s">
        <v>52</v>
      </c>
      <c r="C54" s="8" t="s">
        <v>27</v>
      </c>
      <c r="D54" s="9">
        <v>468500</v>
      </c>
      <c r="E54" s="8" t="s">
        <v>11</v>
      </c>
      <c r="F54" s="8" t="s">
        <v>48</v>
      </c>
      <c r="G54" s="20" t="s">
        <v>82</v>
      </c>
    </row>
    <row r="55" spans="1:7" ht="99.6" customHeight="1" x14ac:dyDescent="0.25">
      <c r="A55" s="26" t="s">
        <v>87</v>
      </c>
      <c r="B55" s="26" t="s">
        <v>52</v>
      </c>
      <c r="C55" s="26" t="s">
        <v>27</v>
      </c>
      <c r="D55" s="27">
        <v>70000</v>
      </c>
      <c r="E55" s="26" t="s">
        <v>11</v>
      </c>
      <c r="F55" s="26" t="s">
        <v>47</v>
      </c>
      <c r="G55" s="20"/>
    </row>
    <row r="56" spans="1:7" ht="99" customHeight="1" x14ac:dyDescent="0.25">
      <c r="A56" s="26" t="s">
        <v>88</v>
      </c>
      <c r="B56" s="26" t="s">
        <v>52</v>
      </c>
      <c r="C56" s="26" t="s">
        <v>27</v>
      </c>
      <c r="D56" s="27">
        <v>76000</v>
      </c>
      <c r="E56" s="26" t="s">
        <v>11</v>
      </c>
      <c r="F56" s="26" t="s">
        <v>47</v>
      </c>
      <c r="G56" s="20"/>
    </row>
    <row r="57" spans="1:7" ht="102.6" customHeight="1" x14ac:dyDescent="0.25">
      <c r="A57" s="26" t="s">
        <v>89</v>
      </c>
      <c r="B57" s="26" t="s">
        <v>52</v>
      </c>
      <c r="C57" s="26" t="s">
        <v>27</v>
      </c>
      <c r="D57" s="27">
        <v>495000</v>
      </c>
      <c r="E57" s="26" t="s">
        <v>11</v>
      </c>
      <c r="F57" s="26" t="s">
        <v>47</v>
      </c>
      <c r="G57" s="20"/>
    </row>
    <row r="58" spans="1:7" ht="101.45" customHeight="1" x14ac:dyDescent="0.25">
      <c r="A58" s="26" t="s">
        <v>90</v>
      </c>
      <c r="B58" s="26" t="s">
        <v>52</v>
      </c>
      <c r="C58" s="26" t="s">
        <v>27</v>
      </c>
      <c r="D58" s="27">
        <v>47980</v>
      </c>
      <c r="E58" s="26" t="s">
        <v>11</v>
      </c>
      <c r="F58" s="26" t="s">
        <v>47</v>
      </c>
      <c r="G58" s="20"/>
    </row>
    <row r="59" spans="1:7" x14ac:dyDescent="0.25">
      <c r="A59" s="46" t="s">
        <v>28</v>
      </c>
      <c r="B59" s="47"/>
      <c r="C59" s="47"/>
      <c r="D59" s="4">
        <f>SUM(D49:D58)</f>
        <v>1157480</v>
      </c>
      <c r="E59" s="16"/>
      <c r="F59" s="6"/>
      <c r="G59" s="6"/>
    </row>
    <row r="60" spans="1:7" ht="17.25" customHeight="1" x14ac:dyDescent="0.25">
      <c r="A60" s="46" t="s">
        <v>15</v>
      </c>
      <c r="B60" s="47"/>
      <c r="C60" s="47"/>
      <c r="D60" s="4">
        <f>D10+D23+D32+D36+D29+D45+D59</f>
        <v>35554860</v>
      </c>
      <c r="E60" s="16"/>
      <c r="F60" s="6"/>
      <c r="G60" s="6"/>
    </row>
    <row r="61" spans="1:7" ht="8.4499999999999993" customHeight="1" x14ac:dyDescent="0.25">
      <c r="A61" s="1"/>
      <c r="B61" s="1"/>
      <c r="C61" s="1"/>
      <c r="D61" s="2"/>
      <c r="E61" s="1"/>
      <c r="F61" s="1"/>
      <c r="G61" s="1"/>
    </row>
    <row r="62" spans="1:7" x14ac:dyDescent="0.25">
      <c r="A62" s="40" t="s">
        <v>86</v>
      </c>
      <c r="B62" s="40"/>
      <c r="C62" s="40"/>
      <c r="D62" s="40"/>
      <c r="E62" s="40"/>
      <c r="F62" s="40"/>
      <c r="G62" s="40"/>
    </row>
    <row r="63" spans="1:7" ht="9" customHeight="1" x14ac:dyDescent="0.25">
      <c r="A63" s="15"/>
      <c r="B63" s="15"/>
      <c r="C63" s="15"/>
      <c r="D63" s="14"/>
      <c r="E63" s="15"/>
      <c r="F63" s="15"/>
      <c r="G63" s="15"/>
    </row>
    <row r="64" spans="1:7" x14ac:dyDescent="0.25">
      <c r="A64" s="40" t="s">
        <v>34</v>
      </c>
      <c r="B64" s="40"/>
      <c r="C64" s="40"/>
      <c r="D64" s="40"/>
      <c r="E64" s="40"/>
      <c r="F64" s="40"/>
      <c r="G64" s="40"/>
    </row>
    <row r="65" spans="1:7" x14ac:dyDescent="0.25">
      <c r="A65" s="11"/>
      <c r="B65" s="11"/>
      <c r="C65" s="11"/>
      <c r="D65" s="12"/>
      <c r="E65" s="11"/>
      <c r="F65" s="11"/>
      <c r="G65" s="11"/>
    </row>
    <row r="66" spans="1:7" x14ac:dyDescent="0.25">
      <c r="A66" s="40" t="s">
        <v>35</v>
      </c>
      <c r="B66" s="40"/>
      <c r="C66" s="40"/>
      <c r="D66" s="40"/>
      <c r="E66" s="40"/>
      <c r="F66" s="40"/>
      <c r="G66" s="40"/>
    </row>
  </sheetData>
  <mergeCells count="27">
    <mergeCell ref="A45:C45"/>
    <mergeCell ref="A37:G37"/>
    <mergeCell ref="A38:G38"/>
    <mergeCell ref="A60:C60"/>
    <mergeCell ref="A10:C10"/>
    <mergeCell ref="A30:G30"/>
    <mergeCell ref="A23:C23"/>
    <mergeCell ref="A12:G12"/>
    <mergeCell ref="A32:C32"/>
    <mergeCell ref="A33:G33"/>
    <mergeCell ref="A36:C36"/>
    <mergeCell ref="A46:G46"/>
    <mergeCell ref="A24:G24"/>
    <mergeCell ref="A29:C29"/>
    <mergeCell ref="A62:G62"/>
    <mergeCell ref="A64:G64"/>
    <mergeCell ref="A66:G66"/>
    <mergeCell ref="A47:G47"/>
    <mergeCell ref="A48:G48"/>
    <mergeCell ref="A59:C59"/>
    <mergeCell ref="A7:G7"/>
    <mergeCell ref="A1:G1"/>
    <mergeCell ref="A2:G2"/>
    <mergeCell ref="A3:G3"/>
    <mergeCell ref="A11:G11"/>
    <mergeCell ref="A8:G8"/>
    <mergeCell ref="A6:G6"/>
  </mergeCells>
  <printOptions horizontalCentered="1"/>
  <pageMargins left="0.31496062992125984" right="0.19685039370078741" top="0.19685039370078741"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2020-04-16T12:32:30Z</dcterms:modified>
</cp:coreProperties>
</file>