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filterPrivacy="1"/>
  <bookViews>
    <workbookView xWindow="11616" yWindow="48" windowWidth="11448" windowHeight="9816"/>
  </bookViews>
  <sheets>
    <sheet name="2020" sheetId="2" r:id="rId1"/>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54" i="2" l="1"/>
  <c r="D28" i="2" l="1"/>
  <c r="D44" i="2" l="1"/>
  <c r="D35" i="2" l="1"/>
  <c r="D31" i="2"/>
  <c r="D22" i="2"/>
  <c r="D10" i="2" l="1"/>
  <c r="D55" i="2" l="1"/>
</calcChain>
</file>

<file path=xl/sharedStrings.xml><?xml version="1.0" encoding="utf-8"?>
<sst xmlns="http://schemas.openxmlformats.org/spreadsheetml/2006/main" count="189" uniqueCount="87">
  <si>
    <t>Департамент економіки та інвестицій виконавчого органу Київської міської ради (Київської міської державної адміністрації)</t>
  </si>
  <si>
    <t>Код ЄДРПОУ: 04633423</t>
  </si>
  <si>
    <t>Конкретна назва предмета закупівлі</t>
  </si>
  <si>
    <t>Коди та назви відповідних класифікаторів предмета закупівлі (за наявності)</t>
  </si>
  <si>
    <t>Код згідно з КЕКВ (для бюджетних коштів)</t>
  </si>
  <si>
    <t>Розмір бюджетного призначення за кошторисом або очікувана вартість предмета закупівлі</t>
  </si>
  <si>
    <t>Процедура закупівлі</t>
  </si>
  <si>
    <t>Орієнтовний початок проведення процедури закупівлі</t>
  </si>
  <si>
    <t>Примітки</t>
  </si>
  <si>
    <t>ДК 021:2015: 72510000-3</t>
  </si>
  <si>
    <t>2240: Оплата послуг (крім комунальних)</t>
  </si>
  <si>
    <t>Відкриті торги</t>
  </si>
  <si>
    <t>Переговорна процедура</t>
  </si>
  <si>
    <t>ДК 021:2015: 72250000-2</t>
  </si>
  <si>
    <t>РАЗОМ по КЕКВ 2240</t>
  </si>
  <si>
    <t>Загальна сума по річному плану закупівель</t>
  </si>
  <si>
    <t>КПКВ 2710160 "Керівництво і управління у сфері економіки та інвестицій у місті Києві"</t>
  </si>
  <si>
    <t xml:space="preserve">КПКВ 2717693 "Інші заходи, пов'язані з економічною діяльністю"                                                                                                                                                                             </t>
  </si>
  <si>
    <t>ДК 021-2015: 79950000-8</t>
  </si>
  <si>
    <t>ДК 021:2015: 79950000-8</t>
  </si>
  <si>
    <t xml:space="preserve"> Дослідження і розробки, окремі заходи розвитку по реалізації державних (регіональних) програм                                                                                                            (КЕКВ 2281)</t>
  </si>
  <si>
    <t>2281: Дослідження і розробки, окремі заходи розвитку по реалізації державних (регіональних) програм</t>
  </si>
  <si>
    <t>ДК 021:2015: 79340000-9</t>
  </si>
  <si>
    <t>Оплата послуг (крім комунальних) (КЕКВ 2240)</t>
  </si>
  <si>
    <t>ДК 021:2015: 73110000-6</t>
  </si>
  <si>
    <t>Рекламні та маркетингові послуги (Забезпечення просування інвестиційного іміджу міста Києва через інтернет та медіа ресурси шляхом розміщення публікацій про інвестиційні можливості міста Києва у провідних світових електронних та/або друкованих ЗМІ)</t>
  </si>
  <si>
    <t>Придбання обладнання і предметів довгострокового користування (КЕКВ 3110)</t>
  </si>
  <si>
    <t>3110: Придбання обладнання і предметів довгострокового користування</t>
  </si>
  <si>
    <t>ВСЬОГО по КЕКВ 3110</t>
  </si>
  <si>
    <t>ДК 021:2015: 92400000-5</t>
  </si>
  <si>
    <t>Послуги інформаційних агентств (Послуги публікації оголошень про інвестиційні конкурси та засідання суду; про встановлення/коригування тарифів)</t>
  </si>
  <si>
    <t>Послуги з організації виставок, ярмарок і конгресів (Організація та проведення Інвестиційного форуму міста Києва)</t>
  </si>
  <si>
    <t>Дослідницькі послуги (Послуги з дослідження та розробки Концепції створення та функціонування промислового вузла "Київська бізнес-гавань")</t>
  </si>
  <si>
    <t xml:space="preserve">Послуги з організації виставок, ярмарок і конгресів (Організація участі міста Києва у  міжнародному інвестиційному форумі Annual Investment Meeting (м. Дубай, ОАЕ)) </t>
  </si>
  <si>
    <t xml:space="preserve">Голова тендерного комітету                                                     Панченко В.В.                                                 </t>
  </si>
  <si>
    <t xml:space="preserve">Секретарь тендерного комітету                                                Барабаш Т.О.                                                                            </t>
  </si>
  <si>
    <t>ДК 021:2015: 66170000-2</t>
  </si>
  <si>
    <t>ДК 021:2015: 79820000-8</t>
  </si>
  <si>
    <t>Послуги, пов’язані з друком (Редакційне редагування, переклад англійською мовою, розробка концепції дизайну, верстка та друк річного звіту про діяльність виконавчого органу Київської міської ради (Київської міської державної адміністрації), підприємств, установ, організацій територіальної громади міста Києва за 2019 рік )</t>
  </si>
  <si>
    <t>Послуги з організації виставок, ярмарок і конгресів (Організація участі міста Києва 
у Міжнародній виставці нерухомості «МІPIМ-2020» (м. Канни, Франція))</t>
  </si>
  <si>
    <t>Окремі заходи розвитку пог реалізації державних (регіональних) програм, не віднесені до заходів розвитк (КЕКВ 2282)</t>
  </si>
  <si>
    <t xml:space="preserve">КПКВ 2717693 "Інші заходи, пов'язані з економічною діяльністю"     </t>
  </si>
  <si>
    <t>2282: Окремі заходи розвитку пог реалізації державних (регіональних) програм, не віднесені до заходів розвитку</t>
  </si>
  <si>
    <t>Послуги з організації виставок, ярмарок і конгресів (Організація участі міста Києва у  міжнародній виставці нерухомості "Експо-Реал" (м.Мюнхен, ФРН)</t>
  </si>
  <si>
    <t>ВСЬОГО по КЕКВ 2282</t>
  </si>
  <si>
    <t>січень, 2020</t>
  </si>
  <si>
    <t>лютий, 2020</t>
  </si>
  <si>
    <t>квітень, 2020</t>
  </si>
  <si>
    <t>березень, 2020</t>
  </si>
  <si>
    <t>Охоронні послуги (Організація охорони структурного підрозділу Департаменту економіки та інвестицій виконавчого органу Київської міської ради (Київської міської державної адміністрації) за адресою: м. Київ, вул.Лабораторна, 1/62 А)</t>
  </si>
  <si>
    <t xml:space="preserve">ДК 021:2015: 79710000-4 </t>
  </si>
  <si>
    <t xml:space="preserve">Машини для обробки даних (апаратна частина): персональні комп'ютери (Системний блок) </t>
  </si>
  <si>
    <t>ДК 021:2015: 30210000-4</t>
  </si>
  <si>
    <t>Комп'ютерне обладнання: периферійне обладнання (Багатофункціональний пристрій)</t>
  </si>
  <si>
    <t>ДК 021:2015: 30230000-0</t>
  </si>
  <si>
    <t>Комп'ютерне обладнання: периферійне обладнання (Принтери)</t>
  </si>
  <si>
    <t xml:space="preserve">Машини для обробки даних (апаратна частина): персональні комп'ютери (ПЕОМ у складі системного блоку, монітору, клавіатури та маніпулятора типу "миша") </t>
  </si>
  <si>
    <t>Машини для обробки даних (апаратна частина): магнітні та оптичні зчитувальні пристрої  (Сканер потоковий)</t>
  </si>
  <si>
    <t>Придбання предметів, матеріалів (КЕКВ 2210)</t>
  </si>
  <si>
    <t>2210: Предмети, матеріали, обладнання та інвентар</t>
  </si>
  <si>
    <t>ВСЬОГО по КЕКВ 2210</t>
  </si>
  <si>
    <t>листопад, 2020</t>
  </si>
  <si>
    <t>ВСЬОГО по КЕКВ 2281</t>
  </si>
  <si>
    <t>Дослідницькі послуги (Актуалізація основних прогнозних показників економічного і соціального розвитку міста Києва на 2020-2022 роки та здійснення їх прогнозу до 2025 року)</t>
  </si>
  <si>
    <t>Відкриті торги з публікацією англійською мовою</t>
  </si>
  <si>
    <t>Джерело фінансування кошти місцевих бюджетів (загальний фонд)</t>
  </si>
  <si>
    <t>Джерело фінансування кошти місцевих бюджетів (спеціальний фонд)</t>
  </si>
  <si>
    <t>РІЧНИЙ ПЛАН ЗАКУПІВЕЛЬ на 2020 рік - зміни</t>
  </si>
  <si>
    <t>Консультаційні послуги у сфері наукових досліджень (Проведення стратегічного аналізу в рамках розробки проєкту Стратегії розвитку міста Києва до 2035 року)</t>
  </si>
  <si>
    <t>ДК 021:2015: 73210000-7</t>
  </si>
  <si>
    <t>ДК 021:2015: 73220000-0</t>
  </si>
  <si>
    <t>Консультаційні послуги у сфері розробок (Розробка проєкту Стратегії розвитку міста Києва до 2035 року)</t>
  </si>
  <si>
    <t>Консультаційні послуги з питань підприємницької діяльності та управління (Підготовка звіту про стратегічну екологічну оцінку проєкту Стратегії розвитку міста Києва до 2035 року)</t>
  </si>
  <si>
    <t>ДК 021:2015: 79410000-1</t>
  </si>
  <si>
    <t>Послуги, пов'язані з системами та підтримкою (Супровід та обслуговування Електронного сервісу «Пайова участь», програмних модулів «Пайова участь» та «Інвестиційні об'єкти»)</t>
  </si>
  <si>
    <t>63  823,20 євро</t>
  </si>
  <si>
    <t xml:space="preserve">Управлінські послуги, пов’язані з комп’ютерними технологіями (Надання комплексу технічних та технологічних послуг щодо забезпечення функціонування інформаційних технологій та баз даних та підтримка системи «ЛІГА:ЗАКОН») </t>
  </si>
  <si>
    <t>ВСЬОГО:</t>
  </si>
  <si>
    <t>Послуги з надання фінансових консультацій, обробки фінансових транзакцій і клірингові послуги (Підготовка консолідованої фінансової інформації про групу підприємств, установ та організації комунальної власності територіальної громади міста Києва (у складі річного звіту про діяльність виконавчого органу Київської міської ради (Київської міської державної адміністрації), підприємств, установ, організацій територіальної громади міста Києва за 2019 рік) за 2019 рік</t>
  </si>
  <si>
    <t>Послуги з організації виставок, ярмарок і конгресів (Організація участі міста Києва 
у Міжнародних виставках)</t>
  </si>
  <si>
    <t xml:space="preserve">Комп’ютерне обладнання: периферійне обладнання  (Монітори), пристрої введення даних (Комп'ютерні миші та  клавіатури) </t>
  </si>
  <si>
    <t>За результатом проведеної закупівлі економія         64 100,00 грн</t>
  </si>
  <si>
    <t>не відбулась закупівля</t>
  </si>
  <si>
    <t>повторне оголошення</t>
  </si>
  <si>
    <t>відмінено закупівлю</t>
  </si>
  <si>
    <t>Машини для обробки даних (апаратна частина): персональні комп'ютери (ПЕОМ у складі системного блоку, монітору), системний блок, моноблок, магнітні та оптичні зчитувальні пристрої (сканери потокові)</t>
  </si>
  <si>
    <t>Затверджено рішенням тендерного комітету від 16.03.2020, протокол № 9/2020-рп</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</si>
</sst>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b/>
      <sz val="11"/>
      <color theme="1"/>
      <name val="Times New Roman"/>
      <family val="1"/>
      <charset val="204"/>
    </font>
    <font>
      <sz val="11"/>
      <color theme="1"/>
      <name val="Times New Roman"/>
      <family val="1"/>
      <charset val="204"/>
    </font>
    <font>
      <sz val="11"/>
      <color rgb="FFFF0000"/>
      <name val="Times New Roman"/>
      <family val="1"/>
      <charset val="204"/>
    </font>
    <font>
      <sz val="11"/>
      <name val="Times New Roman"/>
      <family val="1"/>
      <charset val="204"/>
    </font>
    <font>
      <b/>
      <sz val="11"/>
      <name val="Times New Roman"/>
      <family val="1"/>
      <charset val="204"/>
    </font>
  </fonts>
  <fills count="5">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rgb="FF00B0F0"/>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cellStyleXfs>
  <cellXfs count="53">
    <xf numFmtId="0" fontId="0" fillId="0" borderId="0" xfId="0"/>
    <xf numFmtId="0" fontId="2" fillId="0" borderId="0" xfId="0" applyFont="1" applyBorder="1" applyAlignment="1">
      <alignment vertical="center" wrapText="1"/>
    </xf>
    <xf numFmtId="4" fontId="2" fillId="0" borderId="0" xfId="0" applyNumberFormat="1" applyFont="1" applyBorder="1" applyAlignment="1">
      <alignment vertical="center" wrapText="1"/>
    </xf>
    <xf numFmtId="0" fontId="2" fillId="0" borderId="1" xfId="0" applyFont="1" applyBorder="1" applyAlignment="1">
      <alignment horizontal="center" vertical="center" wrapText="1"/>
    </xf>
    <xf numFmtId="4" fontId="1" fillId="2" borderId="1" xfId="0" applyNumberFormat="1" applyFont="1" applyFill="1" applyBorder="1" applyAlignment="1">
      <alignment horizontal="center" vertical="center" wrapText="1"/>
    </xf>
    <xf numFmtId="0" fontId="1" fillId="0" borderId="1" xfId="0" applyFont="1" applyBorder="1" applyAlignment="1">
      <alignment horizontal="center" vertical="center" wrapText="1"/>
    </xf>
    <xf numFmtId="0" fontId="0" fillId="2" borderId="1" xfId="0" applyFill="1" applyBorder="1" applyAlignment="1">
      <alignment horizontal="center" vertical="center" wrapText="1"/>
    </xf>
    <xf numFmtId="0" fontId="0" fillId="0" borderId="0" xfId="0" applyFill="1"/>
    <xf numFmtId="0" fontId="2" fillId="0" borderId="1" xfId="0" applyFont="1" applyFill="1" applyBorder="1" applyAlignment="1">
      <alignment horizontal="center" vertical="center" wrapText="1"/>
    </xf>
    <xf numFmtId="4" fontId="2"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0" xfId="0" applyFont="1" applyAlignment="1">
      <alignment vertical="center" wrapText="1"/>
    </xf>
    <xf numFmtId="4" fontId="3" fillId="0" borderId="0" xfId="0" applyNumberFormat="1" applyFont="1" applyAlignment="1">
      <alignment vertical="center" wrapText="1"/>
    </xf>
    <xf numFmtId="0" fontId="2" fillId="2" borderId="1" xfId="0" applyFont="1" applyFill="1" applyBorder="1" applyAlignment="1">
      <alignment horizontal="center" vertical="center" wrapText="1"/>
    </xf>
    <xf numFmtId="4" fontId="4" fillId="0" borderId="0" xfId="0" applyNumberFormat="1" applyFont="1" applyAlignment="1">
      <alignment vertical="center" wrapText="1"/>
    </xf>
    <xf numFmtId="0" fontId="4" fillId="0" borderId="0" xfId="0" applyFont="1" applyAlignment="1">
      <alignment vertical="center" wrapText="1"/>
    </xf>
    <xf numFmtId="0" fontId="1" fillId="2" borderId="1" xfId="0" applyFont="1" applyFill="1" applyBorder="1" applyAlignment="1">
      <alignment horizontal="center" vertical="center" wrapText="1"/>
    </xf>
    <xf numFmtId="0" fontId="1" fillId="0" borderId="0" xfId="0" applyFont="1" applyBorder="1" applyAlignment="1">
      <alignment horizontal="center"/>
    </xf>
    <xf numFmtId="0" fontId="1" fillId="0" borderId="4" xfId="0" applyFont="1" applyFill="1" applyBorder="1" applyAlignment="1">
      <alignment horizontal="center" vertical="center" wrapText="1"/>
    </xf>
    <xf numFmtId="0" fontId="5"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2" fillId="2" borderId="1" xfId="0" applyFont="1" applyFill="1" applyBorder="1" applyAlignment="1">
      <alignment vertical="center" wrapText="1"/>
    </xf>
    <xf numFmtId="0" fontId="0" fillId="0" borderId="1" xfId="0" applyBorder="1"/>
    <xf numFmtId="4" fontId="2" fillId="0" borderId="4" xfId="0" applyNumberFormat="1" applyFont="1" applyFill="1" applyBorder="1" applyAlignment="1">
      <alignment horizontal="center" vertical="center" wrapText="1"/>
    </xf>
    <xf numFmtId="0" fontId="0" fillId="0" borderId="4" xfId="0" applyBorder="1" applyAlignment="1">
      <alignment horizontal="center" vertical="center" wrapText="1"/>
    </xf>
    <xf numFmtId="0" fontId="2" fillId="4" borderId="1" xfId="0" applyFont="1" applyFill="1" applyBorder="1" applyAlignment="1">
      <alignment horizontal="center" vertical="center" wrapText="1"/>
    </xf>
    <xf numFmtId="4" fontId="2" fillId="4" borderId="1" xfId="0" applyNumberFormat="1" applyFont="1" applyFill="1" applyBorder="1" applyAlignment="1">
      <alignment horizontal="center" vertical="center" wrapText="1"/>
    </xf>
    <xf numFmtId="0" fontId="1" fillId="0" borderId="4" xfId="0" applyFont="1" applyFill="1" applyBorder="1" applyAlignment="1">
      <alignment horizontal="center" vertical="center" wrapText="1"/>
    </xf>
    <xf numFmtId="0" fontId="0" fillId="0" borderId="4" xfId="0" applyBorder="1" applyAlignment="1">
      <alignment horizontal="center" vertical="center" wrapText="1"/>
    </xf>
    <xf numFmtId="0" fontId="1" fillId="2" borderId="1" xfId="0" applyFont="1" applyFill="1" applyBorder="1" applyAlignment="1">
      <alignment horizontal="center" vertical="center" wrapText="1"/>
    </xf>
    <xf numFmtId="0" fontId="0" fillId="0" borderId="1" xfId="0" applyBorder="1" applyAlignment="1">
      <alignment horizontal="center" vertical="center" wrapText="1"/>
    </xf>
    <xf numFmtId="0" fontId="1" fillId="3" borderId="2"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0" fillId="3" borderId="3" xfId="0" applyFill="1" applyBorder="1" applyAlignment="1">
      <alignment horizontal="center" vertical="center" wrapText="1"/>
    </xf>
    <xf numFmtId="0" fontId="0" fillId="3" borderId="4" xfId="0" applyFill="1"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4" fillId="0" borderId="0" xfId="0" applyFont="1" applyAlignment="1">
      <alignment vertical="center" wrapText="1"/>
    </xf>
    <xf numFmtId="0" fontId="1" fillId="3" borderId="1" xfId="0" applyFont="1" applyFill="1" applyBorder="1" applyAlignment="1">
      <alignment horizontal="center" vertical="center" wrapText="1"/>
    </xf>
    <xf numFmtId="0" fontId="0" fillId="3" borderId="1" xfId="0" applyFill="1" applyBorder="1" applyAlignment="1">
      <alignment horizontal="center" vertical="center" wrapText="1"/>
    </xf>
    <xf numFmtId="0" fontId="1" fillId="0" borderId="0" xfId="0" applyFont="1" applyBorder="1" applyAlignment="1">
      <alignment horizontal="center"/>
    </xf>
    <xf numFmtId="0" fontId="1" fillId="0" borderId="0" xfId="0" applyFont="1" applyBorder="1" applyAlignment="1">
      <alignment horizont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1"/>
  <sheetViews>
    <sheetView tabSelected="1" topLeftCell="A53" zoomScale="90" zoomScaleNormal="90" zoomScaleSheetLayoutView="100" workbookViewId="0">
      <selection activeCell="B27" sqref="B27"/>
    </sheetView>
  </sheetViews>
  <sheetFormatPr defaultRowHeight="14.4" x14ac:dyDescent="0.3"/>
  <cols>
    <col min="1" max="1" width="24.88671875" customWidth="1"/>
    <col min="2" max="2" width="15.44140625" customWidth="1"/>
    <col min="3" max="3" width="14.88671875" customWidth="1"/>
    <col min="4" max="4" width="14.44140625" customWidth="1"/>
    <col min="5" max="5" width="12.33203125" customWidth="1"/>
    <col min="6" max="6" width="12.5546875" customWidth="1"/>
    <col min="7" max="7" width="11.6640625" customWidth="1"/>
  </cols>
  <sheetData>
    <row r="1" spans="1:7" ht="26.4" customHeight="1" x14ac:dyDescent="0.3">
      <c r="A1" s="48" t="s">
        <v>67</v>
      </c>
      <c r="B1" s="48"/>
      <c r="C1" s="48"/>
      <c r="D1" s="48"/>
      <c r="E1" s="48"/>
      <c r="F1" s="48"/>
      <c r="G1" s="48"/>
    </row>
    <row r="2" spans="1:7" ht="30.6" customHeight="1" x14ac:dyDescent="0.3">
      <c r="A2" s="49" t="s">
        <v>0</v>
      </c>
      <c r="B2" s="49"/>
      <c r="C2" s="49"/>
      <c r="D2" s="49"/>
      <c r="E2" s="49"/>
      <c r="F2" s="49"/>
      <c r="G2" s="49"/>
    </row>
    <row r="3" spans="1:7" x14ac:dyDescent="0.3">
      <c r="A3" s="48" t="s">
        <v>1</v>
      </c>
      <c r="B3" s="48"/>
      <c r="C3" s="48"/>
      <c r="D3" s="48"/>
      <c r="E3" s="48"/>
      <c r="F3" s="48"/>
      <c r="G3" s="48"/>
    </row>
    <row r="4" spans="1:7" ht="14.4" customHeight="1" x14ac:dyDescent="0.3">
      <c r="A4" s="17"/>
      <c r="B4" s="17"/>
      <c r="C4" s="17"/>
      <c r="D4" s="17"/>
      <c r="E4" s="17"/>
      <c r="F4" s="17"/>
      <c r="G4" s="17"/>
    </row>
    <row r="5" spans="1:7" ht="124.2" x14ac:dyDescent="0.3">
      <c r="A5" s="5" t="s">
        <v>2</v>
      </c>
      <c r="B5" s="5" t="s">
        <v>3</v>
      </c>
      <c r="C5" s="5" t="s">
        <v>4</v>
      </c>
      <c r="D5" s="5" t="s">
        <v>5</v>
      </c>
      <c r="E5" s="5" t="s">
        <v>6</v>
      </c>
      <c r="F5" s="19" t="s">
        <v>7</v>
      </c>
      <c r="G5" s="5" t="s">
        <v>8</v>
      </c>
    </row>
    <row r="6" spans="1:7" x14ac:dyDescent="0.3">
      <c r="A6" s="50" t="s">
        <v>65</v>
      </c>
      <c r="B6" s="51"/>
      <c r="C6" s="51"/>
      <c r="D6" s="51"/>
      <c r="E6" s="51"/>
      <c r="F6" s="51"/>
      <c r="G6" s="52"/>
    </row>
    <row r="7" spans="1:7" x14ac:dyDescent="0.3">
      <c r="A7" s="32" t="s">
        <v>58</v>
      </c>
      <c r="B7" s="33"/>
      <c r="C7" s="33"/>
      <c r="D7" s="33"/>
      <c r="E7" s="33"/>
      <c r="F7" s="33"/>
      <c r="G7" s="34"/>
    </row>
    <row r="8" spans="1:7" x14ac:dyDescent="0.3">
      <c r="A8" s="50" t="s">
        <v>16</v>
      </c>
      <c r="B8" s="51"/>
      <c r="C8" s="51"/>
      <c r="D8" s="51"/>
      <c r="E8" s="51"/>
      <c r="F8" s="51"/>
      <c r="G8" s="52"/>
    </row>
    <row r="9" spans="1:7" ht="112.2" customHeight="1" x14ac:dyDescent="0.3">
      <c r="A9" s="8" t="s">
        <v>80</v>
      </c>
      <c r="B9" s="8" t="s">
        <v>54</v>
      </c>
      <c r="C9" s="8" t="s">
        <v>59</v>
      </c>
      <c r="D9" s="9">
        <v>68400</v>
      </c>
      <c r="E9" s="8" t="s">
        <v>11</v>
      </c>
      <c r="F9" s="8" t="s">
        <v>48</v>
      </c>
      <c r="G9" s="28"/>
    </row>
    <row r="10" spans="1:7" x14ac:dyDescent="0.3">
      <c r="A10" s="30" t="s">
        <v>60</v>
      </c>
      <c r="B10" s="30"/>
      <c r="C10" s="30"/>
      <c r="D10" s="4">
        <f>D9</f>
        <v>68400</v>
      </c>
      <c r="E10" s="13"/>
      <c r="F10" s="13"/>
      <c r="G10" s="21"/>
    </row>
    <row r="11" spans="1:7" x14ac:dyDescent="0.3">
      <c r="A11" s="32" t="s">
        <v>23</v>
      </c>
      <c r="B11" s="38"/>
      <c r="C11" s="38"/>
      <c r="D11" s="38"/>
      <c r="E11" s="38"/>
      <c r="F11" s="38"/>
      <c r="G11" s="39"/>
    </row>
    <row r="12" spans="1:7" x14ac:dyDescent="0.3">
      <c r="A12" s="35" t="s">
        <v>16</v>
      </c>
      <c r="B12" s="40"/>
      <c r="C12" s="40"/>
      <c r="D12" s="40"/>
      <c r="E12" s="40"/>
      <c r="F12" s="40"/>
      <c r="G12" s="41"/>
    </row>
    <row r="13" spans="1:7" ht="168" customHeight="1" x14ac:dyDescent="0.3">
      <c r="A13" s="8" t="s">
        <v>76</v>
      </c>
      <c r="B13" s="8" t="s">
        <v>9</v>
      </c>
      <c r="C13" s="8" t="s">
        <v>10</v>
      </c>
      <c r="D13" s="9">
        <v>665600</v>
      </c>
      <c r="E13" s="8" t="s">
        <v>11</v>
      </c>
      <c r="F13" s="8" t="s">
        <v>46</v>
      </c>
      <c r="G13" s="8" t="s">
        <v>81</v>
      </c>
    </row>
    <row r="14" spans="1:7" ht="141" customHeight="1" x14ac:dyDescent="0.3">
      <c r="A14" s="8" t="s">
        <v>74</v>
      </c>
      <c r="B14" s="8" t="s">
        <v>13</v>
      </c>
      <c r="C14" s="8" t="s">
        <v>10</v>
      </c>
      <c r="D14" s="9">
        <v>708400</v>
      </c>
      <c r="E14" s="8" t="s">
        <v>11</v>
      </c>
      <c r="F14" s="8" t="s">
        <v>46</v>
      </c>
      <c r="G14" s="8"/>
    </row>
    <row r="15" spans="1:7" ht="104.4" customHeight="1" x14ac:dyDescent="0.3">
      <c r="A15" s="8" t="s">
        <v>30</v>
      </c>
      <c r="B15" s="8" t="s">
        <v>29</v>
      </c>
      <c r="C15" s="8" t="s">
        <v>10</v>
      </c>
      <c r="D15" s="9">
        <v>333190</v>
      </c>
      <c r="E15" s="8" t="s">
        <v>11</v>
      </c>
      <c r="F15" s="8" t="s">
        <v>46</v>
      </c>
      <c r="G15" s="8" t="s">
        <v>82</v>
      </c>
    </row>
    <row r="16" spans="1:7" ht="109.5" customHeight="1" x14ac:dyDescent="0.3">
      <c r="A16" s="8" t="s">
        <v>30</v>
      </c>
      <c r="B16" s="8" t="s">
        <v>29</v>
      </c>
      <c r="C16" s="8" t="s">
        <v>10</v>
      </c>
      <c r="D16" s="9">
        <v>333190</v>
      </c>
      <c r="E16" s="8" t="s">
        <v>11</v>
      </c>
      <c r="F16" s="8" t="s">
        <v>48</v>
      </c>
      <c r="G16" s="8" t="s">
        <v>83</v>
      </c>
    </row>
    <row r="17" spans="1:7" ht="69" x14ac:dyDescent="0.3">
      <c r="A17" s="8" t="s">
        <v>71</v>
      </c>
      <c r="B17" s="8" t="s">
        <v>70</v>
      </c>
      <c r="C17" s="8" t="s">
        <v>10</v>
      </c>
      <c r="D17" s="9">
        <v>9500000</v>
      </c>
      <c r="E17" s="8" t="s">
        <v>64</v>
      </c>
      <c r="F17" s="8" t="s">
        <v>46</v>
      </c>
      <c r="G17" s="8"/>
    </row>
    <row r="18" spans="1:7" ht="96" customHeight="1" x14ac:dyDescent="0.3">
      <c r="A18" s="8" t="s">
        <v>68</v>
      </c>
      <c r="B18" s="8" t="s">
        <v>69</v>
      </c>
      <c r="C18" s="8" t="s">
        <v>10</v>
      </c>
      <c r="D18" s="9">
        <v>2500000</v>
      </c>
      <c r="E18" s="8" t="s">
        <v>11</v>
      </c>
      <c r="F18" s="8" t="s">
        <v>46</v>
      </c>
      <c r="G18" s="8" t="s">
        <v>84</v>
      </c>
    </row>
    <row r="19" spans="1:7" ht="96" customHeight="1" x14ac:dyDescent="0.3">
      <c r="A19" s="8" t="s">
        <v>68</v>
      </c>
      <c r="B19" s="8" t="s">
        <v>69</v>
      </c>
      <c r="C19" s="8" t="s">
        <v>10</v>
      </c>
      <c r="D19" s="9">
        <v>2500000</v>
      </c>
      <c r="E19" s="8" t="s">
        <v>11</v>
      </c>
      <c r="F19" s="8" t="s">
        <v>48</v>
      </c>
      <c r="G19" s="8" t="s">
        <v>83</v>
      </c>
    </row>
    <row r="20" spans="1:7" ht="125.25" customHeight="1" x14ac:dyDescent="0.3">
      <c r="A20" s="8" t="s">
        <v>72</v>
      </c>
      <c r="B20" s="8" t="s">
        <v>73</v>
      </c>
      <c r="C20" s="8" t="s">
        <v>10</v>
      </c>
      <c r="D20" s="9">
        <v>1000000</v>
      </c>
      <c r="E20" s="8" t="s">
        <v>11</v>
      </c>
      <c r="F20" s="8" t="s">
        <v>61</v>
      </c>
      <c r="G20" s="8"/>
    </row>
    <row r="21" spans="1:7" ht="171" customHeight="1" x14ac:dyDescent="0.3">
      <c r="A21" s="3" t="s">
        <v>49</v>
      </c>
      <c r="B21" s="8" t="s">
        <v>50</v>
      </c>
      <c r="C21" s="8" t="s">
        <v>10</v>
      </c>
      <c r="D21" s="9">
        <v>456000</v>
      </c>
      <c r="E21" s="8" t="s">
        <v>11</v>
      </c>
      <c r="F21" s="8" t="s">
        <v>45</v>
      </c>
      <c r="G21" s="8"/>
    </row>
    <row r="22" spans="1:7" x14ac:dyDescent="0.3">
      <c r="A22" s="30" t="s">
        <v>77</v>
      </c>
      <c r="B22" s="31"/>
      <c r="C22" s="31"/>
      <c r="D22" s="4">
        <f>SUM(D13:D21)</f>
        <v>17996380</v>
      </c>
      <c r="E22" s="22"/>
      <c r="F22" s="22"/>
      <c r="G22" s="22"/>
    </row>
    <row r="23" spans="1:7" x14ac:dyDescent="0.3">
      <c r="A23" s="35" t="s">
        <v>17</v>
      </c>
      <c r="B23" s="40"/>
      <c r="C23" s="40"/>
      <c r="D23" s="40"/>
      <c r="E23" s="40"/>
      <c r="F23" s="40"/>
      <c r="G23" s="41"/>
    </row>
    <row r="24" spans="1:7" ht="306.75" customHeight="1" x14ac:dyDescent="0.3">
      <c r="A24" s="20" t="s">
        <v>78</v>
      </c>
      <c r="B24" s="8" t="s">
        <v>36</v>
      </c>
      <c r="C24" s="8" t="s">
        <v>10</v>
      </c>
      <c r="D24" s="9">
        <v>1200000</v>
      </c>
      <c r="E24" s="8" t="s">
        <v>11</v>
      </c>
      <c r="F24" s="8" t="s">
        <v>46</v>
      </c>
      <c r="G24" s="8" t="s">
        <v>82</v>
      </c>
    </row>
    <row r="25" spans="1:7" ht="306.75" customHeight="1" x14ac:dyDescent="0.3">
      <c r="A25" s="20" t="s">
        <v>78</v>
      </c>
      <c r="B25" s="8" t="s">
        <v>36</v>
      </c>
      <c r="C25" s="8" t="s">
        <v>10</v>
      </c>
      <c r="D25" s="9">
        <v>1200000</v>
      </c>
      <c r="E25" s="8" t="s">
        <v>11</v>
      </c>
      <c r="F25" s="8" t="s">
        <v>48</v>
      </c>
      <c r="G25" s="8" t="s">
        <v>83</v>
      </c>
    </row>
    <row r="26" spans="1:7" ht="222.75" customHeight="1" x14ac:dyDescent="0.3">
      <c r="A26" s="8" t="s">
        <v>38</v>
      </c>
      <c r="B26" s="8" t="s">
        <v>37</v>
      </c>
      <c r="C26" s="8" t="s">
        <v>10</v>
      </c>
      <c r="D26" s="9">
        <v>300000</v>
      </c>
      <c r="E26" s="8" t="s">
        <v>11</v>
      </c>
      <c r="F26" s="8" t="s">
        <v>46</v>
      </c>
      <c r="G26" s="25" t="s">
        <v>82</v>
      </c>
    </row>
    <row r="27" spans="1:7" ht="222.75" customHeight="1" x14ac:dyDescent="0.3">
      <c r="A27" s="26" t="s">
        <v>38</v>
      </c>
      <c r="B27" s="26" t="s">
        <v>37</v>
      </c>
      <c r="C27" s="26" t="s">
        <v>10</v>
      </c>
      <c r="D27" s="27">
        <v>300000</v>
      </c>
      <c r="E27" s="26" t="s">
        <v>11</v>
      </c>
      <c r="F27" s="26" t="s">
        <v>48</v>
      </c>
      <c r="G27" s="29" t="s">
        <v>83</v>
      </c>
    </row>
    <row r="28" spans="1:7" x14ac:dyDescent="0.3">
      <c r="A28" s="30" t="s">
        <v>77</v>
      </c>
      <c r="B28" s="31"/>
      <c r="C28" s="31"/>
      <c r="D28" s="4">
        <f>D24+D25+D26</f>
        <v>2700000</v>
      </c>
      <c r="E28" s="13"/>
      <c r="F28" s="13"/>
      <c r="G28" s="6"/>
    </row>
    <row r="29" spans="1:7" ht="27" customHeight="1" x14ac:dyDescent="0.3">
      <c r="A29" s="32" t="s">
        <v>20</v>
      </c>
      <c r="B29" s="38"/>
      <c r="C29" s="38"/>
      <c r="D29" s="38"/>
      <c r="E29" s="38"/>
      <c r="F29" s="38"/>
      <c r="G29" s="39"/>
    </row>
    <row r="30" spans="1:7" ht="133.19999999999999" customHeight="1" x14ac:dyDescent="0.3">
      <c r="A30" s="8" t="s">
        <v>63</v>
      </c>
      <c r="B30" s="8" t="s">
        <v>24</v>
      </c>
      <c r="C30" s="8" t="s">
        <v>21</v>
      </c>
      <c r="D30" s="9">
        <v>640000</v>
      </c>
      <c r="E30" s="8" t="s">
        <v>11</v>
      </c>
      <c r="F30" s="8" t="s">
        <v>45</v>
      </c>
      <c r="G30" s="8"/>
    </row>
    <row r="31" spans="1:7" s="7" customFormat="1" ht="17.25" customHeight="1" x14ac:dyDescent="0.3">
      <c r="A31" s="30" t="s">
        <v>62</v>
      </c>
      <c r="B31" s="31"/>
      <c r="C31" s="31"/>
      <c r="D31" s="4">
        <f>D30</f>
        <v>640000</v>
      </c>
      <c r="E31" s="16"/>
      <c r="F31" s="6"/>
      <c r="G31" s="6"/>
    </row>
    <row r="32" spans="1:7" ht="17.25" customHeight="1" x14ac:dyDescent="0.3">
      <c r="A32" s="35" t="s">
        <v>17</v>
      </c>
      <c r="B32" s="36"/>
      <c r="C32" s="36"/>
      <c r="D32" s="36"/>
      <c r="E32" s="36"/>
      <c r="F32" s="36"/>
      <c r="G32" s="37"/>
    </row>
    <row r="33" spans="1:7" ht="167.4" customHeight="1" x14ac:dyDescent="0.3">
      <c r="A33" s="8" t="s">
        <v>25</v>
      </c>
      <c r="B33" s="8" t="s">
        <v>22</v>
      </c>
      <c r="C33" s="8" t="s">
        <v>10</v>
      </c>
      <c r="D33" s="9">
        <v>1200000</v>
      </c>
      <c r="E33" s="8" t="s">
        <v>11</v>
      </c>
      <c r="F33" s="8" t="s">
        <v>47</v>
      </c>
      <c r="G33" s="8"/>
    </row>
    <row r="34" spans="1:7" ht="109.2" customHeight="1" x14ac:dyDescent="0.3">
      <c r="A34" s="8" t="s">
        <v>32</v>
      </c>
      <c r="B34" s="8" t="s">
        <v>24</v>
      </c>
      <c r="C34" s="8" t="s">
        <v>10</v>
      </c>
      <c r="D34" s="9">
        <v>1000000</v>
      </c>
      <c r="E34" s="8" t="s">
        <v>11</v>
      </c>
      <c r="F34" s="8" t="s">
        <v>47</v>
      </c>
      <c r="G34" s="8"/>
    </row>
    <row r="35" spans="1:7" x14ac:dyDescent="0.3">
      <c r="A35" s="42" t="s">
        <v>14</v>
      </c>
      <c r="B35" s="43"/>
      <c r="C35" s="44"/>
      <c r="D35" s="4">
        <f>D33+D34</f>
        <v>2200000</v>
      </c>
      <c r="E35" s="16"/>
      <c r="F35" s="6"/>
      <c r="G35" s="6"/>
    </row>
    <row r="36" spans="1:7" ht="30" customHeight="1" x14ac:dyDescent="0.3">
      <c r="A36" s="32" t="s">
        <v>40</v>
      </c>
      <c r="B36" s="33"/>
      <c r="C36" s="33"/>
      <c r="D36" s="33"/>
      <c r="E36" s="33"/>
      <c r="F36" s="33"/>
      <c r="G36" s="34"/>
    </row>
    <row r="37" spans="1:7" ht="15.6" customHeight="1" x14ac:dyDescent="0.3">
      <c r="A37" s="35" t="s">
        <v>41</v>
      </c>
      <c r="B37" s="36"/>
      <c r="C37" s="36"/>
      <c r="D37" s="36"/>
      <c r="E37" s="36"/>
      <c r="F37" s="36"/>
      <c r="G37" s="37"/>
    </row>
    <row r="38" spans="1:7" ht="148.94999999999999" customHeight="1" x14ac:dyDescent="0.3">
      <c r="A38" s="8" t="s">
        <v>39</v>
      </c>
      <c r="B38" s="8" t="s">
        <v>18</v>
      </c>
      <c r="C38" s="20" t="s">
        <v>42</v>
      </c>
      <c r="D38" s="9">
        <v>1787049.6</v>
      </c>
      <c r="E38" s="8" t="s">
        <v>12</v>
      </c>
      <c r="F38" s="8" t="s">
        <v>46</v>
      </c>
      <c r="G38" s="24" t="s">
        <v>75</v>
      </c>
    </row>
    <row r="39" spans="1:7" ht="147.6" customHeight="1" x14ac:dyDescent="0.3">
      <c r="A39" s="8" t="s">
        <v>79</v>
      </c>
      <c r="B39" s="8" t="s">
        <v>18</v>
      </c>
      <c r="C39" s="20" t="s">
        <v>42</v>
      </c>
      <c r="D39" s="9">
        <v>582950.40000000002</v>
      </c>
      <c r="E39" s="8" t="s">
        <v>11</v>
      </c>
      <c r="F39" s="8" t="s">
        <v>48</v>
      </c>
      <c r="G39" s="8"/>
    </row>
    <row r="40" spans="1:7" ht="145.5" customHeight="1" x14ac:dyDescent="0.3">
      <c r="A40" s="8" t="s">
        <v>33</v>
      </c>
      <c r="B40" s="8" t="s">
        <v>18</v>
      </c>
      <c r="C40" s="20" t="s">
        <v>42</v>
      </c>
      <c r="D40" s="9">
        <v>600000</v>
      </c>
      <c r="E40" s="8" t="s">
        <v>11</v>
      </c>
      <c r="F40" s="8" t="s">
        <v>46</v>
      </c>
      <c r="G40" s="23"/>
    </row>
    <row r="41" spans="1:7" ht="147" customHeight="1" x14ac:dyDescent="0.3">
      <c r="A41" s="8" t="s">
        <v>43</v>
      </c>
      <c r="B41" s="8" t="s">
        <v>18</v>
      </c>
      <c r="C41" s="20" t="s">
        <v>42</v>
      </c>
      <c r="D41" s="9">
        <v>40000</v>
      </c>
      <c r="E41" s="8" t="s">
        <v>11</v>
      </c>
      <c r="F41" s="8" t="s">
        <v>47</v>
      </c>
      <c r="G41" s="18"/>
    </row>
    <row r="42" spans="1:7" ht="151.5" customHeight="1" x14ac:dyDescent="0.3">
      <c r="A42" s="8" t="s">
        <v>31</v>
      </c>
      <c r="B42" s="8" t="s">
        <v>19</v>
      </c>
      <c r="C42" s="20" t="s">
        <v>42</v>
      </c>
      <c r="D42" s="9">
        <v>3400000</v>
      </c>
      <c r="E42" s="8" t="s">
        <v>11</v>
      </c>
      <c r="F42" s="8" t="s">
        <v>48</v>
      </c>
      <c r="G42" s="8"/>
    </row>
    <row r="43" spans="1:7" ht="151.5" customHeight="1" x14ac:dyDescent="0.3">
      <c r="A43" s="8" t="s">
        <v>31</v>
      </c>
      <c r="B43" s="8" t="s">
        <v>19</v>
      </c>
      <c r="C43" s="20" t="s">
        <v>42</v>
      </c>
      <c r="D43" s="9">
        <v>1951000</v>
      </c>
      <c r="E43" s="8" t="s">
        <v>11</v>
      </c>
      <c r="F43" s="8" t="s">
        <v>46</v>
      </c>
      <c r="G43" s="8"/>
    </row>
    <row r="44" spans="1:7" s="7" customFormat="1" ht="21.6" customHeight="1" x14ac:dyDescent="0.3">
      <c r="A44" s="30" t="s">
        <v>44</v>
      </c>
      <c r="B44" s="31"/>
      <c r="C44" s="31"/>
      <c r="D44" s="4">
        <f>SUM(D38:D43)</f>
        <v>8361000</v>
      </c>
      <c r="E44" s="13"/>
      <c r="F44" s="13"/>
      <c r="G44" s="13"/>
    </row>
    <row r="45" spans="1:7" s="7" customFormat="1" ht="19.2" customHeight="1" x14ac:dyDescent="0.3">
      <c r="A45" s="35" t="s">
        <v>66</v>
      </c>
      <c r="B45" s="36"/>
      <c r="C45" s="36"/>
      <c r="D45" s="36"/>
      <c r="E45" s="36"/>
      <c r="F45" s="36"/>
      <c r="G45" s="37"/>
    </row>
    <row r="46" spans="1:7" ht="17.25" customHeight="1" x14ac:dyDescent="0.3">
      <c r="A46" s="46" t="s">
        <v>26</v>
      </c>
      <c r="B46" s="47"/>
      <c r="C46" s="47"/>
      <c r="D46" s="47"/>
      <c r="E46" s="47"/>
      <c r="F46" s="47"/>
      <c r="G46" s="47"/>
    </row>
    <row r="47" spans="1:7" ht="17.25" customHeight="1" x14ac:dyDescent="0.3">
      <c r="A47" s="35" t="s">
        <v>16</v>
      </c>
      <c r="B47" s="40"/>
      <c r="C47" s="40"/>
      <c r="D47" s="40"/>
      <c r="E47" s="40"/>
      <c r="F47" s="40"/>
      <c r="G47" s="41"/>
    </row>
    <row r="48" spans="1:7" ht="109.2" customHeight="1" x14ac:dyDescent="0.3">
      <c r="A48" s="8" t="s">
        <v>55</v>
      </c>
      <c r="B48" s="8" t="s">
        <v>54</v>
      </c>
      <c r="C48" s="8" t="s">
        <v>27</v>
      </c>
      <c r="D48" s="9">
        <v>285000</v>
      </c>
      <c r="E48" s="8" t="s">
        <v>11</v>
      </c>
      <c r="F48" s="3" t="s">
        <v>48</v>
      </c>
      <c r="G48" s="10"/>
    </row>
    <row r="49" spans="1:7" ht="104.4" customHeight="1" x14ac:dyDescent="0.3">
      <c r="A49" s="8" t="s">
        <v>53</v>
      </c>
      <c r="B49" s="8" t="s">
        <v>54</v>
      </c>
      <c r="C49" s="8" t="s">
        <v>27</v>
      </c>
      <c r="D49" s="9">
        <v>62500</v>
      </c>
      <c r="E49" s="8" t="s">
        <v>11</v>
      </c>
      <c r="F49" s="8" t="s">
        <v>48</v>
      </c>
      <c r="G49" s="10"/>
    </row>
    <row r="50" spans="1:7" ht="103.2" customHeight="1" x14ac:dyDescent="0.3">
      <c r="A50" s="8" t="s">
        <v>51</v>
      </c>
      <c r="B50" s="8" t="s">
        <v>52</v>
      </c>
      <c r="C50" s="8" t="s">
        <v>27</v>
      </c>
      <c r="D50" s="9">
        <v>0</v>
      </c>
      <c r="E50" s="8" t="s">
        <v>11</v>
      </c>
      <c r="F50" s="8" t="s">
        <v>46</v>
      </c>
      <c r="G50" s="10"/>
    </row>
    <row r="51" spans="1:7" ht="116.4" customHeight="1" x14ac:dyDescent="0.3">
      <c r="A51" s="8" t="s">
        <v>56</v>
      </c>
      <c r="B51" s="8" t="s">
        <v>52</v>
      </c>
      <c r="C51" s="8" t="s">
        <v>27</v>
      </c>
      <c r="D51" s="9">
        <v>0</v>
      </c>
      <c r="E51" s="8" t="s">
        <v>11</v>
      </c>
      <c r="F51" s="8" t="s">
        <v>46</v>
      </c>
      <c r="G51" s="10"/>
    </row>
    <row r="52" spans="1:7" ht="98.4" customHeight="1" x14ac:dyDescent="0.3">
      <c r="A52" s="8" t="s">
        <v>57</v>
      </c>
      <c r="B52" s="8" t="s">
        <v>52</v>
      </c>
      <c r="C52" s="8" t="s">
        <v>27</v>
      </c>
      <c r="D52" s="9">
        <v>0</v>
      </c>
      <c r="E52" s="8" t="s">
        <v>11</v>
      </c>
      <c r="F52" s="8" t="s">
        <v>46</v>
      </c>
      <c r="G52" s="10"/>
    </row>
    <row r="53" spans="1:7" ht="169.5" customHeight="1" x14ac:dyDescent="0.3">
      <c r="A53" s="8" t="s">
        <v>85</v>
      </c>
      <c r="B53" s="8" t="s">
        <v>52</v>
      </c>
      <c r="C53" s="8" t="s">
        <v>27</v>
      </c>
      <c r="D53" s="9">
        <v>468500</v>
      </c>
      <c r="E53" s="8" t="s">
        <v>11</v>
      </c>
      <c r="F53" s="8" t="s">
        <v>48</v>
      </c>
      <c r="G53" s="10"/>
    </row>
    <row r="54" spans="1:7" x14ac:dyDescent="0.3">
      <c r="A54" s="30" t="s">
        <v>28</v>
      </c>
      <c r="B54" s="31"/>
      <c r="C54" s="31"/>
      <c r="D54" s="4">
        <f>SUM(D48:D53)</f>
        <v>816000</v>
      </c>
      <c r="E54" s="16"/>
      <c r="F54" s="6"/>
      <c r="G54" s="6"/>
    </row>
    <row r="55" spans="1:7" ht="17.25" customHeight="1" x14ac:dyDescent="0.3">
      <c r="A55" s="30" t="s">
        <v>15</v>
      </c>
      <c r="B55" s="31"/>
      <c r="C55" s="31"/>
      <c r="D55" s="4">
        <f>D10+D22+D31+D35+D28+D44+D54</f>
        <v>32781780</v>
      </c>
      <c r="E55" s="16"/>
      <c r="F55" s="6"/>
      <c r="G55" s="6"/>
    </row>
    <row r="56" spans="1:7" ht="8.4" customHeight="1" x14ac:dyDescent="0.3">
      <c r="A56" s="1"/>
      <c r="B56" s="1"/>
      <c r="C56" s="1"/>
      <c r="D56" s="2"/>
      <c r="E56" s="1"/>
      <c r="F56" s="1"/>
      <c r="G56" s="1"/>
    </row>
    <row r="57" spans="1:7" x14ac:dyDescent="0.3">
      <c r="A57" s="45" t="s">
        <v>86</v>
      </c>
      <c r="B57" s="45"/>
      <c r="C57" s="45"/>
      <c r="D57" s="45"/>
      <c r="E57" s="45"/>
      <c r="F57" s="45"/>
      <c r="G57" s="45"/>
    </row>
    <row r="58" spans="1:7" ht="9" customHeight="1" x14ac:dyDescent="0.3">
      <c r="A58" s="15"/>
      <c r="B58" s="15"/>
      <c r="C58" s="15"/>
      <c r="D58" s="14"/>
      <c r="E58" s="15"/>
      <c r="F58" s="15"/>
      <c r="G58" s="15"/>
    </row>
    <row r="59" spans="1:7" x14ac:dyDescent="0.3">
      <c r="A59" s="45" t="s">
        <v>34</v>
      </c>
      <c r="B59" s="45"/>
      <c r="C59" s="45"/>
      <c r="D59" s="45"/>
      <c r="E59" s="45"/>
      <c r="F59" s="45"/>
      <c r="G59" s="45"/>
    </row>
    <row r="60" spans="1:7" x14ac:dyDescent="0.3">
      <c r="A60" s="11"/>
      <c r="B60" s="11"/>
      <c r="C60" s="11"/>
      <c r="D60" s="12"/>
      <c r="E60" s="11"/>
      <c r="F60" s="11"/>
      <c r="G60" s="11"/>
    </row>
    <row r="61" spans="1:7" x14ac:dyDescent="0.3">
      <c r="A61" s="45" t="s">
        <v>35</v>
      </c>
      <c r="B61" s="45"/>
      <c r="C61" s="45"/>
      <c r="D61" s="45"/>
      <c r="E61" s="45"/>
      <c r="F61" s="45"/>
      <c r="G61" s="45"/>
    </row>
  </sheetData>
  <mergeCells count="27">
    <mergeCell ref="A7:G7"/>
    <mergeCell ref="A1:G1"/>
    <mergeCell ref="A2:G2"/>
    <mergeCell ref="A3:G3"/>
    <mergeCell ref="A11:G11"/>
    <mergeCell ref="A8:G8"/>
    <mergeCell ref="A6:G6"/>
    <mergeCell ref="A57:G57"/>
    <mergeCell ref="A59:G59"/>
    <mergeCell ref="A61:G61"/>
    <mergeCell ref="A46:G46"/>
    <mergeCell ref="A47:G47"/>
    <mergeCell ref="A54:C54"/>
    <mergeCell ref="A44:C44"/>
    <mergeCell ref="A36:G36"/>
    <mergeCell ref="A37:G37"/>
    <mergeCell ref="A55:C55"/>
    <mergeCell ref="A10:C10"/>
    <mergeCell ref="A29:G29"/>
    <mergeCell ref="A22:C22"/>
    <mergeCell ref="A12:G12"/>
    <mergeCell ref="A31:C31"/>
    <mergeCell ref="A32:G32"/>
    <mergeCell ref="A35:C35"/>
    <mergeCell ref="A45:G45"/>
    <mergeCell ref="A23:G23"/>
    <mergeCell ref="A28:C28"/>
  </mergeCells>
  <printOptions horizontalCentered="1"/>
  <pageMargins left="0.31496062992125984" right="0.19685039370078741" top="0.19685039370078741" bottom="0" header="0" footer="0"/>
  <pageSetup paperSize="9" scale="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2020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2020-03-17T06:54:51Z</dcterms:modified>
</cp:coreProperties>
</file>