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0" windowWidth="15480" windowHeight="11010"/>
  </bookViews>
  <sheets>
    <sheet name="звіт" sheetId="2" r:id="rId1"/>
  </sheets>
  <calcPr calcId="124519"/>
</workbook>
</file>

<file path=xl/calcChain.xml><?xml version="1.0" encoding="utf-8"?>
<calcChain xmlns="http://schemas.openxmlformats.org/spreadsheetml/2006/main">
  <c r="K67" i="2"/>
  <c r="H68"/>
  <c r="J68" s="1"/>
  <c r="E68"/>
  <c r="K68" s="1"/>
  <c r="M68" s="1"/>
  <c r="K71"/>
  <c r="M71" s="1"/>
  <c r="J71"/>
  <c r="G71"/>
  <c r="M67"/>
  <c r="J67"/>
  <c r="G67"/>
  <c r="H64"/>
  <c r="K64" s="1"/>
  <c r="M64" s="1"/>
  <c r="J64"/>
  <c r="G64"/>
  <c r="H61"/>
  <c r="K61" s="1"/>
  <c r="G61"/>
  <c r="M60"/>
  <c r="L60"/>
  <c r="K60"/>
  <c r="I36"/>
  <c r="K36" s="1"/>
  <c r="I35"/>
  <c r="K35" s="1"/>
  <c r="I34"/>
  <c r="K34" s="1"/>
  <c r="I33"/>
  <c r="K33" s="1"/>
  <c r="I32"/>
  <c r="K32" s="1"/>
  <c r="I31"/>
  <c r="K31" s="1"/>
  <c r="I30"/>
  <c r="K30" s="1"/>
  <c r="J28"/>
  <c r="J37" s="1"/>
  <c r="I28"/>
  <c r="K28" s="1"/>
  <c r="K37" s="1"/>
  <c r="H36"/>
  <c r="H35"/>
  <c r="H34"/>
  <c r="H33"/>
  <c r="H32"/>
  <c r="H31"/>
  <c r="H30"/>
  <c r="G28"/>
  <c r="G37" s="1"/>
  <c r="F28"/>
  <c r="H28" s="1"/>
  <c r="E36"/>
  <c r="E35"/>
  <c r="E34"/>
  <c r="E33"/>
  <c r="E32"/>
  <c r="E31"/>
  <c r="E30"/>
  <c r="D28"/>
  <c r="D37" s="1"/>
  <c r="C28"/>
  <c r="C37" s="1"/>
  <c r="H18"/>
  <c r="J18" s="1"/>
  <c r="G18"/>
  <c r="D18"/>
  <c r="E28" l="1"/>
  <c r="E37" s="1"/>
  <c r="F37"/>
  <c r="H37" s="1"/>
  <c r="G68"/>
  <c r="J61"/>
  <c r="I37" l="1"/>
</calcChain>
</file>

<file path=xl/sharedStrings.xml><?xml version="1.0" encoding="utf-8"?>
<sst xmlns="http://schemas.openxmlformats.org/spreadsheetml/2006/main" count="135" uniqueCount="84">
  <si>
    <t>1.</t>
  </si>
  <si>
    <t>(КТПКВК МБ)</t>
  </si>
  <si>
    <t>2.</t>
  </si>
  <si>
    <t>3.</t>
  </si>
  <si>
    <t>(КФКВК)</t>
  </si>
  <si>
    <t>4.</t>
  </si>
  <si>
    <t>5.</t>
  </si>
  <si>
    <t>6.</t>
  </si>
  <si>
    <t>7.</t>
  </si>
  <si>
    <t>Напрями використання бюджетних коштів:</t>
  </si>
  <si>
    <t>(грн)</t>
  </si>
  <si>
    <t>Усього</t>
  </si>
  <si>
    <t>Найменування місцевої / регіональної програми</t>
  </si>
  <si>
    <t>Одиниця виміру</t>
  </si>
  <si>
    <t>Джерело інформації</t>
  </si>
  <si>
    <t>затрат</t>
  </si>
  <si>
    <t>продукту</t>
  </si>
  <si>
    <t>ефективності</t>
  </si>
  <si>
    <t>якості</t>
  </si>
  <si>
    <t>(підпис)</t>
  </si>
  <si>
    <t>(ініціали та прізвище)</t>
  </si>
  <si>
    <t>(найменування відповідального виконавця)</t>
  </si>
  <si>
    <t>(найменування головного розпорядника)</t>
  </si>
  <si>
    <t>(найменування бюджетної програми)</t>
  </si>
  <si>
    <t>Звіт</t>
  </si>
  <si>
    <t>Видатки (надані кредити) за бюджетною програмою:</t>
  </si>
  <si>
    <t>Затверджено у паспорті бюджетної програми</t>
  </si>
  <si>
    <t>Касові видатки (надані кредити)</t>
  </si>
  <si>
    <t>Відхилення</t>
  </si>
  <si>
    <t>загальний фонд</t>
  </si>
  <si>
    <t>спеціальний фонд</t>
  </si>
  <si>
    <t>усього</t>
  </si>
  <si>
    <t>Пояснення щодо причин відхилення між касовими видатками (наданими кредитами) та затвердженими у паспорті бюджетної програми</t>
  </si>
  <si>
    <t>Видатки (надані кредити) на реалізацію місцевих/регіональних програм, які виконуються в межах бюджетної програми:</t>
  </si>
  <si>
    <t>Результативні показники бюджетної програми та аналіз їх виконання:</t>
  </si>
  <si>
    <t>Показники</t>
  </si>
  <si>
    <t>Фактичні результативні показники, досягнуті за рахунок касових видатків (наданих кредитів)</t>
  </si>
  <si>
    <t>Пояснення щодо причин розбіжностей між затвердженими та досягнутими результативними показниками</t>
  </si>
  <si>
    <t>Напрями використання  бюджетних коштів</t>
  </si>
  <si>
    <t>N
з/п</t>
  </si>
  <si>
    <t>N
 з/п</t>
  </si>
  <si>
    <t>Керівник установи головного розпорядника бюджетних коштів</t>
  </si>
  <si>
    <t>Головний бухгалтер установи головного розпорядника бюджетних коштів</t>
  </si>
  <si>
    <t>ЗАТВЕРДЖЕНО
Наказ Міністерства фінансів України
26 серпня 2014 року N 836
(у редакції наказу Міністерства фінансів України
від 15 листопада 2018 року N 908)</t>
  </si>
  <si>
    <t>Фінансове управління виконавчого комітету Старокостянтинівської міської ради</t>
  </si>
  <si>
    <t>0111</t>
  </si>
  <si>
    <t>кількість штатних одиниць</t>
  </si>
  <si>
    <t>%</t>
  </si>
  <si>
    <t>Оплата праці</t>
  </si>
  <si>
    <t>Нарахування на оплату праці</t>
  </si>
  <si>
    <t>Видатки</t>
  </si>
  <si>
    <t>в т.ч.:</t>
  </si>
  <si>
    <t>Предмети, матеріали та інвентар</t>
  </si>
  <si>
    <t>Видатки на відрядження</t>
  </si>
  <si>
    <t>Оплата комунальних послуг та енергоносіїв</t>
  </si>
  <si>
    <t>Інші поточні видатки</t>
  </si>
  <si>
    <t>1.1</t>
  </si>
  <si>
    <t>1.2</t>
  </si>
  <si>
    <t>1.3</t>
  </si>
  <si>
    <t>1.4</t>
  </si>
  <si>
    <t>1.5</t>
  </si>
  <si>
    <t>1.6</t>
  </si>
  <si>
    <t>1.7</t>
  </si>
  <si>
    <t>Оплата послуг (крім комунальних)</t>
  </si>
  <si>
    <t>од.</t>
  </si>
  <si>
    <t>про виконання паспорта бюджетної програми місцевого бюджету за 2018 рік</t>
  </si>
  <si>
    <t>Пояснення щодо причин відхилення між касовими видатками (наданими кредитами) та затвердженими у паспорті бюджетної програми:                      за рахунок вжиття заходів щодо ефективного використання бюджетних коштів досягнута економія в сумі 17879,43 грн.</t>
  </si>
  <si>
    <t>штатні одиниці</t>
  </si>
  <si>
    <t>штатний розпис на 2018 рік</t>
  </si>
  <si>
    <t>журнал вхідної кореспонденції</t>
  </si>
  <si>
    <t xml:space="preserve">Пояснення щодо причин розбіжностей між затвердженими та досягнутими результативними показниками:                                                                                                                                  різниця виникла у зв'язку із збільшенням фактичної кількості отриманої кореспонденції на 429 одиниці </t>
  </si>
  <si>
    <t>журнал вихідної кореспонденції</t>
  </si>
  <si>
    <t>внутрішній облік</t>
  </si>
  <si>
    <t>Камінська В.К.</t>
  </si>
  <si>
    <t>Чубенко І.М.</t>
  </si>
  <si>
    <t>кількість отриманих листів, заяв,скарг</t>
  </si>
  <si>
    <t>кількість виконаних листів, звернень, скарг</t>
  </si>
  <si>
    <t>витрати на утримання однієї одиниці (в рік)</t>
  </si>
  <si>
    <t>тис.грн.</t>
  </si>
  <si>
    <t>розрахунково</t>
  </si>
  <si>
    <t>Пояснення щодо причин розбіжностей між затвердженими та досягнутими результативними показниками:                                                                                                                                  різниця виникла у зв'язку із збільшенням виконаних доручень на 32 одиниці  та зменшенням витрат на утримання однієї штатної одиниці на 32,7 тис.грн. за рахунок економії фонду оплати праці.</t>
  </si>
  <si>
    <t>співвідношення кількості звернень, заяв, скарг громадян, які надійшли до фінансового управління, до відповідного показника минулого року</t>
  </si>
  <si>
    <t>Пояснення щодо причин розбіжностей між затвердженими та досягнутими результативними показниками:                                                                                                                                  ріст становить 17.8% у зв'язку із збільшенням фактичної кількості отриманої кореспонденції в 2018 році проти 2017 року</t>
  </si>
  <si>
    <t>Аналіз стану виконання результативних показників:штатна чисельність працівників фінансового управління у звітному періоді не змінилася, кількість отриманої кореспонденції зросла на 429 одиниці, виконано доручень на 32 одиниці більше ніж заплановано, фактичні витрати на утримання однієї штатної одиниці зменшилися на 32,7 тис.грн. від запланованого показника за рахунок економії фонду оплати праці.</t>
  </si>
</sst>
</file>

<file path=xl/styles.xml><?xml version="1.0" encoding="utf-8"?>
<styleSheet xmlns="http://schemas.openxmlformats.org/spreadsheetml/2006/main">
  <fonts count="9">
    <font>
      <sz val="11"/>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i/>
      <sz val="12"/>
      <color rgb="FF000000"/>
      <name val="Times New Roman"/>
      <family val="1"/>
      <charset val="204"/>
    </font>
    <font>
      <sz val="10"/>
      <color rgb="FF000000"/>
      <name val="Times New Roman"/>
      <family val="1"/>
      <charset val="204"/>
    </font>
    <font>
      <b/>
      <sz val="12"/>
      <color rgb="FF000000"/>
      <name val="Times New Roman"/>
      <family val="1"/>
      <charset val="204"/>
    </font>
    <font>
      <sz val="8"/>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xf numFmtId="0" fontId="2" fillId="0" borderId="0" xfId="0" applyFont="1"/>
    <xf numFmtId="0" fontId="3" fillId="0" borderId="0" xfId="0" applyFont="1" applyAlignment="1">
      <alignment horizontal="center" vertical="top"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horizontal="center" vertical="top" wrapText="1"/>
    </xf>
    <xf numFmtId="0" fontId="0" fillId="0" borderId="1" xfId="0" applyBorder="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0" borderId="2" xfId="0" applyFont="1" applyBorder="1" applyAlignment="1">
      <alignment horizontal="left"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2" borderId="0" xfId="0" applyFont="1" applyFill="1" applyAlignment="1">
      <alignment vertical="center" wrapText="1"/>
    </xf>
    <xf numFmtId="0" fontId="0" fillId="2" borderId="0" xfId="0" applyFill="1"/>
    <xf numFmtId="0" fontId="6" fillId="0" borderId="2" xfId="0" applyFont="1" applyBorder="1" applyAlignment="1">
      <alignment vertical="center" wrapText="1"/>
    </xf>
    <xf numFmtId="0" fontId="1" fillId="2" borderId="2" xfId="0" applyFont="1" applyFill="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wrapText="1"/>
    </xf>
    <xf numFmtId="0" fontId="3" fillId="0" borderId="3" xfId="0" applyFont="1" applyBorder="1" applyAlignment="1">
      <alignment horizontal="center" vertical="top" wrapText="1"/>
    </xf>
    <xf numFmtId="0" fontId="3" fillId="0" borderId="0" xfId="0" applyFont="1" applyAlignment="1">
      <alignment horizontal="center" vertical="top" wrapText="1"/>
    </xf>
    <xf numFmtId="0" fontId="1"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Border="1" applyAlignment="1">
      <alignment horizontal="center" vertical="top" wrapText="1"/>
    </xf>
    <xf numFmtId="0" fontId="0" fillId="0" borderId="1" xfId="0" applyBorder="1" applyAlignment="1">
      <alignment horizontal="center"/>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2" borderId="2" xfId="0" applyFont="1" applyFill="1" applyBorder="1" applyAlignment="1">
      <alignment horizontal="center" vertical="center"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7" fillId="0" borderId="0" xfId="0" applyFont="1" applyAlignment="1">
      <alignment horizontal="left" wrapText="1"/>
    </xf>
    <xf numFmtId="0" fontId="7" fillId="0" borderId="0" xfId="0" applyFont="1" applyAlignment="1">
      <alignment horizontal="left"/>
    </xf>
    <xf numFmtId="0" fontId="1" fillId="0" borderId="0" xfId="0" applyFont="1" applyAlignment="1">
      <alignment vertical="center" wrapText="1"/>
    </xf>
    <xf numFmtId="0" fontId="8" fillId="0" borderId="1"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0"/>
  </sheetPr>
  <dimension ref="A1:M80"/>
  <sheetViews>
    <sheetView tabSelected="1" topLeftCell="A58" workbookViewId="0">
      <selection activeCell="B23" sqref="B23:M23"/>
    </sheetView>
  </sheetViews>
  <sheetFormatPr defaultColWidth="13.7109375" defaultRowHeight="15"/>
  <cols>
    <col min="1" max="1" width="4.140625" customWidth="1"/>
    <col min="2" max="2" width="16.85546875" customWidth="1"/>
  </cols>
  <sheetData>
    <row r="1" spans="1:13">
      <c r="K1" s="44" t="s">
        <v>43</v>
      </c>
      <c r="L1" s="45"/>
      <c r="M1" s="45"/>
    </row>
    <row r="2" spans="1:13" ht="46.5" customHeight="1">
      <c r="K2" s="45"/>
      <c r="L2" s="45"/>
      <c r="M2" s="45"/>
    </row>
    <row r="3" spans="1:13" ht="15.75">
      <c r="A3" s="32" t="s">
        <v>24</v>
      </c>
      <c r="B3" s="32"/>
      <c r="C3" s="32"/>
      <c r="D3" s="32"/>
      <c r="E3" s="32"/>
      <c r="F3" s="32"/>
      <c r="G3" s="32"/>
      <c r="H3" s="32"/>
      <c r="I3" s="32"/>
      <c r="J3" s="32"/>
      <c r="K3" s="32"/>
      <c r="L3" s="32"/>
      <c r="M3" s="32"/>
    </row>
    <row r="4" spans="1:13" ht="15.75">
      <c r="A4" s="32" t="s">
        <v>65</v>
      </c>
      <c r="B4" s="32"/>
      <c r="C4" s="32"/>
      <c r="D4" s="32"/>
      <c r="E4" s="32"/>
      <c r="F4" s="32"/>
      <c r="G4" s="32"/>
      <c r="H4" s="32"/>
      <c r="I4" s="32"/>
      <c r="J4" s="32"/>
      <c r="K4" s="32"/>
      <c r="L4" s="32"/>
      <c r="M4" s="32"/>
    </row>
    <row r="5" spans="1:13" ht="15.75">
      <c r="A5" s="31" t="s">
        <v>0</v>
      </c>
      <c r="B5" s="13">
        <v>3700000</v>
      </c>
      <c r="C5" s="1"/>
      <c r="E5" s="47" t="s">
        <v>44</v>
      </c>
      <c r="F5" s="47"/>
      <c r="G5" s="47"/>
      <c r="H5" s="47"/>
      <c r="I5" s="47"/>
      <c r="J5" s="47"/>
      <c r="K5" s="47"/>
      <c r="L5" s="47"/>
      <c r="M5" s="47"/>
    </row>
    <row r="6" spans="1:13" ht="15" customHeight="1">
      <c r="A6" s="31"/>
      <c r="B6" s="6" t="s">
        <v>1</v>
      </c>
      <c r="C6" s="1"/>
      <c r="E6" s="30" t="s">
        <v>22</v>
      </c>
      <c r="F6" s="30"/>
      <c r="G6" s="30"/>
      <c r="H6" s="30"/>
      <c r="I6" s="30"/>
      <c r="J6" s="30"/>
      <c r="K6" s="30"/>
      <c r="L6" s="30"/>
      <c r="M6" s="30"/>
    </row>
    <row r="7" spans="1:13" ht="15.75">
      <c r="A7" s="31" t="s">
        <v>2</v>
      </c>
      <c r="B7" s="13">
        <v>3710000</v>
      </c>
      <c r="C7" s="1"/>
      <c r="E7" s="47" t="s">
        <v>44</v>
      </c>
      <c r="F7" s="47"/>
      <c r="G7" s="47"/>
      <c r="H7" s="47"/>
      <c r="I7" s="47"/>
      <c r="J7" s="47"/>
      <c r="K7" s="47"/>
      <c r="L7" s="47"/>
      <c r="M7" s="47"/>
    </row>
    <row r="8" spans="1:13" ht="15" customHeight="1">
      <c r="A8" s="31"/>
      <c r="B8" s="6" t="s">
        <v>1</v>
      </c>
      <c r="C8" s="1"/>
      <c r="E8" s="33" t="s">
        <v>21</v>
      </c>
      <c r="F8" s="33"/>
      <c r="G8" s="33"/>
      <c r="H8" s="33"/>
      <c r="I8" s="33"/>
      <c r="J8" s="33"/>
      <c r="K8" s="33"/>
      <c r="L8" s="33"/>
      <c r="M8" s="33"/>
    </row>
    <row r="9" spans="1:13" ht="15.75">
      <c r="A9" s="31" t="s">
        <v>3</v>
      </c>
      <c r="B9" s="13">
        <v>3710160</v>
      </c>
      <c r="C9" s="14" t="s">
        <v>45</v>
      </c>
      <c r="E9" s="47" t="s">
        <v>44</v>
      </c>
      <c r="F9" s="47"/>
      <c r="G9" s="47"/>
      <c r="H9" s="47"/>
      <c r="I9" s="47"/>
      <c r="J9" s="47"/>
      <c r="K9" s="47"/>
      <c r="L9" s="47"/>
      <c r="M9" s="47"/>
    </row>
    <row r="10" spans="1:13" ht="15" customHeight="1">
      <c r="A10" s="31"/>
      <c r="B10" s="7" t="s">
        <v>1</v>
      </c>
      <c r="C10" s="7" t="s">
        <v>4</v>
      </c>
      <c r="E10" s="30" t="s">
        <v>23</v>
      </c>
      <c r="F10" s="30"/>
      <c r="G10" s="30"/>
      <c r="H10" s="30"/>
      <c r="I10" s="30"/>
      <c r="J10" s="30"/>
      <c r="K10" s="30"/>
      <c r="L10" s="30"/>
      <c r="M10" s="30"/>
    </row>
    <row r="11" spans="1:13" ht="15.75">
      <c r="A11" s="31" t="s">
        <v>5</v>
      </c>
      <c r="B11" s="46" t="s">
        <v>25</v>
      </c>
      <c r="C11" s="46"/>
      <c r="D11" s="46"/>
    </row>
    <row r="12" spans="1:13" ht="15.75">
      <c r="A12" s="31"/>
      <c r="B12" s="46" t="s">
        <v>10</v>
      </c>
      <c r="C12" s="46"/>
      <c r="D12" s="46"/>
      <c r="E12" s="5"/>
    </row>
    <row r="13" spans="1:13" ht="15.75">
      <c r="A13" s="4"/>
    </row>
    <row r="15" spans="1:13" ht="15.75">
      <c r="B15" s="27" t="s">
        <v>26</v>
      </c>
      <c r="C15" s="27"/>
      <c r="D15" s="27"/>
      <c r="E15" s="27" t="s">
        <v>27</v>
      </c>
      <c r="F15" s="27"/>
      <c r="G15" s="27"/>
      <c r="H15" s="27" t="s">
        <v>28</v>
      </c>
      <c r="I15" s="27"/>
      <c r="J15" s="27"/>
    </row>
    <row r="16" spans="1:13" ht="31.5">
      <c r="B16" s="8" t="s">
        <v>29</v>
      </c>
      <c r="C16" s="8" t="s">
        <v>30</v>
      </c>
      <c r="D16" s="8" t="s">
        <v>31</v>
      </c>
      <c r="E16" s="8" t="s">
        <v>29</v>
      </c>
      <c r="F16" s="8" t="s">
        <v>30</v>
      </c>
      <c r="G16" s="8" t="s">
        <v>31</v>
      </c>
      <c r="H16" s="8" t="s">
        <v>29</v>
      </c>
      <c r="I16" s="8" t="s">
        <v>30</v>
      </c>
      <c r="J16" s="8" t="s">
        <v>31</v>
      </c>
    </row>
    <row r="17" spans="1:13" ht="15.75">
      <c r="B17" s="8">
        <v>1</v>
      </c>
      <c r="C17" s="8">
        <v>2</v>
      </c>
      <c r="D17" s="8">
        <v>3</v>
      </c>
      <c r="E17" s="8">
        <v>4</v>
      </c>
      <c r="F17" s="8">
        <v>5</v>
      </c>
      <c r="G17" s="8">
        <v>6</v>
      </c>
      <c r="H17" s="8">
        <v>7</v>
      </c>
      <c r="I17" s="8">
        <v>8</v>
      </c>
      <c r="J17" s="8">
        <v>9</v>
      </c>
    </row>
    <row r="18" spans="1:13" ht="15.75">
      <c r="B18" s="8">
        <v>2026972.99</v>
      </c>
      <c r="C18" s="8">
        <v>0</v>
      </c>
      <c r="D18" s="8">
        <f>B18</f>
        <v>2026972.99</v>
      </c>
      <c r="E18" s="8">
        <v>2009093.56</v>
      </c>
      <c r="F18" s="8"/>
      <c r="G18" s="8">
        <f>E18</f>
        <v>2009093.56</v>
      </c>
      <c r="H18" s="8">
        <f>B18-E18</f>
        <v>17879.429999999935</v>
      </c>
      <c r="I18" s="8">
        <v>0</v>
      </c>
      <c r="J18" s="8">
        <f>H18</f>
        <v>17879.429999999935</v>
      </c>
    </row>
    <row r="19" spans="1:13" ht="15.75">
      <c r="B19" s="8"/>
      <c r="C19" s="8"/>
      <c r="D19" s="8"/>
      <c r="E19" s="8"/>
      <c r="F19" s="8"/>
      <c r="G19" s="8"/>
      <c r="H19" s="8"/>
      <c r="I19" s="8"/>
      <c r="J19" s="8"/>
    </row>
    <row r="20" spans="1:13" ht="15.75">
      <c r="B20" s="8"/>
      <c r="C20" s="8"/>
      <c r="D20" s="8"/>
      <c r="E20" s="8"/>
      <c r="F20" s="8"/>
      <c r="G20" s="8"/>
      <c r="H20" s="8"/>
      <c r="I20" s="8"/>
      <c r="J20" s="8"/>
    </row>
    <row r="21" spans="1:13" ht="15.75">
      <c r="A21" s="4"/>
      <c r="B21" s="8"/>
      <c r="C21" s="8"/>
      <c r="D21" s="8"/>
      <c r="E21" s="8"/>
      <c r="F21" s="8"/>
      <c r="G21" s="8"/>
      <c r="H21" s="8"/>
      <c r="I21" s="8"/>
      <c r="J21" s="8"/>
    </row>
    <row r="22" spans="1:13" ht="15.75">
      <c r="A22" s="4"/>
    </row>
    <row r="23" spans="1:13" ht="15.75">
      <c r="A23" s="42" t="s">
        <v>6</v>
      </c>
      <c r="B23" s="43" t="s">
        <v>9</v>
      </c>
      <c r="C23" s="43"/>
      <c r="D23" s="43"/>
      <c r="E23" s="43"/>
      <c r="F23" s="43"/>
      <c r="G23" s="43"/>
      <c r="H23" s="43"/>
      <c r="I23" s="43"/>
      <c r="J23" s="43"/>
      <c r="K23" s="43"/>
      <c r="L23" s="43"/>
      <c r="M23" s="43"/>
    </row>
    <row r="24" spans="1:13" ht="15.75">
      <c r="A24" s="42"/>
      <c r="B24" s="20" t="s">
        <v>10</v>
      </c>
      <c r="C24" s="21"/>
      <c r="D24" s="21"/>
      <c r="E24" s="21"/>
      <c r="F24" s="21"/>
      <c r="G24" s="21"/>
      <c r="H24" s="21"/>
      <c r="I24" s="21"/>
      <c r="J24" s="21"/>
      <c r="K24" s="21"/>
      <c r="L24" s="21"/>
      <c r="M24" s="21"/>
    </row>
    <row r="25" spans="1:13" ht="79.5" customHeight="1">
      <c r="A25" s="27" t="s">
        <v>39</v>
      </c>
      <c r="B25" s="27" t="s">
        <v>38</v>
      </c>
      <c r="C25" s="27" t="s">
        <v>26</v>
      </c>
      <c r="D25" s="27"/>
      <c r="E25" s="27"/>
      <c r="F25" s="27" t="s">
        <v>27</v>
      </c>
      <c r="G25" s="27"/>
      <c r="H25" s="27"/>
      <c r="I25" s="27" t="s">
        <v>28</v>
      </c>
      <c r="J25" s="27"/>
      <c r="K25" s="27"/>
    </row>
    <row r="26" spans="1:13" ht="31.5">
      <c r="A26" s="27"/>
      <c r="B26" s="27"/>
      <c r="C26" s="8" t="s">
        <v>29</v>
      </c>
      <c r="D26" s="8" t="s">
        <v>30</v>
      </c>
      <c r="E26" s="8" t="s">
        <v>31</v>
      </c>
      <c r="F26" s="8" t="s">
        <v>29</v>
      </c>
      <c r="G26" s="8" t="s">
        <v>30</v>
      </c>
      <c r="H26" s="8" t="s">
        <v>31</v>
      </c>
      <c r="I26" s="8" t="s">
        <v>29</v>
      </c>
      <c r="J26" s="8" t="s">
        <v>30</v>
      </c>
      <c r="K26" s="8" t="s">
        <v>31</v>
      </c>
    </row>
    <row r="27" spans="1:13" ht="15.75">
      <c r="A27" s="8">
        <v>1</v>
      </c>
      <c r="B27" s="8">
        <v>2</v>
      </c>
      <c r="C27" s="8">
        <v>3</v>
      </c>
      <c r="D27" s="8">
        <v>4</v>
      </c>
      <c r="E27" s="8">
        <v>5</v>
      </c>
      <c r="F27" s="8">
        <v>6</v>
      </c>
      <c r="G27" s="8">
        <v>7</v>
      </c>
      <c r="H27" s="8">
        <v>8</v>
      </c>
      <c r="I27" s="8">
        <v>9</v>
      </c>
      <c r="J27" s="8">
        <v>10</v>
      </c>
      <c r="K27" s="8">
        <v>11</v>
      </c>
    </row>
    <row r="28" spans="1:13" ht="15.75">
      <c r="A28" s="17">
        <v>1</v>
      </c>
      <c r="B28" s="17" t="s">
        <v>50</v>
      </c>
      <c r="C28" s="8">
        <f>C30+C31+C32+C33+C34+C35+C36</f>
        <v>2026972.99</v>
      </c>
      <c r="D28" s="18">
        <f>D30+D31+D32+D33+D34+D35+D36</f>
        <v>0</v>
      </c>
      <c r="E28" s="8">
        <f>C28+D28</f>
        <v>2026972.99</v>
      </c>
      <c r="F28" s="18">
        <f>F30+F31+F32+F33+F34+F35+F36</f>
        <v>2009093.5600000003</v>
      </c>
      <c r="G28" s="18">
        <f>G30+G31+G32+G33+G34+G35+G36</f>
        <v>0</v>
      </c>
      <c r="H28" s="18">
        <f>F28+G28</f>
        <v>2009093.5600000003</v>
      </c>
      <c r="I28" s="18">
        <f>I30+I31+I32+I33+I34+I35+I36</f>
        <v>17879.429999999869</v>
      </c>
      <c r="J28" s="18">
        <f>J30+J31+J32+J33+J34+J35+J36</f>
        <v>0</v>
      </c>
      <c r="K28" s="8">
        <f>I28+J28</f>
        <v>17879.429999999869</v>
      </c>
    </row>
    <row r="29" spans="1:13" ht="15.75">
      <c r="A29" s="17"/>
      <c r="B29" s="17" t="s">
        <v>51</v>
      </c>
      <c r="C29" s="17"/>
      <c r="D29" s="17"/>
      <c r="E29" s="17"/>
      <c r="F29" s="17"/>
      <c r="G29" s="18"/>
      <c r="H29" s="17"/>
      <c r="I29" s="17"/>
      <c r="J29" s="17"/>
      <c r="K29" s="17"/>
    </row>
    <row r="30" spans="1:13" ht="15.75">
      <c r="A30" s="16" t="s">
        <v>56</v>
      </c>
      <c r="B30" s="15" t="s">
        <v>48</v>
      </c>
      <c r="C30" s="17">
        <v>1594876.51</v>
      </c>
      <c r="D30" s="17">
        <v>0</v>
      </c>
      <c r="E30" s="18">
        <f t="shared" ref="E30:E36" si="0">C30+D30</f>
        <v>1594876.51</v>
      </c>
      <c r="F30" s="17">
        <v>1587489.12</v>
      </c>
      <c r="G30" s="18">
        <v>0</v>
      </c>
      <c r="H30" s="18">
        <f t="shared" ref="H30:H37" si="1">F30+G30</f>
        <v>1587489.12</v>
      </c>
      <c r="I30" s="17">
        <f>C30-F30</f>
        <v>7387.3899999998976</v>
      </c>
      <c r="J30" s="17">
        <v>0</v>
      </c>
      <c r="K30" s="17">
        <f>I30</f>
        <v>7387.3899999998976</v>
      </c>
    </row>
    <row r="31" spans="1:13" ht="31.5">
      <c r="A31" s="16" t="s">
        <v>57</v>
      </c>
      <c r="B31" s="15" t="s">
        <v>49</v>
      </c>
      <c r="C31" s="17">
        <v>352143.48</v>
      </c>
      <c r="D31" s="17">
        <v>0</v>
      </c>
      <c r="E31" s="18">
        <f t="shared" si="0"/>
        <v>352143.48</v>
      </c>
      <c r="F31" s="17">
        <v>350652.7</v>
      </c>
      <c r="G31" s="18">
        <v>0</v>
      </c>
      <c r="H31" s="18">
        <f t="shared" si="1"/>
        <v>350652.7</v>
      </c>
      <c r="I31" s="18">
        <f t="shared" ref="I31:I36" si="2">C31-F31</f>
        <v>1490.7799999999697</v>
      </c>
      <c r="J31" s="17">
        <v>0</v>
      </c>
      <c r="K31" s="18">
        <f t="shared" ref="K31:K36" si="3">I31</f>
        <v>1490.7799999999697</v>
      </c>
    </row>
    <row r="32" spans="1:13" ht="47.25">
      <c r="A32" s="16" t="s">
        <v>58</v>
      </c>
      <c r="B32" s="15" t="s">
        <v>52</v>
      </c>
      <c r="C32" s="17">
        <v>29053</v>
      </c>
      <c r="D32" s="17">
        <v>0</v>
      </c>
      <c r="E32" s="18">
        <f t="shared" si="0"/>
        <v>29053</v>
      </c>
      <c r="F32" s="17">
        <v>23696.98</v>
      </c>
      <c r="G32" s="18">
        <v>0</v>
      </c>
      <c r="H32" s="18">
        <f t="shared" si="1"/>
        <v>23696.98</v>
      </c>
      <c r="I32" s="18">
        <f t="shared" si="2"/>
        <v>5356.02</v>
      </c>
      <c r="J32" s="17">
        <v>0</v>
      </c>
      <c r="K32" s="18">
        <f t="shared" si="3"/>
        <v>5356.02</v>
      </c>
    </row>
    <row r="33" spans="1:13" ht="47.25">
      <c r="A33" s="16" t="s">
        <v>59</v>
      </c>
      <c r="B33" s="15" t="s">
        <v>63</v>
      </c>
      <c r="C33" s="17">
        <v>30648</v>
      </c>
      <c r="D33" s="17">
        <v>0</v>
      </c>
      <c r="E33" s="18">
        <f t="shared" si="0"/>
        <v>30648</v>
      </c>
      <c r="F33" s="17">
        <v>30422.37</v>
      </c>
      <c r="G33" s="18">
        <v>0</v>
      </c>
      <c r="H33" s="18">
        <f t="shared" si="1"/>
        <v>30422.37</v>
      </c>
      <c r="I33" s="18">
        <f t="shared" si="2"/>
        <v>225.63000000000102</v>
      </c>
      <c r="J33" s="17">
        <v>0</v>
      </c>
      <c r="K33" s="18">
        <f t="shared" si="3"/>
        <v>225.63000000000102</v>
      </c>
    </row>
    <row r="34" spans="1:13" ht="31.5">
      <c r="A34" s="16" t="s">
        <v>60</v>
      </c>
      <c r="B34" s="15" t="s">
        <v>53</v>
      </c>
      <c r="C34" s="17">
        <v>3020</v>
      </c>
      <c r="D34" s="17">
        <v>0</v>
      </c>
      <c r="E34" s="18">
        <f t="shared" si="0"/>
        <v>3020</v>
      </c>
      <c r="F34" s="17">
        <v>1646.82</v>
      </c>
      <c r="G34" s="18">
        <v>0</v>
      </c>
      <c r="H34" s="18">
        <f t="shared" si="1"/>
        <v>1646.82</v>
      </c>
      <c r="I34" s="18">
        <f t="shared" si="2"/>
        <v>1373.18</v>
      </c>
      <c r="J34" s="17">
        <v>0</v>
      </c>
      <c r="K34" s="18">
        <f t="shared" si="3"/>
        <v>1373.18</v>
      </c>
    </row>
    <row r="35" spans="1:13" ht="63">
      <c r="A35" s="16" t="s">
        <v>61</v>
      </c>
      <c r="B35" s="15" t="s">
        <v>54</v>
      </c>
      <c r="C35" s="17">
        <v>17182</v>
      </c>
      <c r="D35" s="17">
        <v>0</v>
      </c>
      <c r="E35" s="18">
        <f t="shared" si="0"/>
        <v>17182</v>
      </c>
      <c r="F35" s="17">
        <v>15185.57</v>
      </c>
      <c r="G35" s="18">
        <v>0</v>
      </c>
      <c r="H35" s="18">
        <f t="shared" si="1"/>
        <v>15185.57</v>
      </c>
      <c r="I35" s="18">
        <f t="shared" si="2"/>
        <v>1996.4300000000003</v>
      </c>
      <c r="J35" s="17">
        <v>0</v>
      </c>
      <c r="K35" s="18">
        <f t="shared" si="3"/>
        <v>1996.4300000000003</v>
      </c>
    </row>
    <row r="36" spans="1:13" ht="31.5">
      <c r="A36" s="16" t="s">
        <v>62</v>
      </c>
      <c r="B36" s="15" t="s">
        <v>55</v>
      </c>
      <c r="C36" s="8">
        <v>50</v>
      </c>
      <c r="D36" s="8">
        <v>0</v>
      </c>
      <c r="E36" s="18">
        <f t="shared" si="0"/>
        <v>50</v>
      </c>
      <c r="F36" s="8">
        <v>0</v>
      </c>
      <c r="G36" s="18">
        <v>0</v>
      </c>
      <c r="H36" s="18">
        <f t="shared" si="1"/>
        <v>0</v>
      </c>
      <c r="I36" s="18">
        <f t="shared" si="2"/>
        <v>50</v>
      </c>
      <c r="J36" s="8">
        <v>0</v>
      </c>
      <c r="K36" s="18">
        <f t="shared" si="3"/>
        <v>50</v>
      </c>
    </row>
    <row r="37" spans="1:13" ht="15.75">
      <c r="A37" s="8"/>
      <c r="B37" s="9" t="s">
        <v>11</v>
      </c>
      <c r="C37" s="8">
        <f>C28</f>
        <v>2026972.99</v>
      </c>
      <c r="D37" s="8">
        <f>D28</f>
        <v>0</v>
      </c>
      <c r="E37" s="8">
        <f>E28</f>
        <v>2026972.99</v>
      </c>
      <c r="F37" s="18">
        <f>F28</f>
        <v>2009093.5600000003</v>
      </c>
      <c r="G37" s="18">
        <f>G28</f>
        <v>0</v>
      </c>
      <c r="H37" s="18">
        <f t="shared" si="1"/>
        <v>2009093.5600000003</v>
      </c>
      <c r="I37" s="18">
        <f>C37-F37</f>
        <v>17879.429999999702</v>
      </c>
      <c r="J37" s="8">
        <f>J28</f>
        <v>0</v>
      </c>
      <c r="K37" s="8">
        <f>K28</f>
        <v>17879.429999999869</v>
      </c>
    </row>
    <row r="38" spans="1:13" ht="30" customHeight="1">
      <c r="A38" s="35" t="s">
        <v>66</v>
      </c>
      <c r="B38" s="36"/>
      <c r="C38" s="36"/>
      <c r="D38" s="36"/>
      <c r="E38" s="36"/>
      <c r="F38" s="36"/>
      <c r="G38" s="36"/>
      <c r="H38" s="36"/>
      <c r="I38" s="36"/>
      <c r="J38" s="36"/>
      <c r="K38" s="37"/>
    </row>
    <row r="39" spans="1:13" ht="15.75">
      <c r="A39" s="4"/>
    </row>
    <row r="40" spans="1:13" ht="15.75">
      <c r="A40" s="4"/>
    </row>
    <row r="41" spans="1:13" ht="15.75">
      <c r="A41" s="31" t="s">
        <v>7</v>
      </c>
      <c r="B41" s="28" t="s">
        <v>33</v>
      </c>
      <c r="C41" s="28"/>
      <c r="D41" s="28"/>
      <c r="E41" s="28"/>
      <c r="F41" s="28"/>
      <c r="G41" s="28"/>
      <c r="H41" s="28"/>
      <c r="I41" s="28"/>
      <c r="J41" s="28"/>
      <c r="K41" s="28"/>
      <c r="L41" s="28"/>
      <c r="M41" s="28"/>
    </row>
    <row r="42" spans="1:13" ht="15.75">
      <c r="A42" s="31"/>
      <c r="B42" s="1" t="s">
        <v>10</v>
      </c>
    </row>
    <row r="43" spans="1:13" ht="15.75">
      <c r="A43" s="4"/>
    </row>
    <row r="44" spans="1:13" ht="15.75">
      <c r="B44" s="27" t="s">
        <v>12</v>
      </c>
      <c r="C44" s="27" t="s">
        <v>26</v>
      </c>
      <c r="D44" s="27"/>
      <c r="E44" s="27"/>
      <c r="F44" s="27" t="s">
        <v>27</v>
      </c>
      <c r="G44" s="27"/>
      <c r="H44" s="27"/>
      <c r="I44" s="27" t="s">
        <v>28</v>
      </c>
      <c r="J44" s="27"/>
      <c r="K44" s="27"/>
    </row>
    <row r="45" spans="1:13" ht="54.75" customHeight="1">
      <c r="B45" s="27"/>
      <c r="C45" s="8" t="s">
        <v>29</v>
      </c>
      <c r="D45" s="8" t="s">
        <v>30</v>
      </c>
      <c r="E45" s="8" t="s">
        <v>31</v>
      </c>
      <c r="F45" s="8" t="s">
        <v>29</v>
      </c>
      <c r="G45" s="8" t="s">
        <v>30</v>
      </c>
      <c r="H45" s="8" t="s">
        <v>31</v>
      </c>
      <c r="I45" s="8" t="s">
        <v>29</v>
      </c>
      <c r="J45" s="8" t="s">
        <v>30</v>
      </c>
      <c r="K45" s="8" t="s">
        <v>31</v>
      </c>
    </row>
    <row r="46" spans="1:13" ht="15.75">
      <c r="B46" s="8">
        <v>1</v>
      </c>
      <c r="C46" s="8">
        <v>2</v>
      </c>
      <c r="D46" s="8">
        <v>3</v>
      </c>
      <c r="E46" s="8">
        <v>4</v>
      </c>
      <c r="F46" s="8">
        <v>5</v>
      </c>
      <c r="G46" s="8">
        <v>6</v>
      </c>
      <c r="H46" s="8">
        <v>7</v>
      </c>
      <c r="I46" s="8">
        <v>8</v>
      </c>
      <c r="J46" s="8">
        <v>9</v>
      </c>
      <c r="K46" s="8">
        <v>10</v>
      </c>
    </row>
    <row r="47" spans="1:13" ht="15.75">
      <c r="B47" s="9"/>
      <c r="C47" s="8"/>
      <c r="D47" s="8"/>
      <c r="E47" s="8"/>
      <c r="F47" s="8"/>
      <c r="G47" s="8"/>
      <c r="H47" s="8"/>
      <c r="I47" s="8"/>
      <c r="J47" s="8"/>
      <c r="K47" s="8"/>
    </row>
    <row r="48" spans="1:13" ht="15.75">
      <c r="B48" s="9"/>
      <c r="C48" s="8"/>
      <c r="D48" s="8"/>
      <c r="E48" s="8"/>
      <c r="F48" s="8"/>
      <c r="G48" s="8"/>
      <c r="H48" s="8"/>
      <c r="I48" s="8"/>
      <c r="J48" s="8"/>
      <c r="K48" s="8"/>
    </row>
    <row r="49" spans="1:13" ht="15.75">
      <c r="B49" s="9" t="s">
        <v>11</v>
      </c>
      <c r="C49" s="8">
        <v>0</v>
      </c>
      <c r="D49" s="8">
        <v>0</v>
      </c>
      <c r="E49" s="8">
        <v>0</v>
      </c>
      <c r="F49" s="8">
        <v>0</v>
      </c>
      <c r="G49" s="8">
        <v>0</v>
      </c>
      <c r="H49" s="8">
        <v>0</v>
      </c>
      <c r="I49" s="8">
        <v>0</v>
      </c>
      <c r="J49" s="8">
        <v>0</v>
      </c>
      <c r="K49" s="8">
        <v>0</v>
      </c>
    </row>
    <row r="50" spans="1:13" ht="15.75">
      <c r="B50" s="27" t="s">
        <v>32</v>
      </c>
      <c r="C50" s="27"/>
      <c r="D50" s="27"/>
      <c r="E50" s="27"/>
      <c r="F50" s="27"/>
      <c r="G50" s="27"/>
      <c r="H50" s="27"/>
      <c r="I50" s="27"/>
      <c r="J50" s="27"/>
      <c r="K50" s="27"/>
    </row>
    <row r="51" spans="1:13" ht="15.75">
      <c r="A51" s="4"/>
    </row>
    <row r="52" spans="1:13" ht="15.75">
      <c r="A52" s="4"/>
    </row>
    <row r="53" spans="1:13" ht="15.75">
      <c r="A53" s="3" t="s">
        <v>8</v>
      </c>
      <c r="B53" s="28" t="s">
        <v>34</v>
      </c>
      <c r="C53" s="28"/>
      <c r="D53" s="28"/>
      <c r="E53" s="28"/>
      <c r="F53" s="28"/>
      <c r="G53" s="28"/>
      <c r="H53" s="28"/>
      <c r="I53" s="28"/>
      <c r="J53" s="28"/>
      <c r="K53" s="28"/>
      <c r="L53" s="28"/>
      <c r="M53" s="28"/>
    </row>
    <row r="54" spans="1:13" ht="15.75">
      <c r="A54" s="4"/>
    </row>
    <row r="55" spans="1:13" ht="15.75">
      <c r="A55" s="4"/>
    </row>
    <row r="56" spans="1:13" ht="31.5" customHeight="1">
      <c r="A56" s="27" t="s">
        <v>40</v>
      </c>
      <c r="B56" s="27" t="s">
        <v>35</v>
      </c>
      <c r="C56" s="27" t="s">
        <v>13</v>
      </c>
      <c r="D56" s="27" t="s">
        <v>14</v>
      </c>
      <c r="E56" s="27" t="s">
        <v>26</v>
      </c>
      <c r="F56" s="27"/>
      <c r="G56" s="27"/>
      <c r="H56" s="27" t="s">
        <v>36</v>
      </c>
      <c r="I56" s="27"/>
      <c r="J56" s="27"/>
      <c r="K56" s="27" t="s">
        <v>28</v>
      </c>
      <c r="L56" s="27"/>
      <c r="M56" s="27"/>
    </row>
    <row r="57" spans="1:13" ht="15.75" customHeight="1">
      <c r="A57" s="27"/>
      <c r="B57" s="27"/>
      <c r="C57" s="27"/>
      <c r="D57" s="27"/>
      <c r="E57" s="27"/>
      <c r="F57" s="27"/>
      <c r="G57" s="27"/>
      <c r="H57" s="27"/>
      <c r="I57" s="27"/>
      <c r="J57" s="27"/>
      <c r="K57" s="27"/>
      <c r="L57" s="27"/>
      <c r="M57" s="27"/>
    </row>
    <row r="58" spans="1:13" ht="31.5">
      <c r="A58" s="27"/>
      <c r="B58" s="27"/>
      <c r="C58" s="27"/>
      <c r="D58" s="27"/>
      <c r="E58" s="8" t="s">
        <v>29</v>
      </c>
      <c r="F58" s="8" t="s">
        <v>30</v>
      </c>
      <c r="G58" s="8" t="s">
        <v>31</v>
      </c>
      <c r="H58" s="8" t="s">
        <v>29</v>
      </c>
      <c r="I58" s="8" t="s">
        <v>30</v>
      </c>
      <c r="J58" s="8" t="s">
        <v>31</v>
      </c>
      <c r="K58" s="8" t="s">
        <v>29</v>
      </c>
      <c r="L58" s="8" t="s">
        <v>30</v>
      </c>
      <c r="M58" s="8" t="s">
        <v>31</v>
      </c>
    </row>
    <row r="59" spans="1:13" ht="15.75">
      <c r="A59" s="8">
        <v>1</v>
      </c>
      <c r="B59" s="8">
        <v>2</v>
      </c>
      <c r="C59" s="8">
        <v>3</v>
      </c>
      <c r="D59" s="8">
        <v>4</v>
      </c>
      <c r="E59" s="8">
        <v>5</v>
      </c>
      <c r="F59" s="8">
        <v>6</v>
      </c>
      <c r="G59" s="8">
        <v>7</v>
      </c>
      <c r="H59" s="8">
        <v>8</v>
      </c>
      <c r="I59" s="8">
        <v>9</v>
      </c>
      <c r="J59" s="8">
        <v>10</v>
      </c>
      <c r="K59" s="8">
        <v>11</v>
      </c>
      <c r="L59" s="8">
        <v>12</v>
      </c>
      <c r="M59" s="8">
        <v>13</v>
      </c>
    </row>
    <row r="60" spans="1:13" ht="15.75">
      <c r="A60" s="8">
        <v>1</v>
      </c>
      <c r="B60" s="22" t="s">
        <v>15</v>
      </c>
      <c r="C60" s="9"/>
      <c r="D60" s="9"/>
      <c r="E60" s="9"/>
      <c r="F60" s="9"/>
      <c r="G60" s="9"/>
      <c r="H60" s="9"/>
      <c r="I60" s="9"/>
      <c r="J60" s="9"/>
      <c r="K60" s="9">
        <f>E60-H60</f>
        <v>0</v>
      </c>
      <c r="L60" s="9">
        <f>F60-I60</f>
        <v>0</v>
      </c>
      <c r="M60" s="9">
        <f>G60-J60</f>
        <v>0</v>
      </c>
    </row>
    <row r="61" spans="1:13" ht="47.25">
      <c r="A61" s="8"/>
      <c r="B61" s="10" t="s">
        <v>46</v>
      </c>
      <c r="C61" s="9" t="s">
        <v>67</v>
      </c>
      <c r="D61" s="9" t="s">
        <v>68</v>
      </c>
      <c r="E61" s="9">
        <v>10.5</v>
      </c>
      <c r="F61" s="9">
        <v>0</v>
      </c>
      <c r="G61" s="9">
        <f>E61+F61</f>
        <v>10.5</v>
      </c>
      <c r="H61" s="9">
        <f>10.5</f>
        <v>10.5</v>
      </c>
      <c r="I61" s="9">
        <v>0</v>
      </c>
      <c r="J61" s="9">
        <f>H61+I61</f>
        <v>10.5</v>
      </c>
      <c r="K61" s="9">
        <f>E61-H61</f>
        <v>0</v>
      </c>
      <c r="L61" s="9"/>
      <c r="M61" s="9"/>
    </row>
    <row r="62" spans="1:13" ht="15.75">
      <c r="A62" s="24" t="s">
        <v>37</v>
      </c>
      <c r="B62" s="25"/>
      <c r="C62" s="25"/>
      <c r="D62" s="25"/>
      <c r="E62" s="25"/>
      <c r="F62" s="25"/>
      <c r="G62" s="25"/>
      <c r="H62" s="25"/>
      <c r="I62" s="25"/>
      <c r="J62" s="25"/>
      <c r="K62" s="25"/>
      <c r="L62" s="25"/>
      <c r="M62" s="26"/>
    </row>
    <row r="63" spans="1:13" ht="15.75">
      <c r="A63" s="8">
        <v>2</v>
      </c>
      <c r="B63" s="22" t="s">
        <v>16</v>
      </c>
      <c r="C63" s="9"/>
      <c r="D63" s="9"/>
      <c r="E63" s="9"/>
      <c r="F63" s="9"/>
      <c r="G63" s="9"/>
      <c r="H63" s="9"/>
      <c r="I63" s="9"/>
      <c r="J63" s="9"/>
      <c r="K63" s="9"/>
      <c r="L63" s="9"/>
      <c r="M63" s="9"/>
    </row>
    <row r="64" spans="1:13" ht="63">
      <c r="A64" s="8"/>
      <c r="B64" s="10" t="s">
        <v>75</v>
      </c>
      <c r="C64" s="9" t="s">
        <v>64</v>
      </c>
      <c r="D64" s="9" t="s">
        <v>69</v>
      </c>
      <c r="E64" s="9">
        <v>1161</v>
      </c>
      <c r="F64" s="9">
        <v>0</v>
      </c>
      <c r="G64" s="9">
        <f>E64+F64</f>
        <v>1161</v>
      </c>
      <c r="H64" s="9">
        <f>6935-5345</f>
        <v>1590</v>
      </c>
      <c r="I64" s="9">
        <v>0</v>
      </c>
      <c r="J64" s="9">
        <f>H64+I64</f>
        <v>1590</v>
      </c>
      <c r="K64" s="9">
        <f>E64-H64</f>
        <v>-429</v>
      </c>
      <c r="L64" s="9">
        <v>0</v>
      </c>
      <c r="M64" s="9">
        <f>K64+L64</f>
        <v>-429</v>
      </c>
    </row>
    <row r="65" spans="1:13" ht="33.75" customHeight="1">
      <c r="A65" s="39" t="s">
        <v>70</v>
      </c>
      <c r="B65" s="40"/>
      <c r="C65" s="40"/>
      <c r="D65" s="40"/>
      <c r="E65" s="40"/>
      <c r="F65" s="40"/>
      <c r="G65" s="40"/>
      <c r="H65" s="40"/>
      <c r="I65" s="40"/>
      <c r="J65" s="40"/>
      <c r="K65" s="40"/>
      <c r="L65" s="40"/>
      <c r="M65" s="41"/>
    </row>
    <row r="66" spans="1:13" ht="15.75">
      <c r="A66" s="8">
        <v>3</v>
      </c>
      <c r="B66" s="22" t="s">
        <v>17</v>
      </c>
      <c r="C66" s="9"/>
      <c r="D66" s="9"/>
      <c r="E66" s="9"/>
      <c r="F66" s="9"/>
      <c r="G66" s="9"/>
      <c r="H66" s="9"/>
      <c r="I66" s="9"/>
      <c r="J66" s="9"/>
      <c r="K66" s="9"/>
      <c r="L66" s="9"/>
      <c r="M66" s="9"/>
    </row>
    <row r="67" spans="1:13" ht="63">
      <c r="A67" s="8"/>
      <c r="B67" s="10" t="s">
        <v>76</v>
      </c>
      <c r="C67" s="9" t="s">
        <v>64</v>
      </c>
      <c r="D67" s="9" t="s">
        <v>71</v>
      </c>
      <c r="E67" s="9">
        <v>1308</v>
      </c>
      <c r="F67" s="9">
        <v>0</v>
      </c>
      <c r="G67" s="9">
        <f>E67+F67</f>
        <v>1308</v>
      </c>
      <c r="H67" s="9">
        <v>1340</v>
      </c>
      <c r="I67" s="9">
        <v>0</v>
      </c>
      <c r="J67" s="9">
        <f>H67+I67</f>
        <v>1340</v>
      </c>
      <c r="K67" s="9">
        <f>E67-H67</f>
        <v>-32</v>
      </c>
      <c r="L67" s="9">
        <v>0</v>
      </c>
      <c r="M67" s="9">
        <f>K67</f>
        <v>-32</v>
      </c>
    </row>
    <row r="68" spans="1:13" ht="63">
      <c r="A68" s="19"/>
      <c r="B68" s="10" t="s">
        <v>77</v>
      </c>
      <c r="C68" s="9" t="s">
        <v>78</v>
      </c>
      <c r="D68" s="9" t="s">
        <v>79</v>
      </c>
      <c r="E68" s="23">
        <f>186.5+40</f>
        <v>226.5</v>
      </c>
      <c r="F68" s="23">
        <v>0</v>
      </c>
      <c r="G68" s="23">
        <f>E68+F68</f>
        <v>226.5</v>
      </c>
      <c r="H68" s="23">
        <f>193.8</f>
        <v>193.8</v>
      </c>
      <c r="I68" s="23">
        <v>0</v>
      </c>
      <c r="J68" s="23">
        <f>H68</f>
        <v>193.8</v>
      </c>
      <c r="K68" s="23">
        <f>E68-H68</f>
        <v>32.699999999999989</v>
      </c>
      <c r="L68" s="23">
        <v>0</v>
      </c>
      <c r="M68" s="23">
        <f>K68</f>
        <v>32.699999999999989</v>
      </c>
    </row>
    <row r="69" spans="1:13" ht="48" customHeight="1">
      <c r="A69" s="35" t="s">
        <v>80</v>
      </c>
      <c r="B69" s="36"/>
      <c r="C69" s="36"/>
      <c r="D69" s="36"/>
      <c r="E69" s="36"/>
      <c r="F69" s="36"/>
      <c r="G69" s="36"/>
      <c r="H69" s="36"/>
      <c r="I69" s="36"/>
      <c r="J69" s="36"/>
      <c r="K69" s="36"/>
      <c r="L69" s="36"/>
      <c r="M69" s="37"/>
    </row>
    <row r="70" spans="1:13" ht="15.75">
      <c r="A70" s="8">
        <v>4</v>
      </c>
      <c r="B70" s="22" t="s">
        <v>18</v>
      </c>
      <c r="C70" s="9"/>
      <c r="D70" s="9"/>
      <c r="E70" s="9"/>
      <c r="F70" s="9"/>
      <c r="G70" s="9"/>
      <c r="H70" s="9"/>
      <c r="I70" s="9"/>
      <c r="J70" s="9"/>
      <c r="K70" s="9"/>
      <c r="L70" s="9"/>
      <c r="M70" s="9"/>
    </row>
    <row r="71" spans="1:13" ht="157.5">
      <c r="A71" s="8"/>
      <c r="B71" s="10" t="s">
        <v>81</v>
      </c>
      <c r="C71" s="9" t="s">
        <v>47</v>
      </c>
      <c r="D71" s="9" t="s">
        <v>72</v>
      </c>
      <c r="E71" s="9">
        <v>84.6</v>
      </c>
      <c r="F71" s="9">
        <v>0</v>
      </c>
      <c r="G71" s="9">
        <f>E71+F71</f>
        <v>84.6</v>
      </c>
      <c r="H71" s="9">
        <v>102.4</v>
      </c>
      <c r="I71" s="9">
        <v>0</v>
      </c>
      <c r="J71" s="9">
        <f>H71</f>
        <v>102.4</v>
      </c>
      <c r="K71" s="9">
        <f>H71-E71</f>
        <v>17.800000000000011</v>
      </c>
      <c r="L71" s="9">
        <v>0</v>
      </c>
      <c r="M71" s="9">
        <f>K71</f>
        <v>17.800000000000011</v>
      </c>
    </row>
    <row r="72" spans="1:13" ht="32.25" customHeight="1">
      <c r="A72" s="38" t="s">
        <v>82</v>
      </c>
      <c r="B72" s="38"/>
      <c r="C72" s="38"/>
      <c r="D72" s="38"/>
      <c r="E72" s="38"/>
      <c r="F72" s="38"/>
      <c r="G72" s="38"/>
      <c r="H72" s="38"/>
      <c r="I72" s="38"/>
      <c r="J72" s="38"/>
      <c r="K72" s="38"/>
      <c r="L72" s="38"/>
      <c r="M72" s="38"/>
    </row>
    <row r="73" spans="1:13" ht="50.25" customHeight="1">
      <c r="A73" s="38" t="s">
        <v>83</v>
      </c>
      <c r="B73" s="38"/>
      <c r="C73" s="38"/>
      <c r="D73" s="38"/>
      <c r="E73" s="38"/>
      <c r="F73" s="38"/>
      <c r="G73" s="38"/>
      <c r="H73" s="38"/>
      <c r="I73" s="38"/>
      <c r="J73" s="38"/>
      <c r="K73" s="38"/>
      <c r="L73" s="38"/>
      <c r="M73" s="38"/>
    </row>
    <row r="74" spans="1:13" ht="15.75">
      <c r="A74" s="4"/>
    </row>
    <row r="75" spans="1:13" ht="15.75">
      <c r="A75" s="4"/>
    </row>
    <row r="76" spans="1:13" ht="15.75">
      <c r="A76" s="28" t="s">
        <v>41</v>
      </c>
      <c r="B76" s="28"/>
      <c r="C76" s="28"/>
      <c r="D76" s="28"/>
      <c r="E76" s="28"/>
      <c r="F76" s="28"/>
      <c r="G76" s="28"/>
      <c r="H76" s="12"/>
      <c r="J76" s="34" t="s">
        <v>73</v>
      </c>
      <c r="K76" s="34"/>
      <c r="L76" s="34"/>
      <c r="M76" s="34"/>
    </row>
    <row r="77" spans="1:13" ht="15.75">
      <c r="A77" s="1"/>
      <c r="B77" s="3"/>
      <c r="C77" s="3"/>
      <c r="D77" s="1"/>
      <c r="H77" s="11" t="s">
        <v>19</v>
      </c>
      <c r="J77" s="29" t="s">
        <v>20</v>
      </c>
      <c r="K77" s="29"/>
      <c r="L77" s="29"/>
      <c r="M77" s="29"/>
    </row>
    <row r="78" spans="1:13" ht="15" customHeight="1">
      <c r="A78" s="2"/>
      <c r="D78" s="1"/>
    </row>
    <row r="79" spans="1:13" ht="15.75">
      <c r="A79" s="28" t="s">
        <v>42</v>
      </c>
      <c r="B79" s="28"/>
      <c r="C79" s="28"/>
      <c r="D79" s="28"/>
      <c r="E79" s="28"/>
      <c r="F79" s="28"/>
      <c r="G79" s="28"/>
      <c r="H79" s="12"/>
      <c r="J79" s="34" t="s">
        <v>74</v>
      </c>
      <c r="K79" s="34"/>
      <c r="L79" s="34"/>
      <c r="M79" s="34"/>
    </row>
    <row r="80" spans="1:13" ht="15.75" customHeight="1">
      <c r="A80" s="1"/>
      <c r="B80" s="1"/>
      <c r="C80" s="1"/>
      <c r="D80" s="1"/>
      <c r="E80" s="1"/>
      <c r="F80" s="1"/>
      <c r="G80" s="1"/>
      <c r="H80" s="11" t="s">
        <v>19</v>
      </c>
      <c r="J80" s="29" t="s">
        <v>20</v>
      </c>
      <c r="K80" s="29"/>
      <c r="L80" s="29"/>
      <c r="M80" s="29"/>
    </row>
  </sheetData>
  <mergeCells count="52">
    <mergeCell ref="K1:M2"/>
    <mergeCell ref="A5:A6"/>
    <mergeCell ref="A7:A8"/>
    <mergeCell ref="A9:A10"/>
    <mergeCell ref="A11:A12"/>
    <mergeCell ref="B11:D11"/>
    <mergeCell ref="B12:D12"/>
    <mergeCell ref="A3:M3"/>
    <mergeCell ref="A4:M4"/>
    <mergeCell ref="E5:M5"/>
    <mergeCell ref="E6:M6"/>
    <mergeCell ref="E7:M7"/>
    <mergeCell ref="E8:M8"/>
    <mergeCell ref="E9:M9"/>
    <mergeCell ref="E10:M10"/>
    <mergeCell ref="B15:D15"/>
    <mergeCell ref="E15:G15"/>
    <mergeCell ref="H15:J15"/>
    <mergeCell ref="A23:A24"/>
    <mergeCell ref="C25:E25"/>
    <mergeCell ref="F25:H25"/>
    <mergeCell ref="I25:K25"/>
    <mergeCell ref="B23:M23"/>
    <mergeCell ref="A25:A26"/>
    <mergeCell ref="B25:B26"/>
    <mergeCell ref="A62:M62"/>
    <mergeCell ref="B44:B45"/>
    <mergeCell ref="C44:E44"/>
    <mergeCell ref="F44:H44"/>
    <mergeCell ref="I44:K44"/>
    <mergeCell ref="A38:K38"/>
    <mergeCell ref="A41:A42"/>
    <mergeCell ref="A72:M72"/>
    <mergeCell ref="A73:M73"/>
    <mergeCell ref="D56:D58"/>
    <mergeCell ref="A65:M65"/>
    <mergeCell ref="A69:M69"/>
    <mergeCell ref="B50:K50"/>
    <mergeCell ref="B53:M53"/>
    <mergeCell ref="B41:M41"/>
    <mergeCell ref="C56:C58"/>
    <mergeCell ref="B56:B58"/>
    <mergeCell ref="A56:A58"/>
    <mergeCell ref="E56:G57"/>
    <mergeCell ref="H56:J57"/>
    <mergeCell ref="K56:M57"/>
    <mergeCell ref="J77:M77"/>
    <mergeCell ref="A76:G76"/>
    <mergeCell ref="J79:M79"/>
    <mergeCell ref="J80:M80"/>
    <mergeCell ref="A79:G79"/>
    <mergeCell ref="J76:M76"/>
  </mergeCells>
  <pageMargins left="0.19" right="0.18" top="0.53" bottom="0.31" header="0.3" footer="0.3"/>
  <pageSetup paperSize="9" scale="82" orientation="landscape" horizontalDpi="0" verticalDpi="0" r:id="rId1"/>
  <rowBreaks count="1" manualBreakCount="1">
    <brk id="4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звіт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USER</cp:lastModifiedBy>
  <cp:lastPrinted>2019-03-01T13:00:22Z</cp:lastPrinted>
  <dcterms:created xsi:type="dcterms:W3CDTF">2018-12-28T08:43:53Z</dcterms:created>
  <dcterms:modified xsi:type="dcterms:W3CDTF">2019-07-19T01:39:55Z</dcterms:modified>
</cp:coreProperties>
</file>