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8" i="1" l="1"/>
  <c r="C24" i="1"/>
  <c r="C39" i="1" l="1"/>
  <c r="C78" i="1" l="1"/>
  <c r="D27" i="1" l="1"/>
  <c r="D23" i="1" s="1"/>
  <c r="D32" i="1"/>
  <c r="D40" i="1"/>
  <c r="D50" i="1"/>
  <c r="D44" i="1" s="1"/>
  <c r="D58" i="1"/>
  <c r="D63" i="1"/>
  <c r="D69" i="1" s="1"/>
  <c r="D73" i="1"/>
  <c r="D71" i="1" s="1"/>
  <c r="D80" i="1"/>
  <c r="D78" i="1" s="1"/>
  <c r="C80" i="1"/>
  <c r="C73" i="1"/>
  <c r="C71" i="1"/>
  <c r="C63" i="1"/>
  <c r="C58" i="1"/>
  <c r="C69" i="1" s="1"/>
  <c r="C50" i="1"/>
  <c r="C44" i="1"/>
  <c r="C37" i="1" s="1"/>
  <c r="C40" i="1"/>
  <c r="C32" i="1"/>
  <c r="C27" i="1"/>
  <c r="C23" i="1" s="1"/>
  <c r="C86" i="1" l="1"/>
  <c r="D86" i="1"/>
  <c r="D37" i="1"/>
  <c r="D56" i="1" s="1"/>
  <c r="C56" i="1"/>
  <c r="C87" i="1" l="1"/>
  <c r="C90" i="1" s="1"/>
  <c r="D87" i="1"/>
  <c r="D90" i="1" s="1"/>
</calcChain>
</file>

<file path=xl/sharedStrings.xml><?xml version="1.0" encoding="utf-8"?>
<sst xmlns="http://schemas.openxmlformats.org/spreadsheetml/2006/main" count="144" uniqueCount="96">
  <si>
    <t>ІІІ. Рух грошових коштів (за прямим методом)</t>
  </si>
  <si>
    <t>Найменування показника</t>
  </si>
  <si>
    <t>Код рядка</t>
  </si>
  <si>
    <t>І. Рух коштів у результаті операційної діяльності</t>
  </si>
  <si>
    <t xml:space="preserve">Надходження грошових коштів від операційної діяльності 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</si>
  <si>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</si>
  <si>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</si>
  <si>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</si>
  <si>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 (розшифрувати)</t>
  </si>
  <si>
    <t>місцевий</t>
  </si>
  <si>
    <t>субвенції</t>
  </si>
  <si>
    <t>відшкодування</t>
  </si>
  <si>
    <t>Надходження авансів від покупців і замовників</t>
  </si>
  <si>
    <t>Отримання коштів за короткостроковими зобов'язаннями, у тому числі:</t>
  </si>
  <si>
    <t>кредити</t>
  </si>
  <si>
    <t xml:space="preserve">позики </t>
  </si>
  <si>
    <t>облігації</t>
  </si>
  <si>
    <t>Інші надходження (розшифрувати) лікарняні, кошти хворих</t>
  </si>
  <si>
    <t>Видатки грошових коштів від операційної діяльності</t>
  </si>
  <si>
    <t xml:space="preserve">Розрахунки за продукцію (товари, роботи та послуги) </t>
  </si>
  <si>
    <t>(    )</t>
  </si>
  <si>
    <t xml:space="preserve">Розрахунки з оплати праці </t>
  </si>
  <si>
    <t>Повернення коштів за короткостроковими зобов'язаннями, у тому числі:</t>
  </si>
  <si>
    <t>Зобов’язання з податків, зборів та інших обов’язкових платежів, у тому числі:</t>
  </si>
  <si>
    <t>податок на прибуток підприємств</t>
  </si>
  <si>
    <t>податок на додану вартість</t>
  </si>
  <si>
    <t>акцизний податок</t>
  </si>
  <si>
    <t>рентна плата</t>
  </si>
  <si>
    <t>податок на доходи фізичних осіб</t>
  </si>
  <si>
    <t>інші обов’язкові платежі, у тому числі:</t>
  </si>
  <si>
    <t>відрахування частини чистого прибутку державними підприємствами</t>
  </si>
  <si>
    <t>3146/1</t>
  </si>
  <si>
    <t xml:space="preserve">відрахування частини чистого прибутку до фонду на виплату дивідендів на державну частку господарськими товариствами </t>
  </si>
  <si>
    <t>3146/2</t>
  </si>
  <si>
    <t>інші платежі (розшифрувати) адмін. Збір</t>
  </si>
  <si>
    <t>Повернення коштів до бюджету</t>
  </si>
  <si>
    <t>Інші витрати (розшифрувати) лікарняні, кошти хворих</t>
  </si>
  <si>
    <t>Чистий рух коштів від операційної діяльності</t>
  </si>
  <si>
    <t>II. Рух коштів у результаті інвестиційної діяльності</t>
  </si>
  <si>
    <t xml:space="preserve">Надходження грошових коштів від інвестиційної діяльності </t>
  </si>
  <si>
    <t>Виручка від реалізації фінансових інвестицій</t>
  </si>
  <si>
    <t xml:space="preserve">Виручка від реалізації необоротних активів </t>
  </si>
  <si>
    <t xml:space="preserve">Надходження від продажу акцій та облігацій </t>
  </si>
  <si>
    <r>
      <t>Інші надходження (розшифрувати)</t>
    </r>
    <r>
      <rPr>
        <i/>
        <sz val="14"/>
        <rFont val="Times New Roman"/>
        <family val="1"/>
        <charset val="204"/>
      </rPr>
      <t xml:space="preserve"> </t>
    </r>
  </si>
  <si>
    <t xml:space="preserve">Видатки грошових коштів від інвестиційної діяльності </t>
  </si>
  <si>
    <r>
      <t>Придбання (створення) основних засобів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</si>
  <si>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Капітальне будівництво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</si>
  <si>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Придбання (створення) нематеріальних активів (розшифрувати)</t>
    </r>
    <r>
      <rPr>
        <i/>
        <sz val="14"/>
        <rFont val="Times New Roman"/>
        <family val="1"/>
        <charset val="204"/>
      </rPr>
      <t xml:space="preserve"> </t>
    </r>
  </si>
  <si>
    <t xml:space="preserve">Придбання акцій та облігацій  </t>
  </si>
  <si>
    <t>Інші витрати (розшифрувати)</t>
  </si>
  <si>
    <t>Чистий рух коштів від інвестиційної діяльності </t>
  </si>
  <si>
    <t>III. Рух коштів у результаті фінансової діяльності</t>
  </si>
  <si>
    <t xml:space="preserve">Надходження грошових коштів від фінансової діяльності </t>
  </si>
  <si>
    <t>Надходження від власного капіталу</t>
  </si>
  <si>
    <t>Отримання коштів за довгостроковими зобов'язаннями, у тому числі:</t>
  </si>
  <si>
    <t xml:space="preserve">Видатки грошових коштів від фінансової діяльності </t>
  </si>
  <si>
    <t>Витрачання на викуп власних акцій</t>
  </si>
  <si>
    <t>Повернення коштів за довгостроковими зобов'язаннями, у тому числі:</t>
  </si>
  <si>
    <t xml:space="preserve">Сплата дивідендів </t>
  </si>
  <si>
    <t>Чистий рух коштів від фінансової діяльності </t>
  </si>
  <si>
    <t>Чистий грошовий потік</t>
  </si>
  <si>
    <t>Залишок коштів на початок періоду</t>
  </si>
  <si>
    <t xml:space="preserve">Вплив зміни валютних курсів на залишок коштів </t>
  </si>
  <si>
    <t>Залишок коштів на кінець періоду</t>
  </si>
  <si>
    <t xml:space="preserve">(ініціали, прізвище)    </t>
  </si>
  <si>
    <t>За звітний період</t>
  </si>
  <si>
    <t>За аналогічний період попереднього року</t>
  </si>
  <si>
    <r>
      <t xml:space="preserve">Директор </t>
    </r>
    <r>
      <rPr>
        <sz val="14"/>
        <rFont val="Times New Roman"/>
        <family val="1"/>
        <charset val="204"/>
      </rPr>
      <t>_____________________________________</t>
    </r>
  </si>
  <si>
    <t xml:space="preserve">                                                   (підпис)</t>
  </si>
  <si>
    <r>
      <t>Головний бухгалтер</t>
    </r>
    <r>
      <rPr>
        <sz val="14"/>
        <rFont val="Times New Roman"/>
        <family val="1"/>
        <charset val="204"/>
      </rPr>
      <t>_________________________</t>
    </r>
  </si>
  <si>
    <t>Додаток 1</t>
  </si>
  <si>
    <t xml:space="preserve">до Національного положення (стандарту) бухгалтерського обліку </t>
  </si>
  <si>
    <t>1 «Загальні вимоги до фінансової звітності»</t>
  </si>
  <si>
    <t>2020.03.31</t>
  </si>
  <si>
    <t>КОДИ</t>
  </si>
  <si>
    <t>Дата (рік, місяць, число)</t>
  </si>
  <si>
    <r>
      <t>Підприємство ___</t>
    </r>
    <r>
      <rPr>
        <b/>
        <sz val="10"/>
        <color theme="1"/>
        <rFont val="Times New Roman"/>
        <family val="1"/>
        <charset val="204"/>
      </rPr>
      <t>Комунальне некомерційне підприємство Сумської обласної ради " Обласна клінічна спеціалізована лікарня"</t>
    </r>
    <r>
      <rPr>
        <sz val="10"/>
        <color theme="1"/>
        <rFont val="Times New Roman"/>
        <family val="1"/>
        <charset val="204"/>
      </rPr>
      <t>_________</t>
    </r>
  </si>
  <si>
    <t>за ЄДРПОУ</t>
  </si>
  <si>
    <t>02000369</t>
  </si>
  <si>
    <r>
      <t>Територія ___</t>
    </r>
    <r>
      <rPr>
        <b/>
        <sz val="10"/>
        <color theme="1"/>
        <rFont val="Times New Roman"/>
        <family val="1"/>
        <charset val="204"/>
      </rPr>
      <t>Ромни</t>
    </r>
    <r>
      <rPr>
        <sz val="10"/>
        <color theme="1"/>
        <rFont val="Times New Roman"/>
        <family val="1"/>
        <charset val="204"/>
      </rPr>
      <t>__________________________________________________</t>
    </r>
  </si>
  <si>
    <t>за КОАТУУ</t>
  </si>
  <si>
    <t>за КОПФГ</t>
  </si>
  <si>
    <r>
      <t>Вид економічної діяльності ____</t>
    </r>
    <r>
      <rPr>
        <b/>
        <sz val="10"/>
        <color theme="1"/>
        <rFont val="Times New Roman"/>
        <family val="1"/>
        <charset val="204"/>
      </rPr>
      <t>Діяльність лікарняних закладів</t>
    </r>
    <r>
      <rPr>
        <sz val="10"/>
        <color theme="1"/>
        <rFont val="Times New Roman"/>
        <family val="1"/>
        <charset val="204"/>
      </rPr>
      <t>_______</t>
    </r>
  </si>
  <si>
    <t>за КВЕД</t>
  </si>
  <si>
    <t>86.10</t>
  </si>
  <si>
    <t>за КОДУ</t>
  </si>
  <si>
    <r>
      <t>Організаційно-правова форма господарювання</t>
    </r>
    <r>
      <rPr>
        <b/>
        <sz val="10"/>
        <color theme="1"/>
        <rFont val="Times New Roman"/>
        <family val="1"/>
        <charset val="204"/>
      </rPr>
      <t xml:space="preserve"> Комунальна організація (установа, заклад)</t>
    </r>
  </si>
  <si>
    <r>
      <t>Орган державного управління_</t>
    </r>
    <r>
      <rPr>
        <b/>
        <sz val="10"/>
        <color theme="1"/>
        <rFont val="Times New Roman"/>
        <family val="1"/>
        <charset val="204"/>
      </rPr>
      <t>Міністерство охорони здоров"я України</t>
    </r>
    <r>
      <rPr>
        <sz val="10"/>
        <color theme="1"/>
        <rFont val="Times New Roman"/>
        <family val="1"/>
        <charset val="204"/>
      </rPr>
      <t>_</t>
    </r>
  </si>
  <si>
    <t>Одиниця виміру: грн.</t>
  </si>
  <si>
    <t>Періодичність: квартальна, річна.</t>
  </si>
  <si>
    <t>-</t>
  </si>
  <si>
    <t>В.П.Кульбачний</t>
  </si>
  <si>
    <t>К.І.Денисенко</t>
  </si>
  <si>
    <t>за перше півріччя</t>
  </si>
  <si>
    <t>2020 року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</si>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</sst>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_);_(@_)"/>
  </numFmts>
  <fonts count="11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1">
    <xf numFmtId="0" fontId="0" fillId="0" borderId="0" xfId="0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 shrinkToFit="1"/>
    </xf>
    <xf numFmtId="0" fontId="1" fillId="2" borderId="3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quotePrefix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quotePrefix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quotePrefix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1" fillId="0" borderId="0" xfId="0" quotePrefix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quotePrefix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/>
    <xf numFmtId="0" fontId="7" fillId="0" borderId="0" xfId="0" applyFont="1" applyAlignment="1">
      <alignment horizontal="left" vertical="center" indent="15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164" fontId="1" fillId="0" borderId="0" xfId="0" quotePrefix="1" applyNumberFormat="1" applyFont="1" applyFill="1" applyBorder="1" applyAlignment="1">
      <alignment horizontal="center" vertical="center"/>
    </xf>
    <xf numFmtId="164" fontId="0" fillId="0" borderId="0" xfId="0" applyNumberFormat="1"/>
    <xf numFmtId="0" fontId="9" fillId="0" borderId="0" xfId="0" applyFont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1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horizontal="right" vertical="center" wrapText="1"/>
    </xf>
    <xf numFmtId="49" fontId="9" fillId="0" borderId="0" xfId="0" applyNumberFormat="1" applyFont="1" applyBorder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workbookViewId="0">
      <selection activeCell="G20" sqref="G20"/>
    </sheetView>
  </sheetViews>
  <sheetFormatPr defaultRowHeight="15" x14ac:dyDescent="0.25"/>
  <cols>
    <col min="1" max="1" width="45.42578125" customWidth="1"/>
    <col min="3" max="3" width="16.7109375" customWidth="1"/>
    <col min="4" max="4" width="14.140625" customWidth="1"/>
    <col min="6" max="6" width="12" bestFit="1" customWidth="1"/>
  </cols>
  <sheetData>
    <row r="1" spans="1:4" x14ac:dyDescent="0.25">
      <c r="A1" s="31"/>
      <c r="B1" s="51" t="s">
        <v>70</v>
      </c>
      <c r="C1" s="51"/>
      <c r="D1" s="51"/>
    </row>
    <row r="2" spans="1:4" x14ac:dyDescent="0.25">
      <c r="B2" s="52" t="s">
        <v>71</v>
      </c>
      <c r="C2" s="52"/>
      <c r="D2" s="52"/>
    </row>
    <row r="3" spans="1:4" x14ac:dyDescent="0.25">
      <c r="B3" s="51" t="s">
        <v>72</v>
      </c>
      <c r="C3" s="51"/>
      <c r="D3" s="51"/>
    </row>
    <row r="6" spans="1:4" ht="16.5" thickBot="1" x14ac:dyDescent="0.3">
      <c r="A6" s="32"/>
    </row>
    <row r="7" spans="1:4" ht="15.75" thickBot="1" x14ac:dyDescent="0.3">
      <c r="A7" s="53" t="s">
        <v>73</v>
      </c>
      <c r="B7" s="54"/>
      <c r="C7" s="55" t="s">
        <v>74</v>
      </c>
      <c r="D7" s="56"/>
    </row>
    <row r="8" spans="1:4" ht="15.75" thickBot="1" x14ac:dyDescent="0.3">
      <c r="A8" s="41" t="s">
        <v>75</v>
      </c>
      <c r="B8" s="42"/>
      <c r="C8" s="36"/>
      <c r="D8" s="37"/>
    </row>
    <row r="9" spans="1:4" ht="39" thickBot="1" x14ac:dyDescent="0.3">
      <c r="A9" s="33" t="s">
        <v>76</v>
      </c>
      <c r="B9" s="35" t="s">
        <v>77</v>
      </c>
      <c r="C9" s="49" t="s">
        <v>78</v>
      </c>
      <c r="D9" s="50"/>
    </row>
    <row r="10" spans="1:4" ht="26.25" thickBot="1" x14ac:dyDescent="0.3">
      <c r="A10" s="34" t="s">
        <v>79</v>
      </c>
      <c r="B10" s="35" t="s">
        <v>80</v>
      </c>
      <c r="C10" s="47">
        <v>5910700000</v>
      </c>
      <c r="D10" s="48"/>
    </row>
    <row r="11" spans="1:4" ht="26.25" thickBot="1" x14ac:dyDescent="0.3">
      <c r="A11" s="34" t="s">
        <v>86</v>
      </c>
      <c r="B11" s="35" t="s">
        <v>81</v>
      </c>
      <c r="C11" s="47">
        <v>430</v>
      </c>
      <c r="D11" s="48"/>
    </row>
    <row r="12" spans="1:4" ht="25.5" customHeight="1" thickBot="1" x14ac:dyDescent="0.3">
      <c r="A12" s="34" t="s">
        <v>87</v>
      </c>
      <c r="B12" s="35" t="s">
        <v>85</v>
      </c>
      <c r="C12" s="47">
        <v>17184</v>
      </c>
      <c r="D12" s="48"/>
    </row>
    <row r="13" spans="1:4" ht="30" customHeight="1" thickBot="1" x14ac:dyDescent="0.3">
      <c r="A13" s="34" t="s">
        <v>82</v>
      </c>
      <c r="B13" s="35" t="s">
        <v>83</v>
      </c>
      <c r="C13" s="57" t="s">
        <v>84</v>
      </c>
      <c r="D13" s="58"/>
    </row>
    <row r="14" spans="1:4" x14ac:dyDescent="0.25">
      <c r="A14" s="34"/>
      <c r="B14" s="35"/>
      <c r="C14" s="38"/>
      <c r="D14" s="38"/>
    </row>
    <row r="15" spans="1:4" x14ac:dyDescent="0.25">
      <c r="A15" s="34" t="s">
        <v>88</v>
      </c>
      <c r="B15" s="35"/>
      <c r="C15" s="38"/>
      <c r="D15" s="38"/>
    </row>
    <row r="16" spans="1:4" x14ac:dyDescent="0.25">
      <c r="A16" s="34" t="s">
        <v>89</v>
      </c>
      <c r="B16" s="35"/>
      <c r="C16" s="38"/>
      <c r="D16" s="38"/>
    </row>
    <row r="17" spans="1:4" ht="18.75" x14ac:dyDescent="0.25">
      <c r="A17" s="43" t="s">
        <v>0</v>
      </c>
      <c r="B17" s="43"/>
      <c r="C17" s="43"/>
      <c r="D17" s="43"/>
    </row>
    <row r="18" spans="1:4" ht="18.75" x14ac:dyDescent="0.25">
      <c r="A18" s="1" t="s">
        <v>93</v>
      </c>
      <c r="B18" s="1" t="s">
        <v>94</v>
      </c>
      <c r="C18" s="1"/>
      <c r="D18" s="1"/>
    </row>
    <row r="19" spans="1:4" ht="18.75" customHeight="1" x14ac:dyDescent="0.25">
      <c r="A19" s="44" t="s">
        <v>1</v>
      </c>
      <c r="B19" s="45" t="s">
        <v>2</v>
      </c>
      <c r="C19" s="46"/>
      <c r="D19" s="46"/>
    </row>
    <row r="20" spans="1:4" ht="143.25" customHeight="1" x14ac:dyDescent="0.25">
      <c r="A20" s="44"/>
      <c r="B20" s="45"/>
      <c r="C20" s="2" t="s">
        <v>65</v>
      </c>
      <c r="D20" s="3" t="s">
        <v>66</v>
      </c>
    </row>
    <row r="21" spans="1:4" ht="18.75" x14ac:dyDescent="0.25">
      <c r="A21" s="3">
        <v>1</v>
      </c>
      <c r="B21" s="4">
        <v>2</v>
      </c>
      <c r="C21" s="4">
        <v>6</v>
      </c>
      <c r="D21" s="3">
        <v>7</v>
      </c>
    </row>
    <row r="22" spans="1:4" ht="36" customHeight="1" x14ac:dyDescent="0.25">
      <c r="A22" s="5" t="s">
        <v>3</v>
      </c>
      <c r="B22" s="6"/>
      <c r="C22" s="6"/>
      <c r="D22" s="6" t="s">
        <v>95</v>
      </c>
    </row>
    <row r="23" spans="1:4" ht="36" customHeight="1" x14ac:dyDescent="0.25">
      <c r="A23" s="7" t="s">
        <v>4</v>
      </c>
      <c r="B23" s="8">
        <v>3000</v>
      </c>
      <c r="C23" s="10">
        <f>C24+C27</f>
        <v>37127564</v>
      </c>
      <c r="D23" s="10">
        <f>SUM(D24:D27,D36)</f>
        <v>0</v>
      </c>
    </row>
    <row r="24" spans="1:4" ht="38.25" customHeight="1" x14ac:dyDescent="0.25">
      <c r="A24" s="11" t="s">
        <v>5</v>
      </c>
      <c r="B24" s="12">
        <v>3010</v>
      </c>
      <c r="C24" s="13">
        <f>7083664+28971</f>
        <v>7112635</v>
      </c>
      <c r="D24" s="13"/>
    </row>
    <row r="25" spans="1:4" ht="35.25" customHeight="1" x14ac:dyDescent="0.25">
      <c r="A25" s="11" t="s">
        <v>6</v>
      </c>
      <c r="B25" s="12">
        <v>3020</v>
      </c>
      <c r="C25" s="13"/>
      <c r="D25" s="13"/>
    </row>
    <row r="26" spans="1:4" ht="18" customHeight="1" x14ac:dyDescent="0.25">
      <c r="A26" s="11" t="s">
        <v>7</v>
      </c>
      <c r="B26" s="12">
        <v>3021</v>
      </c>
      <c r="C26" s="13"/>
      <c r="D26" s="13"/>
    </row>
    <row r="27" spans="1:4" ht="36" customHeight="1" x14ac:dyDescent="0.25">
      <c r="A27" s="14" t="s">
        <v>8</v>
      </c>
      <c r="B27" s="15">
        <v>3030</v>
      </c>
      <c r="C27" s="10">
        <f>C28+C29+C30</f>
        <v>30014929</v>
      </c>
      <c r="D27" s="10">
        <f>D28+D29+D30</f>
        <v>0</v>
      </c>
    </row>
    <row r="28" spans="1:4" ht="17.25" customHeight="1" x14ac:dyDescent="0.25">
      <c r="A28" s="11" t="s">
        <v>9</v>
      </c>
      <c r="B28" s="12"/>
      <c r="C28" s="13">
        <v>1893830</v>
      </c>
      <c r="D28" s="13"/>
    </row>
    <row r="29" spans="1:4" ht="15" customHeight="1" x14ac:dyDescent="0.25">
      <c r="A29" s="11" t="s">
        <v>10</v>
      </c>
      <c r="B29" s="12"/>
      <c r="C29" s="13">
        <v>28101379</v>
      </c>
      <c r="D29" s="13"/>
    </row>
    <row r="30" spans="1:4" ht="16.5" customHeight="1" x14ac:dyDescent="0.25">
      <c r="A30" s="11" t="s">
        <v>11</v>
      </c>
      <c r="B30" s="12"/>
      <c r="C30" s="13">
        <v>19720</v>
      </c>
      <c r="D30" s="13"/>
    </row>
    <row r="31" spans="1:4" ht="39" customHeight="1" x14ac:dyDescent="0.25">
      <c r="A31" s="11" t="s">
        <v>12</v>
      </c>
      <c r="B31" s="12">
        <v>3040</v>
      </c>
      <c r="C31" s="13"/>
      <c r="D31" s="13"/>
    </row>
    <row r="32" spans="1:4" ht="56.25" x14ac:dyDescent="0.25">
      <c r="A32" s="11" t="s">
        <v>13</v>
      </c>
      <c r="B32" s="12">
        <v>3050</v>
      </c>
      <c r="C32" s="13">
        <f>SUM(C33:C35)</f>
        <v>0</v>
      </c>
      <c r="D32" s="13">
        <f>SUM(D33:D35)</f>
        <v>0</v>
      </c>
    </row>
    <row r="33" spans="1:6" ht="18.75" x14ac:dyDescent="0.25">
      <c r="A33" s="11" t="s">
        <v>14</v>
      </c>
      <c r="B33" s="17">
        <v>3051</v>
      </c>
      <c r="C33" s="13"/>
      <c r="D33" s="13"/>
    </row>
    <row r="34" spans="1:6" ht="18.75" x14ac:dyDescent="0.25">
      <c r="A34" s="11" t="s">
        <v>15</v>
      </c>
      <c r="B34" s="17">
        <v>3052</v>
      </c>
      <c r="C34" s="13"/>
      <c r="D34" s="13"/>
    </row>
    <row r="35" spans="1:6" ht="18.75" x14ac:dyDescent="0.25">
      <c r="A35" s="11" t="s">
        <v>16</v>
      </c>
      <c r="B35" s="17">
        <v>3053</v>
      </c>
      <c r="C35" s="13"/>
      <c r="D35" s="13"/>
    </row>
    <row r="36" spans="1:6" ht="37.5" x14ac:dyDescent="0.25">
      <c r="A36" s="11" t="s">
        <v>17</v>
      </c>
      <c r="B36" s="12">
        <v>3060</v>
      </c>
      <c r="C36" s="13">
        <v>253388</v>
      </c>
      <c r="D36" s="13"/>
    </row>
    <row r="37" spans="1:6" ht="37.5" x14ac:dyDescent="0.25">
      <c r="A37" s="14" t="s">
        <v>18</v>
      </c>
      <c r="B37" s="15">
        <v>3100</v>
      </c>
      <c r="C37" s="9">
        <f>SUM(C38:C40,C44,C54,C55)</f>
        <v>-35020062</v>
      </c>
      <c r="D37" s="9">
        <f>SUM(D38:D40,D44,D54,D55)</f>
        <v>0</v>
      </c>
    </row>
    <row r="38" spans="1:6" ht="37.5" x14ac:dyDescent="0.25">
      <c r="A38" s="11" t="s">
        <v>19</v>
      </c>
      <c r="B38" s="12">
        <v>3110</v>
      </c>
      <c r="C38" s="13">
        <f>(-4409866)</f>
        <v>-4409866</v>
      </c>
      <c r="D38" s="13"/>
      <c r="F38" s="40"/>
    </row>
    <row r="39" spans="1:6" ht="18.75" x14ac:dyDescent="0.25">
      <c r="A39" s="11" t="s">
        <v>21</v>
      </c>
      <c r="B39" s="12">
        <v>3120</v>
      </c>
      <c r="C39" s="13">
        <f>(-30316762+4303498)</f>
        <v>-26013264</v>
      </c>
      <c r="D39" s="13"/>
    </row>
    <row r="40" spans="1:6" ht="56.25" x14ac:dyDescent="0.25">
      <c r="A40" s="11" t="s">
        <v>22</v>
      </c>
      <c r="B40" s="12">
        <v>3130</v>
      </c>
      <c r="C40" s="16">
        <f>SUM(C41:C43)</f>
        <v>0</v>
      </c>
      <c r="D40" s="16">
        <f>SUM(D41:D43)</f>
        <v>0</v>
      </c>
    </row>
    <row r="41" spans="1:6" ht="18.75" x14ac:dyDescent="0.25">
      <c r="A41" s="11" t="s">
        <v>14</v>
      </c>
      <c r="B41" s="17">
        <v>3131</v>
      </c>
      <c r="C41" s="13" t="s">
        <v>20</v>
      </c>
      <c r="D41" s="13" t="s">
        <v>20</v>
      </c>
    </row>
    <row r="42" spans="1:6" ht="18.75" x14ac:dyDescent="0.25">
      <c r="A42" s="11" t="s">
        <v>15</v>
      </c>
      <c r="B42" s="17">
        <v>3132</v>
      </c>
      <c r="C42" s="13" t="s">
        <v>20</v>
      </c>
      <c r="D42" s="13" t="s">
        <v>20</v>
      </c>
    </row>
    <row r="43" spans="1:6" ht="18.75" x14ac:dyDescent="0.25">
      <c r="A43" s="11" t="s">
        <v>16</v>
      </c>
      <c r="B43" s="17">
        <v>3133</v>
      </c>
      <c r="C43" s="13" t="s">
        <v>20</v>
      </c>
      <c r="D43" s="13" t="s">
        <v>20</v>
      </c>
    </row>
    <row r="44" spans="1:6" ht="56.25" x14ac:dyDescent="0.25">
      <c r="A44" s="11" t="s">
        <v>23</v>
      </c>
      <c r="B44" s="12">
        <v>3140</v>
      </c>
      <c r="C44" s="16">
        <f>SUM(C45:C50,C53)</f>
        <v>-4307370</v>
      </c>
      <c r="D44" s="16">
        <f>SUM(D45:D50,D53)</f>
        <v>0</v>
      </c>
    </row>
    <row r="45" spans="1:6" ht="18.75" x14ac:dyDescent="0.25">
      <c r="A45" s="11" t="s">
        <v>24</v>
      </c>
      <c r="B45" s="17">
        <v>3141</v>
      </c>
      <c r="C45" s="13" t="s">
        <v>20</v>
      </c>
      <c r="D45" s="13" t="s">
        <v>20</v>
      </c>
    </row>
    <row r="46" spans="1:6" ht="18.75" x14ac:dyDescent="0.25">
      <c r="A46" s="11" t="s">
        <v>25</v>
      </c>
      <c r="B46" s="17">
        <v>3142</v>
      </c>
      <c r="C46" s="13" t="s">
        <v>20</v>
      </c>
      <c r="D46" s="13" t="s">
        <v>20</v>
      </c>
    </row>
    <row r="47" spans="1:6" ht="18.75" x14ac:dyDescent="0.25">
      <c r="A47" s="11" t="s">
        <v>26</v>
      </c>
      <c r="B47" s="17">
        <v>3143</v>
      </c>
      <c r="C47" s="13" t="s">
        <v>20</v>
      </c>
      <c r="D47" s="13" t="s">
        <v>20</v>
      </c>
    </row>
    <row r="48" spans="1:6" ht="18.75" x14ac:dyDescent="0.25">
      <c r="A48" s="11" t="s">
        <v>27</v>
      </c>
      <c r="B48" s="17">
        <v>3144</v>
      </c>
      <c r="C48" s="13">
        <v>-3872</v>
      </c>
      <c r="D48" s="13"/>
    </row>
    <row r="49" spans="1:4" ht="18.75" x14ac:dyDescent="0.25">
      <c r="A49" s="11" t="s">
        <v>28</v>
      </c>
      <c r="B49" s="17">
        <v>3145</v>
      </c>
      <c r="C49" s="13">
        <v>-4303498</v>
      </c>
      <c r="D49" s="13"/>
    </row>
    <row r="50" spans="1:4" ht="37.5" x14ac:dyDescent="0.25">
      <c r="A50" s="11" t="s">
        <v>29</v>
      </c>
      <c r="B50" s="17">
        <v>3146</v>
      </c>
      <c r="C50" s="16">
        <f>SUM(C51,C52)</f>
        <v>0</v>
      </c>
      <c r="D50" s="16">
        <f>SUM(D51,D52)</f>
        <v>0</v>
      </c>
    </row>
    <row r="51" spans="1:4" ht="56.25" x14ac:dyDescent="0.25">
      <c r="A51" s="11" t="s">
        <v>30</v>
      </c>
      <c r="B51" s="17" t="s">
        <v>31</v>
      </c>
      <c r="C51" s="13" t="s">
        <v>20</v>
      </c>
      <c r="D51" s="13" t="s">
        <v>20</v>
      </c>
    </row>
    <row r="52" spans="1:4" ht="75" x14ac:dyDescent="0.25">
      <c r="A52" s="11" t="s">
        <v>32</v>
      </c>
      <c r="B52" s="17" t="s">
        <v>33</v>
      </c>
      <c r="C52" s="13" t="s">
        <v>20</v>
      </c>
      <c r="D52" s="13" t="s">
        <v>20</v>
      </c>
    </row>
    <row r="53" spans="1:4" ht="37.5" x14ac:dyDescent="0.25">
      <c r="A53" s="11" t="s">
        <v>34</v>
      </c>
      <c r="B53" s="17">
        <v>3150</v>
      </c>
      <c r="C53" s="18"/>
      <c r="D53" s="18"/>
    </row>
    <row r="54" spans="1:4" ht="18.75" x14ac:dyDescent="0.25">
      <c r="A54" s="11" t="s">
        <v>35</v>
      </c>
      <c r="B54" s="12">
        <v>3160</v>
      </c>
      <c r="C54" s="13" t="s">
        <v>20</v>
      </c>
      <c r="D54" s="13" t="s">
        <v>20</v>
      </c>
    </row>
    <row r="55" spans="1:4" ht="37.5" x14ac:dyDescent="0.25">
      <c r="A55" s="11" t="s">
        <v>36</v>
      </c>
      <c r="B55" s="12">
        <v>3170</v>
      </c>
      <c r="C55" s="13">
        <v>-289562</v>
      </c>
      <c r="D55" s="13"/>
    </row>
    <row r="56" spans="1:4" ht="37.5" x14ac:dyDescent="0.25">
      <c r="A56" s="19" t="s">
        <v>37</v>
      </c>
      <c r="B56" s="20">
        <v>3195</v>
      </c>
      <c r="C56" s="9">
        <f>SUM(C23,C37)</f>
        <v>2107502</v>
      </c>
      <c r="D56" s="9">
        <f>SUM(D23,D37)</f>
        <v>0</v>
      </c>
    </row>
    <row r="57" spans="1:4" ht="37.5" x14ac:dyDescent="0.25">
      <c r="A57" s="5" t="s">
        <v>38</v>
      </c>
      <c r="B57" s="6"/>
      <c r="C57" s="6"/>
      <c r="D57" s="6"/>
    </row>
    <row r="58" spans="1:4" ht="37.5" x14ac:dyDescent="0.25">
      <c r="A58" s="7" t="s">
        <v>39</v>
      </c>
      <c r="B58" s="8">
        <v>3200</v>
      </c>
      <c r="C58" s="9">
        <f>SUM(C59:C62)</f>
        <v>0</v>
      </c>
      <c r="D58" s="9">
        <f>SUM(D59:D62)</f>
        <v>0</v>
      </c>
    </row>
    <row r="59" spans="1:4" ht="37.5" x14ac:dyDescent="0.25">
      <c r="A59" s="11" t="s">
        <v>40</v>
      </c>
      <c r="B59" s="17">
        <v>3210</v>
      </c>
      <c r="C59" s="13"/>
      <c r="D59" s="13"/>
    </row>
    <row r="60" spans="1:4" ht="37.5" x14ac:dyDescent="0.25">
      <c r="A60" s="11" t="s">
        <v>41</v>
      </c>
      <c r="B60" s="12">
        <v>3220</v>
      </c>
      <c r="C60" s="13"/>
      <c r="D60" s="13"/>
    </row>
    <row r="61" spans="1:4" ht="37.5" x14ac:dyDescent="0.25">
      <c r="A61" s="11" t="s">
        <v>42</v>
      </c>
      <c r="B61" s="12">
        <v>3230</v>
      </c>
      <c r="C61" s="13"/>
      <c r="D61" s="13"/>
    </row>
    <row r="62" spans="1:4" ht="18.75" x14ac:dyDescent="0.25">
      <c r="A62" s="11" t="s">
        <v>43</v>
      </c>
      <c r="B62" s="12">
        <v>3240</v>
      </c>
      <c r="C62" s="13"/>
      <c r="D62" s="13"/>
    </row>
    <row r="63" spans="1:4" ht="37.5" x14ac:dyDescent="0.25">
      <c r="A63" s="14" t="s">
        <v>44</v>
      </c>
      <c r="B63" s="15">
        <v>3255</v>
      </c>
      <c r="C63" s="9">
        <f>SUM(C64:C68)</f>
        <v>0</v>
      </c>
      <c r="D63" s="9">
        <f>SUM(D64:D68)</f>
        <v>0</v>
      </c>
    </row>
    <row r="64" spans="1:4" ht="37.5" x14ac:dyDescent="0.25">
      <c r="A64" s="11" t="s">
        <v>45</v>
      </c>
      <c r="B64" s="12">
        <v>3260</v>
      </c>
      <c r="C64" s="13"/>
      <c r="D64" s="13"/>
    </row>
    <row r="65" spans="1:4" ht="37.5" x14ac:dyDescent="0.25">
      <c r="A65" s="11" t="s">
        <v>46</v>
      </c>
      <c r="B65" s="12">
        <v>3265</v>
      </c>
      <c r="C65" s="13" t="s">
        <v>20</v>
      </c>
      <c r="D65" s="13" t="s">
        <v>20</v>
      </c>
    </row>
    <row r="66" spans="1:4" ht="56.25" x14ac:dyDescent="0.25">
      <c r="A66" s="11" t="s">
        <v>47</v>
      </c>
      <c r="B66" s="12">
        <v>3270</v>
      </c>
      <c r="C66" s="13" t="s">
        <v>20</v>
      </c>
      <c r="D66" s="13" t="s">
        <v>20</v>
      </c>
    </row>
    <row r="67" spans="1:4" ht="18.75" x14ac:dyDescent="0.25">
      <c r="A67" s="11" t="s">
        <v>48</v>
      </c>
      <c r="B67" s="12">
        <v>3275</v>
      </c>
      <c r="C67" s="13" t="s">
        <v>20</v>
      </c>
      <c r="D67" s="13" t="s">
        <v>20</v>
      </c>
    </row>
    <row r="68" spans="1:4" ht="18.75" x14ac:dyDescent="0.25">
      <c r="A68" s="11" t="s">
        <v>49</v>
      </c>
      <c r="B68" s="12">
        <v>3280</v>
      </c>
      <c r="C68" s="13" t="s">
        <v>20</v>
      </c>
      <c r="D68" s="13" t="s">
        <v>20</v>
      </c>
    </row>
    <row r="69" spans="1:4" ht="37.5" x14ac:dyDescent="0.25">
      <c r="A69" s="21" t="s">
        <v>50</v>
      </c>
      <c r="B69" s="20">
        <v>3295</v>
      </c>
      <c r="C69" s="9">
        <f>SUM(C58,C63)</f>
        <v>0</v>
      </c>
      <c r="D69" s="9">
        <f>SUM(D58,D63)</f>
        <v>0</v>
      </c>
    </row>
    <row r="70" spans="1:4" ht="37.5" x14ac:dyDescent="0.25">
      <c r="A70" s="5" t="s">
        <v>51</v>
      </c>
      <c r="B70" s="6"/>
      <c r="C70" s="6"/>
      <c r="D70" s="6"/>
    </row>
    <row r="71" spans="1:4" ht="37.5" x14ac:dyDescent="0.25">
      <c r="A71" s="14" t="s">
        <v>52</v>
      </c>
      <c r="B71" s="15">
        <v>3300</v>
      </c>
      <c r="C71" s="9">
        <f>SUM(C72,C73,C77)</f>
        <v>0</v>
      </c>
      <c r="D71" s="9">
        <f>SUM(D72,D73,D77)</f>
        <v>0</v>
      </c>
    </row>
    <row r="72" spans="1:4" ht="18.75" x14ac:dyDescent="0.25">
      <c r="A72" s="11" t="s">
        <v>53</v>
      </c>
      <c r="B72" s="12">
        <v>3310</v>
      </c>
      <c r="C72" s="13"/>
      <c r="D72" s="13"/>
    </row>
    <row r="73" spans="1:4" ht="56.25" x14ac:dyDescent="0.25">
      <c r="A73" s="11" t="s">
        <v>54</v>
      </c>
      <c r="B73" s="12">
        <v>3320</v>
      </c>
      <c r="C73" s="16">
        <f>SUM(C74:C76)</f>
        <v>0</v>
      </c>
      <c r="D73" s="16">
        <f>SUM(D74:D76)</f>
        <v>0</v>
      </c>
    </row>
    <row r="74" spans="1:4" ht="18.75" x14ac:dyDescent="0.25">
      <c r="A74" s="11" t="s">
        <v>14</v>
      </c>
      <c r="B74" s="17">
        <v>3321</v>
      </c>
      <c r="C74" s="13"/>
      <c r="D74" s="13"/>
    </row>
    <row r="75" spans="1:4" ht="18.75" x14ac:dyDescent="0.25">
      <c r="A75" s="11" t="s">
        <v>15</v>
      </c>
      <c r="B75" s="17">
        <v>3322</v>
      </c>
      <c r="C75" s="13"/>
      <c r="D75" s="13"/>
    </row>
    <row r="76" spans="1:4" ht="18.75" x14ac:dyDescent="0.25">
      <c r="A76" s="11" t="s">
        <v>16</v>
      </c>
      <c r="B76" s="17">
        <v>3323</v>
      </c>
      <c r="C76" s="13"/>
      <c r="D76" s="13"/>
    </row>
    <row r="77" spans="1:4" ht="18.75" x14ac:dyDescent="0.25">
      <c r="A77" s="11" t="s">
        <v>43</v>
      </c>
      <c r="B77" s="12">
        <v>3340</v>
      </c>
      <c r="C77" s="13"/>
      <c r="D77" s="13"/>
    </row>
    <row r="78" spans="1:4" ht="37.5" x14ac:dyDescent="0.25">
      <c r="A78" s="14" t="s">
        <v>55</v>
      </c>
      <c r="B78" s="15">
        <v>3345</v>
      </c>
      <c r="C78" s="9">
        <f>SUM(C79,C80,C84,C85)</f>
        <v>0</v>
      </c>
      <c r="D78" s="9">
        <f>SUM(D79,D80,D84,D85)</f>
        <v>0</v>
      </c>
    </row>
    <row r="79" spans="1:4" ht="18.75" x14ac:dyDescent="0.25">
      <c r="A79" s="11" t="s">
        <v>56</v>
      </c>
      <c r="B79" s="12">
        <v>3350</v>
      </c>
      <c r="C79" s="13" t="s">
        <v>90</v>
      </c>
      <c r="D79" s="13" t="s">
        <v>20</v>
      </c>
    </row>
    <row r="80" spans="1:4" ht="56.25" x14ac:dyDescent="0.25">
      <c r="A80" s="11" t="s">
        <v>57</v>
      </c>
      <c r="B80" s="17">
        <v>3360</v>
      </c>
      <c r="C80" s="16">
        <f>SUM(C81:C83)</f>
        <v>0</v>
      </c>
      <c r="D80" s="16">
        <f>SUM(D81:D83)</f>
        <v>0</v>
      </c>
    </row>
    <row r="81" spans="1:4" ht="18.75" x14ac:dyDescent="0.25">
      <c r="A81" s="11" t="s">
        <v>14</v>
      </c>
      <c r="B81" s="17">
        <v>3361</v>
      </c>
      <c r="C81" s="13" t="s">
        <v>20</v>
      </c>
      <c r="D81" s="13" t="s">
        <v>20</v>
      </c>
    </row>
    <row r="82" spans="1:4" ht="18.75" x14ac:dyDescent="0.25">
      <c r="A82" s="11" t="s">
        <v>15</v>
      </c>
      <c r="B82" s="17">
        <v>3362</v>
      </c>
      <c r="C82" s="13" t="s">
        <v>20</v>
      </c>
      <c r="D82" s="13" t="s">
        <v>20</v>
      </c>
    </row>
    <row r="83" spans="1:4" ht="18.75" x14ac:dyDescent="0.25">
      <c r="A83" s="11" t="s">
        <v>16</v>
      </c>
      <c r="B83" s="17">
        <v>3363</v>
      </c>
      <c r="C83" s="13" t="s">
        <v>20</v>
      </c>
      <c r="D83" s="13" t="s">
        <v>20</v>
      </c>
    </row>
    <row r="84" spans="1:4" ht="18.75" x14ac:dyDescent="0.25">
      <c r="A84" s="11" t="s">
        <v>58</v>
      </c>
      <c r="B84" s="17">
        <v>3370</v>
      </c>
      <c r="C84" s="13" t="s">
        <v>20</v>
      </c>
      <c r="D84" s="13" t="s">
        <v>20</v>
      </c>
    </row>
    <row r="85" spans="1:4" ht="18.75" x14ac:dyDescent="0.25">
      <c r="A85" s="11" t="s">
        <v>49</v>
      </c>
      <c r="B85" s="12">
        <v>3380</v>
      </c>
      <c r="C85" s="13"/>
      <c r="D85" s="13" t="s">
        <v>20</v>
      </c>
    </row>
    <row r="86" spans="1:4" ht="37.5" x14ac:dyDescent="0.25">
      <c r="A86" s="14" t="s">
        <v>59</v>
      </c>
      <c r="B86" s="15">
        <v>3395</v>
      </c>
      <c r="C86" s="9">
        <f>SUM(C71,C78)</f>
        <v>0</v>
      </c>
      <c r="D86" s="9">
        <f>SUM(D71,D78)</f>
        <v>0</v>
      </c>
    </row>
    <row r="87" spans="1:4" ht="18.75" x14ac:dyDescent="0.25">
      <c r="A87" s="22" t="s">
        <v>60</v>
      </c>
      <c r="B87" s="15">
        <v>3400</v>
      </c>
      <c r="C87" s="9">
        <f>SUM(C56,C69,C86)</f>
        <v>2107502</v>
      </c>
      <c r="D87" s="9">
        <f>SUM(D56,D69,D86)</f>
        <v>0</v>
      </c>
    </row>
    <row r="88" spans="1:4" ht="18.75" x14ac:dyDescent="0.25">
      <c r="A88" s="11" t="s">
        <v>61</v>
      </c>
      <c r="B88" s="12">
        <v>3405</v>
      </c>
      <c r="C88" s="13">
        <v>88139</v>
      </c>
      <c r="D88" s="13"/>
    </row>
    <row r="89" spans="1:4" ht="37.5" x14ac:dyDescent="0.25">
      <c r="A89" s="23" t="s">
        <v>62</v>
      </c>
      <c r="B89" s="12">
        <v>3410</v>
      </c>
      <c r="C89" s="13"/>
      <c r="D89" s="13"/>
    </row>
    <row r="90" spans="1:4" ht="18.75" x14ac:dyDescent="0.25">
      <c r="A90" s="11" t="s">
        <v>63</v>
      </c>
      <c r="B90" s="12">
        <v>3415</v>
      </c>
      <c r="C90" s="24">
        <f>SUM(C88,C87,C89)</f>
        <v>2195641</v>
      </c>
      <c r="D90" s="24">
        <f>SUM(D88,D87,D89)</f>
        <v>0</v>
      </c>
    </row>
    <row r="91" spans="1:4" ht="18.75" x14ac:dyDescent="0.25">
      <c r="A91" s="25"/>
      <c r="B91" s="26"/>
      <c r="C91" s="26"/>
      <c r="D91" s="39"/>
    </row>
    <row r="92" spans="1:4" ht="18.75" customHeight="1" x14ac:dyDescent="0.25">
      <c r="A92" s="27" t="s">
        <v>67</v>
      </c>
      <c r="B92" s="28"/>
      <c r="C92" s="60" t="s">
        <v>91</v>
      </c>
      <c r="D92" s="60"/>
    </row>
    <row r="93" spans="1:4" ht="18.75" x14ac:dyDescent="0.25">
      <c r="A93" s="29" t="s">
        <v>68</v>
      </c>
      <c r="B93" s="30"/>
      <c r="C93" s="59" t="s">
        <v>64</v>
      </c>
      <c r="D93" s="59"/>
    </row>
    <row r="94" spans="1:4" ht="56.25" x14ac:dyDescent="0.25">
      <c r="A94" s="27" t="s">
        <v>69</v>
      </c>
      <c r="B94" s="28"/>
      <c r="C94" s="60" t="s">
        <v>92</v>
      </c>
      <c r="D94" s="60"/>
    </row>
    <row r="95" spans="1:4" ht="18.75" x14ac:dyDescent="0.25">
      <c r="A95" s="29" t="s">
        <v>68</v>
      </c>
      <c r="B95" s="30"/>
      <c r="C95" s="59" t="s">
        <v>64</v>
      </c>
      <c r="D95" s="59"/>
    </row>
  </sheetData>
  <mergeCells count="19">
    <mergeCell ref="C93:D93"/>
    <mergeCell ref="C94:D94"/>
    <mergeCell ref="C95:D95"/>
    <mergeCell ref="C92:D92"/>
    <mergeCell ref="B1:D1"/>
    <mergeCell ref="B2:D2"/>
    <mergeCell ref="B3:D3"/>
    <mergeCell ref="A7:B7"/>
    <mergeCell ref="C7:D7"/>
    <mergeCell ref="A8:B8"/>
    <mergeCell ref="A17:D17"/>
    <mergeCell ref="A19:A20"/>
    <mergeCell ref="B19:B20"/>
    <mergeCell ref="C19:D19"/>
    <mergeCell ref="C12:D12"/>
    <mergeCell ref="C9:D9"/>
    <mergeCell ref="C10:D10"/>
    <mergeCell ref="C11:D11"/>
    <mergeCell ref="C13:D1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2020-08-10T06:18:03Z</dcterms:modified>
</cp:coreProperties>
</file>