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15456" windowHeight="115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D85" i="1" l="1"/>
  <c r="D107" i="1" l="1"/>
  <c r="D35" i="1" l="1"/>
  <c r="D38" i="1" s="1"/>
  <c r="D127" i="1" l="1"/>
  <c r="D118" i="1"/>
  <c r="D119" i="1" l="1"/>
  <c r="D41" i="1"/>
  <c r="D42" i="1" s="1"/>
  <c r="D101" i="1" l="1"/>
  <c r="D98" i="1" l="1"/>
  <c r="D96" i="1"/>
  <c r="D102" i="1" l="1"/>
  <c r="D90" i="1"/>
  <c r="D91" i="1" s="1"/>
  <c r="D128" i="1" l="1"/>
</calcChain>
</file>

<file path=xl/sharedStrings.xml><?xml version="1.0" encoding="utf-8"?>
<sst xmlns="http://schemas.openxmlformats.org/spreadsheetml/2006/main" count="497" uniqueCount="190">
  <si>
    <t>Код ЄДРПОУ: 04633423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</si>
  <si>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</si>
  <si>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</si>
  <si>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</si>
  <si>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</si>
  <si>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</si>
  <si>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</si>
  <si>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</si>
  <si>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2240: Оплата послуг (крім комунальних)</t>
  </si>
  <si>
    <t>ДК 021:2015: 30190000-7</t>
  </si>
  <si>
    <t>2210: Предмети, матеріали, обладнання та інвентар</t>
  </si>
  <si>
    <t>ДК 021:2015: 30120000-6</t>
  </si>
  <si>
    <t>ДК 021:2015: 22210000-5</t>
  </si>
  <si>
    <t>Без застосування електронної системи</t>
  </si>
  <si>
    <t>ДК 021:2015: 22410000-7</t>
  </si>
  <si>
    <t>ДК 021:2015: 50710000-5</t>
  </si>
  <si>
    <t>ДК 021:2015: 90510000-5</t>
  </si>
  <si>
    <t>ДК 021:2015: 64210000-1</t>
  </si>
  <si>
    <t>ДК 021:2015: 72410000-7</t>
  </si>
  <si>
    <t>ДК 021:2015: 70220000-9</t>
  </si>
  <si>
    <t>ДК 021:2015: 90910000-9</t>
  </si>
  <si>
    <t>ДК 021:2015: 50310000-1</t>
  </si>
  <si>
    <t>ДК 021:2015: 09320000-8</t>
  </si>
  <si>
    <t>ДК 021:2015: 65130000-3</t>
  </si>
  <si>
    <t>2272: Оплата водопостачання та водовідведення</t>
  </si>
  <si>
    <t>2273: Оплата електроенергії</t>
  </si>
  <si>
    <t>ДК 021:2015: 80340000-9</t>
  </si>
  <si>
    <t>3110: Придбання обладнання і предметів довгострокового користування</t>
  </si>
  <si>
    <t>ДК 021:2015: 79310000-0</t>
  </si>
  <si>
    <t>ДК 021-2015: 64110000-0</t>
  </si>
  <si>
    <t>ВСЬОГО</t>
  </si>
  <si>
    <t>ДК 021:2015: 30230000-0</t>
  </si>
  <si>
    <t>Придбання предметів, матеріалів (КЕКВ 2210)</t>
  </si>
  <si>
    <t>Оплата комунальних послуг та енергоносіїв (КЕКВ 2270)</t>
  </si>
  <si>
    <t>ВСЬОГО по КЕКВ 2272</t>
  </si>
  <si>
    <t>ВСЬОГО по КЕКВ 2273</t>
  </si>
  <si>
    <t>ВСЬОГО по КЕКВ 2271</t>
  </si>
  <si>
    <t>РАЗОМ по КЕКВ 2240</t>
  </si>
  <si>
    <t>РАЗОМ по КЕКВ 2270 (2271,2272,2273)</t>
  </si>
  <si>
    <t>ВСЬОГО по КЕКВ 3110</t>
  </si>
  <si>
    <t>Загальна сума по додатку до річного плану закупівель</t>
  </si>
  <si>
    <t>Допорогова закупівля</t>
  </si>
  <si>
    <t>ДК 021-2015: 50730000-1</t>
  </si>
  <si>
    <t>КПКВ 2710160 "Керівництво і управління у сфері економіки та інвестицій у місті Києві"</t>
  </si>
  <si>
    <t xml:space="preserve">КПКВ 2717693 "Інші заходи, пов'язані з економічною діяльністю"    </t>
  </si>
  <si>
    <t>Звіт про укладений договір</t>
  </si>
  <si>
    <t>Газети (Передплата періодичних видань)</t>
  </si>
  <si>
    <t>Марки (Поштові марки)</t>
  </si>
  <si>
    <t>Офісне устаткування та приладдя різне (Канцелярське приладдя)</t>
  </si>
  <si>
    <t>Фотокопіювальне та поліграфічне обладнання для офсетного друку (Картриджі, в т.ч. кольорові)</t>
  </si>
  <si>
    <t>ДК 021:2015: 32550000-3</t>
  </si>
  <si>
    <t>Оплата послуг (крім комунальних) (КЕКВ 2240)</t>
  </si>
  <si>
    <t>ДК 021:2015: 48760000-3</t>
  </si>
  <si>
    <t>Послуги з управління нерухомістю, надавані на платній основі чи на договірних засадах (Обслуговування та утримання внутрішньобудинкової інженерної системи)</t>
  </si>
  <si>
    <t>ДК 021:2015: 70330000-3</t>
  </si>
  <si>
    <t>Технічне обслуговування та ремонт офісної техніки (Заправка та відновлення картриджів)</t>
  </si>
  <si>
    <t>Технічне обслуговування та ремонт офісної техніки (Ремонт комп'ютерного обладнання та оргтехніки)</t>
  </si>
  <si>
    <t>Послуги з ремонту і технічного обслуговування електричного і механічного устаткування будівель (Послуги слюсаря-сантехніка, електромонтера з обслуговування електроустановок)</t>
  </si>
  <si>
    <t>Утилізація сміття та поводження зі сміттям (Вивезення сміття)</t>
  </si>
  <si>
    <t>Послуги з ремонту і технічного обслуговування охолоджувальних установок (Технічне обслуговування кондиціонерів)</t>
  </si>
  <si>
    <t>ДК 021:2015: 79820000-8</t>
  </si>
  <si>
    <t>Окремі заходи розвитку пог реалізації державних (регіональних) програм, не віднесені до заходів розвитку (КЕКВ 2282)</t>
  </si>
  <si>
    <t>2282: Окремі заходи розвитку пог реалізації державних (регіональних) програм, не віднесені до заходів розвитку</t>
  </si>
  <si>
    <t>Послуги у сфері спеціальної освіти (Навчання членів тендерного комітету)</t>
  </si>
  <si>
    <t>ВСЬОГО по КЕКВ 2282</t>
  </si>
  <si>
    <t>Придбання обладнання і предметів довгострокового користування (КЕКВ 3110)</t>
  </si>
  <si>
    <t>ДК 021:2015: 66110000-4</t>
  </si>
  <si>
    <t>Послуги, пов’язані з друком (Виготовлення облікових форм (книг, журналів))</t>
  </si>
  <si>
    <t>ДК 021:2015: 72310000-1</t>
  </si>
  <si>
    <t>ДК021-2015: 92110000-5</t>
  </si>
  <si>
    <t>ДК 021:2015: 72320000-4</t>
  </si>
  <si>
    <t>Послуги з обробки даних  (Технічна підтримка інвестиційного веб-порталу "InvestInKyiv")</t>
  </si>
  <si>
    <t>Послуги з прибирання (Прибирання службових приміщень)</t>
  </si>
  <si>
    <t>Послуги з надання в оренду чи лізингу нежитлової нерухомості (Утримання об’єкта оренди та компенсація витрат за користування земельною ділянкою)</t>
  </si>
  <si>
    <t>Послуги з виробництва кіноплівки та відеокасет і супутні послуги (Виготовлення промо-ролику для представлення інвестиційного іміджу міста Києва)</t>
  </si>
  <si>
    <t>ДК 021:2015: 75110000-0</t>
  </si>
  <si>
    <t>Загальні державні послуги (Надання статистичної інформації (статистичних бюлетнів, збірників, економічних доповідей))</t>
  </si>
  <si>
    <t>Загальні державні послуги  (Надання статистичної інформації та її тиражування)</t>
  </si>
  <si>
    <t>Послуги, пов’язані з базами даних (Розміщення програмних продуктів на серверному обладнанні та системного адміністрування)</t>
  </si>
  <si>
    <t>ДК 021:2015: 60100000-9</t>
  </si>
  <si>
    <t>Послуги з автомобільних перевезень (Послуги з перевезення меблів, вантажно-розвантажувальні послуги)</t>
  </si>
  <si>
    <t>Послуги з ремонту і технічного обслуговування електричного і механічного устаткування будівель (Послуги столяра)</t>
  </si>
  <si>
    <t>ДК 021:2015: 48440000-4</t>
  </si>
  <si>
    <t>Телефонне обладнання  (ІР-телефони)</t>
  </si>
  <si>
    <t>Утилізація сміття та поводження зі сміттям (Послуги з утилізації побутових відходів)</t>
  </si>
  <si>
    <t>лютий, 2019</t>
  </si>
  <si>
    <t>грудень, 2019</t>
  </si>
  <si>
    <t>квітень, 2019</t>
  </si>
  <si>
    <t>січень, 2019</t>
  </si>
  <si>
    <t>червень, 2019</t>
  </si>
  <si>
    <t>вересень, 2019</t>
  </si>
  <si>
    <t>травень, 2019</t>
  </si>
  <si>
    <t>липень, 2019</t>
  </si>
  <si>
    <t>березень, 2019</t>
  </si>
  <si>
    <t>ДК 021:2015: 30160000-8</t>
  </si>
  <si>
    <t>Магнітні картки  (Безконтактні картки)</t>
  </si>
  <si>
    <t>Пакети програмного забезпечення для захисту від вірусів (Пакет антивірусного  програмного забезпечення)</t>
  </si>
  <si>
    <t>Пакети програмного забезпечення для фінансового аналізу та бухгалтерського обліку (Постачання примірника та пакетів оновлень  комп’ютерної програми "M.E.Doc Звітність" з правом використання)</t>
  </si>
  <si>
    <t>ДК 021:2015: 72260000-5</t>
  </si>
  <si>
    <t>Послуги телефонного зв’язку та передачі даних (Послуги зв'язку)</t>
  </si>
  <si>
    <t>Послуги провайдерів (Послуги Інтернет)</t>
  </si>
  <si>
    <t>Банківські послуги (Комісія за розрахунково-касове обслуговування від 1% для можливості сплати судових зборів)</t>
  </si>
  <si>
    <t>Поштові послуги (Послуги з пересилання поштових відправлень)</t>
  </si>
  <si>
    <t>Послуги, пов’язані з друком (Брошурувально-палітурні послуги, послуги післядрукарської обробки)</t>
  </si>
  <si>
    <t>Пара, гаряча вода та пов’язана продукція (Відшкодування теплопостачання орендованих будівель за адресами: вул. Хрещатик, 12А, вул. Лабораторна, 1/62А)</t>
  </si>
  <si>
    <t>Експлуатування систем водопостачання (Водопостачання орендованих будівель за адресами: вул. Хрещатик, 12А, вул. Лабораторна, 1/62А)</t>
  </si>
  <si>
    <t>Навчальні засоби (Участь у короткострокових навчальних семінарах)</t>
  </si>
  <si>
    <t>ДК 021-2015: 80520000-5</t>
  </si>
  <si>
    <t>Послуги з професійної підготовки у сфері підвищення кваліфікації (Участь у короткострокових навчальних семінарах)</t>
  </si>
  <si>
    <t>ДК 021-2015:  80570000-0</t>
  </si>
  <si>
    <t>Електрична енергія (електрична енергія та супутні послуги орендованих будівель за адресами: вул. Хрещатик, 12А, вул. Лабораторна, 1/62А)</t>
  </si>
  <si>
    <t>Офісне устаткування та приладдя різне (Папір (А4)</t>
  </si>
  <si>
    <t>Послуги з проведення ринкових досліджень (Послуги з виконання інформаційного моніторингу щодо компаній організаторів міжнародних виставкових заходів)</t>
  </si>
  <si>
    <t>ДК 021:2015: 09310000-5</t>
  </si>
  <si>
    <t>Департамент економіки та інвестицій виконавчого органу Київської міської ради                                                       (Київської міської державної адміністрації)</t>
  </si>
  <si>
    <t>Продовження терміну дії договору від 26.01.2018 року №П/2018 на 20%</t>
  </si>
  <si>
    <t>Банківські послуги (надання банківських послуг)</t>
  </si>
  <si>
    <t>Охоронні послуги (Організація охорони структурного підрозділу Департаменту економіки та інвестицій виконавчого органу Київської міської ради (Київської міської державної адміністрації) за адресою: м. Київ, вул.Лабораторна, 1/62 А)</t>
  </si>
  <si>
    <t xml:space="preserve">ДК 021:2015: 79710000-4 </t>
  </si>
  <si>
    <t>Продовження терміну дії договору від 05.03.2018 року №ОХР/2018 на 20%</t>
  </si>
  <si>
    <t>Управлінські послуги, пов’язані з комп’ютерними технологіями (Надання комплексу технічних та технологічних послуг щодо забезпечення функціонування інформаційних технологій та баз даних та підтримка системи "ЛІГА:ЗАКОН")</t>
  </si>
  <si>
    <t>ДК 021:2015: 72510000-3</t>
  </si>
  <si>
    <t>Продовження терміну дії договору від 13.02.2018 року №ТО-1/2018 на 20%</t>
  </si>
  <si>
    <t>серпень, 2019</t>
  </si>
  <si>
    <t>ДОДАТОК ДО РІЧНОГО ПЛАНУ ЗАКУПІВЕЛЬ на 2019 рік - зміни</t>
  </si>
  <si>
    <t>2271: Оплата теплопостачан  ня</t>
  </si>
  <si>
    <t xml:space="preserve"> </t>
  </si>
  <si>
    <t>Послуги з проведення ринкових досліджень (Послуги з
виконання інформаційного моніторингу щодо наявності чи
відсутності економічної конкуренції у процесі виконання
підготовчих (передінвестиційних) робіт для проведення
інвестиційних конкурсів)</t>
  </si>
  <si>
    <t>ДК 021:2015: 31150000-2</t>
  </si>
  <si>
    <t>Баласти для розрядних ламп чи трубок (Джерело безперебійного живлення)</t>
  </si>
  <si>
    <t>ДК 021:2015: 39110000-6</t>
  </si>
  <si>
    <t>Сидіння, стільці та супутні вироби і частини до них (Офісні дивани)</t>
  </si>
  <si>
    <t>Пакети програмного забезпечення для фінансового аналізу та бухгалтерського обліку (Послуги з постачання в електронній формі та встановлення ліцензійного програмного забезпечення «Master:Комплексний облік  для бюджетних установ»)</t>
  </si>
  <si>
    <t>ДК 021:2015: 72220000-3</t>
  </si>
  <si>
    <t>Консультаційні послуги з питань систем та з технічних питань (Послуги консультаційно-інформаційного обслуговування з питань експлуатації автоматизованих систем обліку)</t>
  </si>
  <si>
    <t>ДК 021:2015: 50410000-2</t>
  </si>
  <si>
    <t>Послуги з ремонту і технічного обслуговування вимірювальних, випробувальних і контрольних приладів (Заправка вогнегасників)</t>
  </si>
  <si>
    <t>Страхові послуги (страхування приміщень)</t>
  </si>
  <si>
    <t>ДК 021:2015: 66510000-8</t>
  </si>
  <si>
    <t>Оплата інших енергоносіїв та інших комунальних послуг (КЕКВ 2275)</t>
  </si>
  <si>
    <t>ВСЬОГО по КЕКВ 2275</t>
  </si>
  <si>
    <t>ДК 021:2015: 65310000-9</t>
  </si>
  <si>
    <t>Розподіл електричної енергії (послуги з компенсації перетікань реактивної електричної енергії)</t>
  </si>
  <si>
    <t xml:space="preserve">КПКВ 2717693 "Інші заходи, пов'язані з економічною діяльністю"      </t>
  </si>
  <si>
    <t>ДК 021:2015: 22160000-9</t>
  </si>
  <si>
    <t>РАЗОМ по КЕКВ 2210</t>
  </si>
  <si>
    <t>Буклети (інвестиційний паспорт міста Києва)</t>
  </si>
  <si>
    <t>Комп'ютерне обладнання (Лазерні принтери)</t>
  </si>
  <si>
    <t>Комп'ютерне обладнання (Монітори)</t>
  </si>
  <si>
    <t>ДК 021:2015: 31520000-7</t>
  </si>
  <si>
    <t>Світильники та освітлювальна арматура (Настельні світильники)</t>
  </si>
  <si>
    <t>Комп'ютерне обладнання (Багатофункціональні пристрої)</t>
  </si>
  <si>
    <t>Комп'ютерне обладнання (Жорсткий диск)</t>
  </si>
  <si>
    <t xml:space="preserve">ВСЬОГО </t>
  </si>
  <si>
    <t>Електричні побутові прилади (Кондиціонер)</t>
  </si>
  <si>
    <t>ДК 021:2015: 39710000-2</t>
  </si>
  <si>
    <t>Послуги, пов’язані з програмним забезпеченням (Послуги по налаштуванню програмного забезпечення «MASTER: Комплексний облік для бюджетних установ» та підтримка його функціонування)</t>
  </si>
  <si>
    <t>Електричні побутові прилади (Кондиціонери)</t>
  </si>
  <si>
    <t>Фотокопіювальне та поліграфічне обладнання для офсетного друку (драм-картридж)</t>
  </si>
  <si>
    <t>ДК 021:2015: 19520000-7</t>
  </si>
  <si>
    <t>Пластмасові вироби (Захисні екрани для кондиціонерів)</t>
  </si>
  <si>
    <t xml:space="preserve">Голова тендерного комітету                                                     Панченко В.В.                        </t>
  </si>
  <si>
    <t xml:space="preserve">Секретар тендерного комітету                                                  Барабаш Т.О.                             </t>
  </si>
  <si>
    <t>КПКВ 2710160 "Керівництво і управління у сфері економіки та інвестицій у місті Києві" (спец.фонд, власні надходження)</t>
  </si>
  <si>
    <t xml:space="preserve">Комп'ютерне обладнання (Комутатори) </t>
  </si>
  <si>
    <t>ДК 021:2015: 32320000-2</t>
  </si>
  <si>
    <t>Телевізійне й аудіовізуальне обладнання (відеокамери)</t>
  </si>
  <si>
    <t>Вироби домашнього текстилю (Жалюзі вертикальні)</t>
  </si>
  <si>
    <t>ДК 021:2015: 39510000-0</t>
  </si>
  <si>
    <t>Послуги бібліотек і архівів (Послуги з архівування документів, що стосується діяльності Департаменту)</t>
  </si>
  <si>
    <t>ДК 021:2015: 92510000-9</t>
  </si>
  <si>
    <t>Страхові послуги (страхування майна: нежитлове приміщення (конструкції з невід'ємним комунікаціями), за адресою: 03150, м. Київ – 150, вул. Лабораторна, будинок № 1/62 літер А)</t>
  </si>
  <si>
    <t xml:space="preserve">Страхові послуги (страхування майна: нежитлове приміщення (конструкції з невід'ємним комунікаціями), за адресою: 01001, м. Київ – 001, вул. Хрещатик, будинок № 12 літер А) </t>
  </si>
  <si>
    <t>Фотокопіювальне та поліграфічне обладнання для офсетного друку (Картриджі)</t>
  </si>
  <si>
    <t xml:space="preserve"> Сидіння, стільці та супутні вироби і частини до них (Стільці та офісні крісла)</t>
  </si>
  <si>
    <t>Офісні меблі (столи, шафи, тумби тощо)</t>
  </si>
  <si>
    <t xml:space="preserve">ДК 021:2015: 39130000-2 </t>
  </si>
  <si>
    <t>2275: Оплата інших енергоносіїв та інших комунальних послуг</t>
  </si>
  <si>
    <t>Електричні побутові прилади (мікрохвильові печі)</t>
  </si>
  <si>
    <t>жовтень, 2019</t>
  </si>
  <si>
    <t>повт</t>
  </si>
  <si>
    <t>Світильники та освітлювальна арматура (Настільні лампи та лампи енергозберігаючі світлодіодні)</t>
  </si>
  <si>
    <t>Водопровідні та санітарно-технічні роботи (Переустановлення кондиціонера)</t>
  </si>
  <si>
    <t>ДК 021-2015: 45330000-9</t>
  </si>
  <si>
    <t>Навчальні засоби (Участь у тематичному короткостроковому семінарі на тему «Бухгалтерський облік та фінансова звітність розпорядників коштів місцевих бюджетів»)</t>
  </si>
  <si>
    <t>Навчальні засоби (Участь у тематичному короткостроковому семінарі на тему «Бухгалтерський облік та звітність комунальних некомерційних підприємств»)</t>
  </si>
  <si>
    <t xml:space="preserve">Комп'ютерне обладнання (Пристрої введення даних (комп'ютерні миші та клавіатури) </t>
  </si>
  <si>
    <t>не відбулась, 7 550,00</t>
  </si>
  <si>
    <t>Затверджено рішенням тендерного комітету від 16.10.2019, протокол № 25/2019-рп</t>
  </si>
  <si>
    <t>листопад,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</si>
</sst>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2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2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123" zoomScaleNormal="100" workbookViewId="0">
      <selection activeCell="K114" sqref="K114"/>
    </sheetView>
  </sheetViews>
  <sheetFormatPr defaultRowHeight="14.4" x14ac:dyDescent="0.3"/>
  <cols>
    <col min="1" max="1" width="24.6640625" customWidth="1"/>
    <col min="2" max="2" width="14.5546875" customWidth="1"/>
    <col min="3" max="3" width="16.109375" customWidth="1"/>
    <col min="4" max="4" width="14.33203125" customWidth="1"/>
    <col min="5" max="5" width="13.109375" customWidth="1"/>
    <col min="6" max="6" width="12.5546875" customWidth="1"/>
    <col min="7" max="7" width="10.88671875" customWidth="1"/>
    <col min="8" max="8" width="9.88671875" bestFit="1" customWidth="1"/>
    <col min="10" max="10" width="14.88671875" customWidth="1"/>
  </cols>
  <sheetData>
    <row r="1" spans="1:7" ht="17.399999999999999" customHeight="1" x14ac:dyDescent="0.3">
      <c r="A1" s="56" t="s">
        <v>124</v>
      </c>
      <c r="B1" s="56"/>
      <c r="C1" s="56"/>
      <c r="D1" s="56"/>
      <c r="E1" s="56"/>
      <c r="F1" s="56"/>
      <c r="G1" s="56"/>
    </row>
    <row r="2" spans="1:7" ht="29.4" customHeight="1" x14ac:dyDescent="0.3">
      <c r="A2" s="57" t="s">
        <v>114</v>
      </c>
      <c r="B2" s="57"/>
      <c r="C2" s="57"/>
      <c r="D2" s="57"/>
      <c r="E2" s="57"/>
      <c r="F2" s="57"/>
      <c r="G2" s="57"/>
    </row>
    <row r="3" spans="1:7" ht="15.6" customHeight="1" x14ac:dyDescent="0.3">
      <c r="A3" s="56" t="s">
        <v>0</v>
      </c>
      <c r="B3" s="56"/>
      <c r="C3" s="56"/>
      <c r="D3" s="56"/>
      <c r="E3" s="56"/>
      <c r="F3" s="56"/>
      <c r="G3" s="56"/>
    </row>
    <row r="4" spans="1:7" ht="10.95" customHeight="1" x14ac:dyDescent="0.3">
      <c r="A4" s="15"/>
      <c r="B4" s="15"/>
      <c r="C4" s="15"/>
      <c r="D4" s="15"/>
      <c r="E4" s="15"/>
      <c r="F4" s="15"/>
      <c r="G4" s="15"/>
    </row>
    <row r="5" spans="1:7" ht="110.4" customHeight="1" x14ac:dyDescent="0.3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</row>
    <row r="6" spans="1:7" ht="18" customHeight="1" x14ac:dyDescent="0.3">
      <c r="A6" s="53" t="s">
        <v>32</v>
      </c>
      <c r="B6" s="54"/>
      <c r="C6" s="54"/>
      <c r="D6" s="54"/>
      <c r="E6" s="54"/>
      <c r="F6" s="54"/>
      <c r="G6" s="55"/>
    </row>
    <row r="7" spans="1:7" ht="19.95" customHeight="1" x14ac:dyDescent="0.3">
      <c r="A7" s="46" t="s">
        <v>43</v>
      </c>
      <c r="B7" s="47"/>
      <c r="C7" s="47"/>
      <c r="D7" s="47"/>
      <c r="E7" s="47"/>
      <c r="F7" s="47"/>
      <c r="G7" s="48"/>
    </row>
    <row r="8" spans="1:7" ht="78.599999999999994" customHeight="1" x14ac:dyDescent="0.3">
      <c r="A8" s="14" t="s">
        <v>111</v>
      </c>
      <c r="B8" s="14" t="s">
        <v>9</v>
      </c>
      <c r="C8" s="14" t="s">
        <v>10</v>
      </c>
      <c r="D8" s="12">
        <v>88044</v>
      </c>
      <c r="E8" s="14" t="s">
        <v>41</v>
      </c>
      <c r="F8" s="33" t="s">
        <v>93</v>
      </c>
      <c r="G8" s="14"/>
    </row>
    <row r="9" spans="1:7" ht="66.599999999999994" customHeight="1" x14ac:dyDescent="0.3">
      <c r="A9" s="14" t="s">
        <v>46</v>
      </c>
      <c r="B9" s="14" t="s">
        <v>12</v>
      </c>
      <c r="C9" s="14" t="s">
        <v>10</v>
      </c>
      <c r="D9" s="12">
        <v>75000</v>
      </c>
      <c r="E9" s="14" t="s">
        <v>45</v>
      </c>
      <c r="F9" s="14" t="s">
        <v>86</v>
      </c>
      <c r="G9" s="14"/>
    </row>
    <row r="10" spans="1:7" ht="76.5" customHeight="1" x14ac:dyDescent="0.3">
      <c r="A10" s="14" t="s">
        <v>47</v>
      </c>
      <c r="B10" s="14" t="s">
        <v>14</v>
      </c>
      <c r="C10" s="14" t="s">
        <v>10</v>
      </c>
      <c r="D10" s="12">
        <v>20000</v>
      </c>
      <c r="E10" s="14" t="s">
        <v>13</v>
      </c>
      <c r="F10" s="31" t="s">
        <v>85</v>
      </c>
      <c r="G10" s="14"/>
    </row>
    <row r="11" spans="1:7" ht="73.5" customHeight="1" x14ac:dyDescent="0.3">
      <c r="A11" s="14" t="s">
        <v>47</v>
      </c>
      <c r="B11" s="14" t="s">
        <v>14</v>
      </c>
      <c r="C11" s="14" t="s">
        <v>10</v>
      </c>
      <c r="D11" s="12">
        <v>15000</v>
      </c>
      <c r="E11" s="14" t="s">
        <v>13</v>
      </c>
      <c r="F11" s="42" t="s">
        <v>179</v>
      </c>
      <c r="G11" s="14"/>
    </row>
    <row r="12" spans="1:7" ht="72.599999999999994" customHeight="1" x14ac:dyDescent="0.3">
      <c r="A12" s="14" t="s">
        <v>48</v>
      </c>
      <c r="B12" s="14" t="s">
        <v>9</v>
      </c>
      <c r="C12" s="14" t="s">
        <v>10</v>
      </c>
      <c r="D12" s="12">
        <v>59210</v>
      </c>
      <c r="E12" s="11" t="s">
        <v>41</v>
      </c>
      <c r="F12" s="11" t="s">
        <v>90</v>
      </c>
      <c r="G12" s="11"/>
    </row>
    <row r="13" spans="1:7" ht="77.400000000000006" customHeight="1" x14ac:dyDescent="0.3">
      <c r="A13" s="14" t="s">
        <v>49</v>
      </c>
      <c r="B13" s="14" t="s">
        <v>11</v>
      </c>
      <c r="C13" s="14" t="s">
        <v>10</v>
      </c>
      <c r="D13" s="12">
        <v>125700</v>
      </c>
      <c r="E13" s="11" t="s">
        <v>41</v>
      </c>
      <c r="F13" s="11" t="s">
        <v>88</v>
      </c>
      <c r="G13" s="11"/>
    </row>
    <row r="14" spans="1:7" ht="77.400000000000006" customHeight="1" x14ac:dyDescent="0.3">
      <c r="A14" s="11" t="s">
        <v>158</v>
      </c>
      <c r="B14" s="11" t="s">
        <v>11</v>
      </c>
      <c r="C14" s="11" t="s">
        <v>10</v>
      </c>
      <c r="D14" s="12">
        <v>7195</v>
      </c>
      <c r="E14" s="11" t="s">
        <v>13</v>
      </c>
      <c r="F14" s="31" t="s">
        <v>89</v>
      </c>
      <c r="G14" s="11"/>
    </row>
    <row r="15" spans="1:7" ht="77.400000000000006" customHeight="1" x14ac:dyDescent="0.3">
      <c r="A15" s="11" t="s">
        <v>173</v>
      </c>
      <c r="B15" s="11" t="s">
        <v>11</v>
      </c>
      <c r="C15" s="11" t="s">
        <v>10</v>
      </c>
      <c r="D15" s="12">
        <v>15000</v>
      </c>
      <c r="E15" s="11" t="s">
        <v>41</v>
      </c>
      <c r="F15" s="11" t="s">
        <v>123</v>
      </c>
      <c r="G15" s="11"/>
    </row>
    <row r="16" spans="1:7" ht="77.400000000000006" customHeight="1" x14ac:dyDescent="0.3">
      <c r="A16" s="11" t="s">
        <v>160</v>
      </c>
      <c r="B16" s="11" t="s">
        <v>159</v>
      </c>
      <c r="C16" s="11" t="s">
        <v>10</v>
      </c>
      <c r="D16" s="12">
        <v>9780</v>
      </c>
      <c r="E16" s="11" t="s">
        <v>13</v>
      </c>
      <c r="F16" s="11" t="s">
        <v>92</v>
      </c>
      <c r="G16" s="14"/>
    </row>
    <row r="17" spans="1:8" ht="84.6" customHeight="1" x14ac:dyDescent="0.3">
      <c r="A17" s="14" t="s">
        <v>147</v>
      </c>
      <c r="B17" s="14" t="s">
        <v>31</v>
      </c>
      <c r="C17" s="14" t="s">
        <v>10</v>
      </c>
      <c r="D17" s="17">
        <v>78000</v>
      </c>
      <c r="E17" s="14" t="s">
        <v>41</v>
      </c>
      <c r="F17" s="14" t="s">
        <v>91</v>
      </c>
      <c r="G17" s="14"/>
    </row>
    <row r="18" spans="1:8" ht="84.6" customHeight="1" x14ac:dyDescent="0.3">
      <c r="A18" s="14" t="s">
        <v>148</v>
      </c>
      <c r="B18" s="14" t="s">
        <v>31</v>
      </c>
      <c r="C18" s="14" t="s">
        <v>10</v>
      </c>
      <c r="D18" s="17">
        <v>45500</v>
      </c>
      <c r="E18" s="14" t="s">
        <v>41</v>
      </c>
      <c r="F18" s="14" t="s">
        <v>91</v>
      </c>
      <c r="G18" s="14"/>
    </row>
    <row r="19" spans="1:8" ht="62.25" customHeight="1" x14ac:dyDescent="0.3">
      <c r="A19" s="14" t="s">
        <v>83</v>
      </c>
      <c r="B19" s="14" t="s">
        <v>50</v>
      </c>
      <c r="C19" s="14" t="s">
        <v>10</v>
      </c>
      <c r="D19" s="17">
        <v>15000</v>
      </c>
      <c r="E19" s="14" t="s">
        <v>41</v>
      </c>
      <c r="F19" s="14" t="s">
        <v>90</v>
      </c>
      <c r="G19" s="14"/>
    </row>
    <row r="20" spans="1:8" ht="72" customHeight="1" x14ac:dyDescent="0.3">
      <c r="A20" s="14" t="s">
        <v>95</v>
      </c>
      <c r="B20" s="14" t="s">
        <v>94</v>
      </c>
      <c r="C20" s="14" t="s">
        <v>10</v>
      </c>
      <c r="D20" s="17">
        <v>1600</v>
      </c>
      <c r="E20" s="14" t="s">
        <v>13</v>
      </c>
      <c r="F20" s="14" t="s">
        <v>86</v>
      </c>
      <c r="G20" s="14"/>
    </row>
    <row r="21" spans="1:8" ht="75.75" customHeight="1" x14ac:dyDescent="0.3">
      <c r="A21" s="14" t="s">
        <v>131</v>
      </c>
      <c r="B21" s="14" t="s">
        <v>130</v>
      </c>
      <c r="C21" s="14" t="s">
        <v>10</v>
      </c>
      <c r="D21" s="17">
        <v>14125</v>
      </c>
      <c r="E21" s="14" t="s">
        <v>13</v>
      </c>
      <c r="F21" s="33" t="s">
        <v>93</v>
      </c>
      <c r="G21" s="14"/>
    </row>
    <row r="22" spans="1:8" ht="75.75" customHeight="1" x14ac:dyDescent="0.3">
      <c r="A22" s="14" t="s">
        <v>131</v>
      </c>
      <c r="B22" s="14" t="s">
        <v>130</v>
      </c>
      <c r="C22" s="14" t="s">
        <v>10</v>
      </c>
      <c r="D22" s="17">
        <v>2497</v>
      </c>
      <c r="E22" s="14" t="s">
        <v>13</v>
      </c>
      <c r="F22" s="33" t="s">
        <v>91</v>
      </c>
      <c r="G22" s="14"/>
    </row>
    <row r="23" spans="1:8" s="32" customFormat="1" ht="75.75" customHeight="1" x14ac:dyDescent="0.3">
      <c r="A23" s="14" t="s">
        <v>174</v>
      </c>
      <c r="B23" s="14" t="s">
        <v>130</v>
      </c>
      <c r="C23" s="14" t="s">
        <v>10</v>
      </c>
      <c r="D23" s="12">
        <v>39650</v>
      </c>
      <c r="E23" s="14" t="s">
        <v>41</v>
      </c>
      <c r="F23" s="33" t="s">
        <v>90</v>
      </c>
      <c r="G23" s="11"/>
    </row>
    <row r="24" spans="1:8" s="32" customFormat="1" ht="75.75" customHeight="1" x14ac:dyDescent="0.3">
      <c r="A24" s="14" t="s">
        <v>178</v>
      </c>
      <c r="B24" s="14" t="s">
        <v>155</v>
      </c>
      <c r="C24" s="14" t="s">
        <v>10</v>
      </c>
      <c r="D24" s="12">
        <v>0</v>
      </c>
      <c r="E24" s="14" t="s">
        <v>41</v>
      </c>
      <c r="F24" s="33" t="s">
        <v>90</v>
      </c>
      <c r="G24" s="11" t="s">
        <v>187</v>
      </c>
    </row>
    <row r="25" spans="1:8" s="32" customFormat="1" ht="75.75" customHeight="1" x14ac:dyDescent="0.3">
      <c r="A25" s="11" t="s">
        <v>178</v>
      </c>
      <c r="B25" s="11" t="s">
        <v>155</v>
      </c>
      <c r="C25" s="11" t="s">
        <v>10</v>
      </c>
      <c r="D25" s="12">
        <v>7550</v>
      </c>
      <c r="E25" s="11" t="s">
        <v>41</v>
      </c>
      <c r="F25" s="31" t="s">
        <v>179</v>
      </c>
      <c r="G25" s="11"/>
      <c r="H25" s="32" t="s">
        <v>180</v>
      </c>
    </row>
    <row r="26" spans="1:8" ht="75.75" customHeight="1" x14ac:dyDescent="0.3">
      <c r="A26" s="14" t="s">
        <v>150</v>
      </c>
      <c r="B26" s="14" t="s">
        <v>149</v>
      </c>
      <c r="C26" s="14" t="s">
        <v>10</v>
      </c>
      <c r="D26" s="12">
        <v>11000</v>
      </c>
      <c r="E26" s="14" t="s">
        <v>41</v>
      </c>
      <c r="F26" s="31" t="s">
        <v>89</v>
      </c>
      <c r="G26" s="14"/>
    </row>
    <row r="27" spans="1:8" ht="75.75" customHeight="1" x14ac:dyDescent="0.3">
      <c r="A27" s="11" t="s">
        <v>181</v>
      </c>
      <c r="B27" s="11" t="s">
        <v>149</v>
      </c>
      <c r="C27" s="11" t="s">
        <v>10</v>
      </c>
      <c r="D27" s="12">
        <v>9800</v>
      </c>
      <c r="E27" s="11" t="s">
        <v>41</v>
      </c>
      <c r="F27" s="31" t="s">
        <v>179</v>
      </c>
      <c r="G27" s="14"/>
    </row>
    <row r="28" spans="1:8" ht="75.75" customHeight="1" x14ac:dyDescent="0.3">
      <c r="A28" s="11" t="s">
        <v>186</v>
      </c>
      <c r="B28" s="11" t="s">
        <v>31</v>
      </c>
      <c r="C28" s="11" t="s">
        <v>10</v>
      </c>
      <c r="D28" s="12">
        <v>7100</v>
      </c>
      <c r="E28" s="11" t="s">
        <v>41</v>
      </c>
      <c r="F28" s="31" t="s">
        <v>179</v>
      </c>
      <c r="G28" s="14"/>
    </row>
    <row r="29" spans="1:8" ht="62.4" customHeight="1" x14ac:dyDescent="0.3">
      <c r="A29" s="11" t="s">
        <v>111</v>
      </c>
      <c r="B29" s="11" t="s">
        <v>9</v>
      </c>
      <c r="C29" s="11" t="s">
        <v>10</v>
      </c>
      <c r="D29" s="12">
        <v>22103.200000000001</v>
      </c>
      <c r="E29" s="11" t="s">
        <v>41</v>
      </c>
      <c r="F29" s="11" t="s">
        <v>90</v>
      </c>
      <c r="G29" s="11"/>
    </row>
    <row r="30" spans="1:8" ht="62.4" customHeight="1" x14ac:dyDescent="0.3">
      <c r="A30" s="11" t="s">
        <v>152</v>
      </c>
      <c r="B30" s="11" t="s">
        <v>31</v>
      </c>
      <c r="C30" s="11" t="s">
        <v>10</v>
      </c>
      <c r="D30" s="12">
        <v>1030.8</v>
      </c>
      <c r="E30" s="11" t="s">
        <v>13</v>
      </c>
      <c r="F30" s="31" t="s">
        <v>89</v>
      </c>
      <c r="G30" s="11"/>
    </row>
    <row r="31" spans="1:8" ht="62.4" customHeight="1" x14ac:dyDescent="0.3">
      <c r="A31" s="11" t="s">
        <v>166</v>
      </c>
      <c r="B31" s="11" t="s">
        <v>165</v>
      </c>
      <c r="C31" s="11" t="s">
        <v>10</v>
      </c>
      <c r="D31" s="12">
        <v>3400</v>
      </c>
      <c r="E31" s="11" t="s">
        <v>13</v>
      </c>
      <c r="F31" s="31" t="s">
        <v>179</v>
      </c>
      <c r="G31" s="11"/>
    </row>
    <row r="32" spans="1:8" ht="62.4" customHeight="1" x14ac:dyDescent="0.3">
      <c r="A32" s="11" t="s">
        <v>166</v>
      </c>
      <c r="B32" s="11" t="s">
        <v>165</v>
      </c>
      <c r="C32" s="11" t="s">
        <v>10</v>
      </c>
      <c r="D32" s="12">
        <v>3400</v>
      </c>
      <c r="E32" s="11" t="s">
        <v>13</v>
      </c>
      <c r="F32" s="31" t="s">
        <v>123</v>
      </c>
      <c r="G32" s="11"/>
    </row>
    <row r="33" spans="1:10" ht="62.4" customHeight="1" x14ac:dyDescent="0.3">
      <c r="A33" s="11" t="s">
        <v>167</v>
      </c>
      <c r="B33" s="11" t="s">
        <v>168</v>
      </c>
      <c r="C33" s="11" t="s">
        <v>10</v>
      </c>
      <c r="D33" s="12">
        <v>1710</v>
      </c>
      <c r="E33" s="11" t="s">
        <v>13</v>
      </c>
      <c r="F33" s="31" t="s">
        <v>123</v>
      </c>
      <c r="G33" s="11"/>
    </row>
    <row r="34" spans="1:10" s="32" customFormat="1" ht="62.4" customHeight="1" x14ac:dyDescent="0.3">
      <c r="A34" s="11" t="s">
        <v>175</v>
      </c>
      <c r="B34" s="11" t="s">
        <v>176</v>
      </c>
      <c r="C34" s="11" t="s">
        <v>10</v>
      </c>
      <c r="D34" s="12">
        <v>168205</v>
      </c>
      <c r="E34" s="11" t="s">
        <v>41</v>
      </c>
      <c r="F34" s="11" t="s">
        <v>90</v>
      </c>
      <c r="G34" s="11"/>
      <c r="J34" s="39"/>
    </row>
    <row r="35" spans="1:10" ht="22.2" customHeight="1" x14ac:dyDescent="0.3">
      <c r="A35" s="49" t="s">
        <v>30</v>
      </c>
      <c r="B35" s="50"/>
      <c r="C35" s="50"/>
      <c r="D35" s="4">
        <f>SUM(D8:D34)</f>
        <v>846600</v>
      </c>
      <c r="E35" s="38"/>
      <c r="F35" s="38"/>
      <c r="G35" s="38"/>
    </row>
    <row r="36" spans="1:10" ht="26.4" customHeight="1" x14ac:dyDescent="0.3">
      <c r="A36" s="46" t="s">
        <v>163</v>
      </c>
      <c r="B36" s="58"/>
      <c r="C36" s="58"/>
      <c r="D36" s="58"/>
      <c r="E36" s="58"/>
      <c r="F36" s="58"/>
      <c r="G36" s="59"/>
    </row>
    <row r="37" spans="1:10" ht="62.4" customHeight="1" x14ac:dyDescent="0.3">
      <c r="A37" s="31" t="s">
        <v>164</v>
      </c>
      <c r="B37" s="31" t="s">
        <v>31</v>
      </c>
      <c r="C37" s="31" t="s">
        <v>10</v>
      </c>
      <c r="D37" s="26">
        <v>1582.43</v>
      </c>
      <c r="E37" s="31" t="s">
        <v>13</v>
      </c>
      <c r="F37" s="31" t="s">
        <v>92</v>
      </c>
      <c r="G37" s="11"/>
    </row>
    <row r="38" spans="1:10" ht="16.2" customHeight="1" x14ac:dyDescent="0.3">
      <c r="A38" s="49" t="s">
        <v>30</v>
      </c>
      <c r="B38" s="50"/>
      <c r="C38" s="50"/>
      <c r="D38" s="4">
        <f>SUM(D8:D37)</f>
        <v>1694782.43</v>
      </c>
      <c r="E38" s="9"/>
      <c r="F38" s="10"/>
      <c r="G38" s="10"/>
    </row>
    <row r="39" spans="1:10" x14ac:dyDescent="0.3">
      <c r="A39" s="46" t="s">
        <v>143</v>
      </c>
      <c r="B39" s="47"/>
      <c r="C39" s="47"/>
      <c r="D39" s="47"/>
      <c r="E39" s="47"/>
      <c r="F39" s="47"/>
      <c r="G39" s="48"/>
    </row>
    <row r="40" spans="1:10" ht="60.6" customHeight="1" x14ac:dyDescent="0.3">
      <c r="A40" s="11" t="s">
        <v>146</v>
      </c>
      <c r="B40" s="11" t="s">
        <v>144</v>
      </c>
      <c r="C40" s="11" t="s">
        <v>10</v>
      </c>
      <c r="D40" s="12">
        <v>195000</v>
      </c>
      <c r="E40" s="11" t="s">
        <v>41</v>
      </c>
      <c r="F40" s="11" t="s">
        <v>91</v>
      </c>
      <c r="G40" s="11"/>
    </row>
    <row r="41" spans="1:10" ht="15" customHeight="1" x14ac:dyDescent="0.3">
      <c r="A41" s="49" t="s">
        <v>30</v>
      </c>
      <c r="B41" s="50"/>
      <c r="C41" s="50"/>
      <c r="D41" s="4">
        <f>SUM(D40:D40)</f>
        <v>195000</v>
      </c>
      <c r="E41" s="35"/>
      <c r="F41" s="10"/>
      <c r="G41" s="10"/>
      <c r="H41" s="37"/>
    </row>
    <row r="42" spans="1:10" ht="13.5" customHeight="1" x14ac:dyDescent="0.3">
      <c r="A42" s="49" t="s">
        <v>145</v>
      </c>
      <c r="B42" s="50"/>
      <c r="C42" s="50"/>
      <c r="D42" s="4">
        <f>SUM(D38,D41)</f>
        <v>1889782.43</v>
      </c>
      <c r="E42" s="35"/>
      <c r="F42" s="10"/>
      <c r="G42" s="10"/>
    </row>
    <row r="43" spans="1:10" ht="15.75" customHeight="1" x14ac:dyDescent="0.3">
      <c r="A43" s="53" t="s">
        <v>51</v>
      </c>
      <c r="B43" s="54"/>
      <c r="C43" s="54"/>
      <c r="D43" s="54"/>
      <c r="E43" s="54"/>
      <c r="F43" s="54"/>
      <c r="G43" s="55"/>
    </row>
    <row r="44" spans="1:10" x14ac:dyDescent="0.3">
      <c r="A44" s="46" t="s">
        <v>43</v>
      </c>
      <c r="B44" s="47"/>
      <c r="C44" s="47"/>
      <c r="D44" s="47"/>
      <c r="E44" s="47"/>
      <c r="F44" s="47"/>
      <c r="G44" s="48"/>
    </row>
    <row r="45" spans="1:10" ht="121.95" customHeight="1" x14ac:dyDescent="0.3">
      <c r="A45" s="1" t="s">
        <v>72</v>
      </c>
      <c r="B45" s="11" t="s">
        <v>20</v>
      </c>
      <c r="C45" s="11" t="s">
        <v>8</v>
      </c>
      <c r="D45" s="12">
        <v>33129.599999999999</v>
      </c>
      <c r="E45" s="11" t="s">
        <v>13</v>
      </c>
      <c r="F45" s="11" t="s">
        <v>88</v>
      </c>
      <c r="G45" s="1" t="s">
        <v>115</v>
      </c>
    </row>
    <row r="46" spans="1:10" ht="58.2" customHeight="1" x14ac:dyDescent="0.3">
      <c r="A46" s="1" t="s">
        <v>72</v>
      </c>
      <c r="B46" s="11" t="s">
        <v>20</v>
      </c>
      <c r="C46" s="11" t="s">
        <v>8</v>
      </c>
      <c r="D46" s="12">
        <v>166860.4</v>
      </c>
      <c r="E46" s="11" t="s">
        <v>13</v>
      </c>
      <c r="F46" s="33" t="s">
        <v>93</v>
      </c>
      <c r="G46" s="29"/>
    </row>
    <row r="47" spans="1:10" ht="139.94999999999999" customHeight="1" x14ac:dyDescent="0.3">
      <c r="A47" s="1" t="s">
        <v>117</v>
      </c>
      <c r="B47" s="1" t="s">
        <v>118</v>
      </c>
      <c r="C47" s="1" t="s">
        <v>8</v>
      </c>
      <c r="D47" s="2">
        <v>47549.279999999999</v>
      </c>
      <c r="E47" s="11" t="s">
        <v>13</v>
      </c>
      <c r="F47" s="11" t="s">
        <v>88</v>
      </c>
      <c r="G47" s="1" t="s">
        <v>119</v>
      </c>
    </row>
    <row r="48" spans="1:10" ht="137.4" customHeight="1" x14ac:dyDescent="0.3">
      <c r="A48" s="14" t="s">
        <v>120</v>
      </c>
      <c r="B48" s="1" t="s">
        <v>121</v>
      </c>
      <c r="C48" s="1" t="s">
        <v>8</v>
      </c>
      <c r="D48" s="2">
        <v>95240</v>
      </c>
      <c r="E48" s="11" t="s">
        <v>13</v>
      </c>
      <c r="F48" s="11" t="s">
        <v>88</v>
      </c>
      <c r="G48" s="1" t="s">
        <v>122</v>
      </c>
    </row>
    <row r="49" spans="1:7" ht="70.95" customHeight="1" x14ac:dyDescent="0.3">
      <c r="A49" s="1" t="s">
        <v>96</v>
      </c>
      <c r="B49" s="11" t="s">
        <v>52</v>
      </c>
      <c r="C49" s="11" t="s">
        <v>8</v>
      </c>
      <c r="D49" s="12">
        <v>120000</v>
      </c>
      <c r="E49" s="11" t="s">
        <v>41</v>
      </c>
      <c r="F49" s="11" t="s">
        <v>93</v>
      </c>
      <c r="G49" s="29"/>
    </row>
    <row r="50" spans="1:7" ht="129" customHeight="1" x14ac:dyDescent="0.3">
      <c r="A50" s="11" t="s">
        <v>97</v>
      </c>
      <c r="B50" s="11" t="s">
        <v>82</v>
      </c>
      <c r="C50" s="11" t="s">
        <v>8</v>
      </c>
      <c r="D50" s="17">
        <v>2000</v>
      </c>
      <c r="E50" s="1" t="s">
        <v>13</v>
      </c>
      <c r="F50" s="14" t="s">
        <v>87</v>
      </c>
      <c r="G50" s="1"/>
    </row>
    <row r="51" spans="1:7" ht="127.95" customHeight="1" x14ac:dyDescent="0.3">
      <c r="A51" s="11" t="s">
        <v>156</v>
      </c>
      <c r="B51" s="11" t="s">
        <v>98</v>
      </c>
      <c r="C51" s="11" t="s">
        <v>8</v>
      </c>
      <c r="D51" s="12">
        <v>80000</v>
      </c>
      <c r="E51" s="11" t="s">
        <v>41</v>
      </c>
      <c r="F51" s="11" t="s">
        <v>89</v>
      </c>
      <c r="G51" s="11"/>
    </row>
    <row r="52" spans="1:7" ht="108" customHeight="1" x14ac:dyDescent="0.3">
      <c r="A52" s="1" t="s">
        <v>73</v>
      </c>
      <c r="B52" s="11" t="s">
        <v>19</v>
      </c>
      <c r="C52" s="11" t="s">
        <v>8</v>
      </c>
      <c r="D52" s="12">
        <v>43200</v>
      </c>
      <c r="E52" s="11" t="s">
        <v>13</v>
      </c>
      <c r="F52" s="11" t="s">
        <v>88</v>
      </c>
      <c r="G52" s="1"/>
    </row>
    <row r="53" spans="1:7" ht="110.4" x14ac:dyDescent="0.3">
      <c r="A53" s="1" t="s">
        <v>53</v>
      </c>
      <c r="B53" s="11" t="s">
        <v>54</v>
      </c>
      <c r="C53" s="11" t="s">
        <v>8</v>
      </c>
      <c r="D53" s="12">
        <v>51700</v>
      </c>
      <c r="E53" s="11" t="s">
        <v>13</v>
      </c>
      <c r="F53" s="11" t="s">
        <v>88</v>
      </c>
      <c r="G53" s="1"/>
    </row>
    <row r="54" spans="1:7" ht="60" customHeight="1" x14ac:dyDescent="0.3">
      <c r="A54" s="11" t="s">
        <v>99</v>
      </c>
      <c r="B54" s="11" t="s">
        <v>17</v>
      </c>
      <c r="C54" s="11" t="s">
        <v>8</v>
      </c>
      <c r="D54" s="12">
        <v>73200</v>
      </c>
      <c r="E54" s="11" t="s">
        <v>13</v>
      </c>
      <c r="F54" s="11" t="s">
        <v>88</v>
      </c>
      <c r="G54" s="11"/>
    </row>
    <row r="55" spans="1:7" ht="58.2" customHeight="1" x14ac:dyDescent="0.3">
      <c r="A55" s="1" t="s">
        <v>100</v>
      </c>
      <c r="B55" s="1" t="s">
        <v>18</v>
      </c>
      <c r="C55" s="1" t="s">
        <v>8</v>
      </c>
      <c r="D55" s="2">
        <v>43200</v>
      </c>
      <c r="E55" s="11" t="s">
        <v>13</v>
      </c>
      <c r="F55" s="11" t="s">
        <v>88</v>
      </c>
      <c r="G55" s="1"/>
    </row>
    <row r="56" spans="1:7" ht="65.25" customHeight="1" x14ac:dyDescent="0.3">
      <c r="A56" s="14" t="s">
        <v>55</v>
      </c>
      <c r="B56" s="14" t="s">
        <v>21</v>
      </c>
      <c r="C56" s="14" t="s">
        <v>8</v>
      </c>
      <c r="D56" s="17">
        <v>30999</v>
      </c>
      <c r="E56" s="14" t="s">
        <v>41</v>
      </c>
      <c r="F56" s="14" t="s">
        <v>88</v>
      </c>
      <c r="G56" s="14"/>
    </row>
    <row r="57" spans="1:7" ht="67.5" customHeight="1" x14ac:dyDescent="0.3">
      <c r="A57" s="14" t="s">
        <v>55</v>
      </c>
      <c r="B57" s="14" t="s">
        <v>21</v>
      </c>
      <c r="C57" s="14" t="s">
        <v>8</v>
      </c>
      <c r="D57" s="17">
        <v>33515</v>
      </c>
      <c r="E57" s="14" t="s">
        <v>41</v>
      </c>
      <c r="F57" s="14" t="s">
        <v>90</v>
      </c>
      <c r="G57" s="14"/>
    </row>
    <row r="58" spans="1:7" ht="179.4" customHeight="1" x14ac:dyDescent="0.3">
      <c r="A58" s="14" t="s">
        <v>127</v>
      </c>
      <c r="B58" s="14" t="s">
        <v>28</v>
      </c>
      <c r="C58" s="14" t="s">
        <v>8</v>
      </c>
      <c r="D58" s="17">
        <v>5400</v>
      </c>
      <c r="E58" s="14" t="s">
        <v>13</v>
      </c>
      <c r="F58" s="14" t="s">
        <v>93</v>
      </c>
      <c r="G58" s="14"/>
    </row>
    <row r="59" spans="1:7" ht="67.5" customHeight="1" x14ac:dyDescent="0.3">
      <c r="A59" s="14" t="s">
        <v>56</v>
      </c>
      <c r="B59" s="14" t="s">
        <v>21</v>
      </c>
      <c r="C59" s="14" t="s">
        <v>8</v>
      </c>
      <c r="D59" s="17">
        <v>17000</v>
      </c>
      <c r="E59" s="14" t="s">
        <v>41</v>
      </c>
      <c r="F59" s="14" t="s">
        <v>93</v>
      </c>
      <c r="G59" s="14"/>
    </row>
    <row r="60" spans="1:7" ht="65.25" customHeight="1" x14ac:dyDescent="0.3">
      <c r="A60" s="14" t="s">
        <v>84</v>
      </c>
      <c r="B60" s="14" t="s">
        <v>16</v>
      </c>
      <c r="C60" s="14" t="s">
        <v>8</v>
      </c>
      <c r="D60" s="17">
        <v>3000</v>
      </c>
      <c r="E60" s="14" t="s">
        <v>13</v>
      </c>
      <c r="F60" s="14" t="s">
        <v>90</v>
      </c>
      <c r="G60" s="14"/>
    </row>
    <row r="61" spans="1:7" ht="117.6" customHeight="1" x14ac:dyDescent="0.3">
      <c r="A61" s="1" t="s">
        <v>57</v>
      </c>
      <c r="B61" s="1" t="s">
        <v>15</v>
      </c>
      <c r="C61" s="1" t="s">
        <v>8</v>
      </c>
      <c r="D61" s="26">
        <v>3015.73</v>
      </c>
      <c r="E61" s="1" t="s">
        <v>13</v>
      </c>
      <c r="F61" s="31" t="s">
        <v>85</v>
      </c>
      <c r="G61" s="1"/>
    </row>
    <row r="62" spans="1:7" ht="73.95" customHeight="1" x14ac:dyDescent="0.3">
      <c r="A62" s="11" t="s">
        <v>80</v>
      </c>
      <c r="B62" s="11" t="s">
        <v>79</v>
      </c>
      <c r="C62" s="11" t="s">
        <v>8</v>
      </c>
      <c r="D62" s="26">
        <v>7195.92</v>
      </c>
      <c r="E62" s="11" t="s">
        <v>13</v>
      </c>
      <c r="F62" s="31" t="s">
        <v>85</v>
      </c>
      <c r="G62" s="11"/>
    </row>
    <row r="63" spans="1:7" ht="78" customHeight="1" x14ac:dyDescent="0.3">
      <c r="A63" s="11" t="s">
        <v>81</v>
      </c>
      <c r="B63" s="11" t="s">
        <v>15</v>
      </c>
      <c r="C63" s="11" t="s">
        <v>8</v>
      </c>
      <c r="D63" s="26">
        <v>2804.35</v>
      </c>
      <c r="E63" s="11" t="s">
        <v>13</v>
      </c>
      <c r="F63" s="31" t="s">
        <v>85</v>
      </c>
      <c r="G63" s="11"/>
    </row>
    <row r="64" spans="1:7" ht="78" customHeight="1" x14ac:dyDescent="0.3">
      <c r="A64" s="11" t="s">
        <v>101</v>
      </c>
      <c r="B64" s="11" t="s">
        <v>66</v>
      </c>
      <c r="C64" s="11" t="s">
        <v>8</v>
      </c>
      <c r="D64" s="12">
        <v>300</v>
      </c>
      <c r="E64" s="11" t="s">
        <v>13</v>
      </c>
      <c r="F64" s="11" t="s">
        <v>90</v>
      </c>
      <c r="G64" s="11"/>
    </row>
    <row r="65" spans="1:7" ht="85.2" customHeight="1" x14ac:dyDescent="0.3">
      <c r="A65" s="11" t="s">
        <v>59</v>
      </c>
      <c r="B65" s="11" t="s">
        <v>42</v>
      </c>
      <c r="C65" s="11" t="s">
        <v>8</v>
      </c>
      <c r="D65" s="12">
        <v>6000</v>
      </c>
      <c r="E65" s="11" t="s">
        <v>41</v>
      </c>
      <c r="F65" s="11" t="s">
        <v>91</v>
      </c>
      <c r="G65" s="11"/>
    </row>
    <row r="66" spans="1:7" ht="66" customHeight="1" x14ac:dyDescent="0.3">
      <c r="A66" s="11" t="s">
        <v>67</v>
      </c>
      <c r="B66" s="11" t="s">
        <v>60</v>
      </c>
      <c r="C66" s="11" t="s">
        <v>8</v>
      </c>
      <c r="D66" s="17">
        <v>1000</v>
      </c>
      <c r="E66" s="11" t="s">
        <v>13</v>
      </c>
      <c r="F66" s="11" t="s">
        <v>87</v>
      </c>
      <c r="G66" s="11"/>
    </row>
    <row r="67" spans="1:7" ht="55.2" x14ac:dyDescent="0.3">
      <c r="A67" s="11" t="s">
        <v>102</v>
      </c>
      <c r="B67" s="1" t="s">
        <v>29</v>
      </c>
      <c r="C67" s="1" t="s">
        <v>8</v>
      </c>
      <c r="D67" s="12">
        <v>12000</v>
      </c>
      <c r="E67" s="1" t="s">
        <v>13</v>
      </c>
      <c r="F67" s="31" t="s">
        <v>85</v>
      </c>
      <c r="G67" s="1"/>
    </row>
    <row r="68" spans="1:7" ht="72.75" customHeight="1" x14ac:dyDescent="0.3">
      <c r="A68" s="1" t="s">
        <v>103</v>
      </c>
      <c r="B68" s="11" t="s">
        <v>60</v>
      </c>
      <c r="C68" s="1" t="s">
        <v>8</v>
      </c>
      <c r="D68" s="17">
        <v>6100</v>
      </c>
      <c r="E68" s="11" t="s">
        <v>41</v>
      </c>
      <c r="F68" s="11" t="s">
        <v>89</v>
      </c>
      <c r="G68" s="1"/>
    </row>
    <row r="69" spans="1:7" ht="98.25" customHeight="1" x14ac:dyDescent="0.3">
      <c r="A69" s="11" t="s">
        <v>78</v>
      </c>
      <c r="B69" s="11" t="s">
        <v>70</v>
      </c>
      <c r="C69" s="11" t="s">
        <v>8</v>
      </c>
      <c r="D69" s="12">
        <v>198000</v>
      </c>
      <c r="E69" s="11" t="s">
        <v>45</v>
      </c>
      <c r="F69" s="11" t="s">
        <v>88</v>
      </c>
      <c r="G69" s="11"/>
    </row>
    <row r="70" spans="1:7" ht="79.5" customHeight="1" x14ac:dyDescent="0.3">
      <c r="A70" s="14" t="s">
        <v>71</v>
      </c>
      <c r="B70" s="14" t="s">
        <v>68</v>
      </c>
      <c r="C70" s="14" t="s">
        <v>8</v>
      </c>
      <c r="D70" s="17">
        <v>198000</v>
      </c>
      <c r="E70" s="14" t="s">
        <v>41</v>
      </c>
      <c r="F70" s="14" t="s">
        <v>93</v>
      </c>
      <c r="G70" s="14"/>
    </row>
    <row r="71" spans="1:7" ht="66.75" customHeight="1" x14ac:dyDescent="0.3">
      <c r="A71" s="14" t="s">
        <v>77</v>
      </c>
      <c r="B71" s="14" t="s">
        <v>75</v>
      </c>
      <c r="C71" s="14" t="s">
        <v>8</v>
      </c>
      <c r="D71" s="17">
        <v>30000</v>
      </c>
      <c r="E71" s="14" t="s">
        <v>13</v>
      </c>
      <c r="F71" s="14" t="s">
        <v>85</v>
      </c>
      <c r="G71" s="14"/>
    </row>
    <row r="72" spans="1:7" ht="80.25" customHeight="1" x14ac:dyDescent="0.3">
      <c r="A72" s="14" t="s">
        <v>76</v>
      </c>
      <c r="B72" s="14" t="s">
        <v>75</v>
      </c>
      <c r="C72" s="14" t="s">
        <v>8</v>
      </c>
      <c r="D72" s="26">
        <v>8000</v>
      </c>
      <c r="E72" s="14" t="s">
        <v>13</v>
      </c>
      <c r="F72" s="14" t="s">
        <v>85</v>
      </c>
      <c r="G72" s="14"/>
    </row>
    <row r="73" spans="1:7" ht="59.25" customHeight="1" x14ac:dyDescent="0.3">
      <c r="A73" s="11" t="s">
        <v>106</v>
      </c>
      <c r="B73" s="11" t="s">
        <v>107</v>
      </c>
      <c r="C73" s="11" t="s">
        <v>8</v>
      </c>
      <c r="D73" s="43">
        <v>142800</v>
      </c>
      <c r="E73" s="14" t="s">
        <v>41</v>
      </c>
      <c r="F73" s="11" t="s">
        <v>87</v>
      </c>
      <c r="G73" s="14"/>
    </row>
    <row r="74" spans="1:7" ht="93.75" customHeight="1" x14ac:dyDescent="0.3">
      <c r="A74" s="11" t="s">
        <v>108</v>
      </c>
      <c r="B74" s="11" t="s">
        <v>109</v>
      </c>
      <c r="C74" s="11" t="s">
        <v>8</v>
      </c>
      <c r="D74" s="26">
        <v>190000</v>
      </c>
      <c r="E74" s="14" t="s">
        <v>41</v>
      </c>
      <c r="F74" s="11" t="s">
        <v>87</v>
      </c>
      <c r="G74" s="14"/>
    </row>
    <row r="75" spans="1:7" ht="158.4" customHeight="1" x14ac:dyDescent="0.3">
      <c r="A75" s="11" t="s">
        <v>132</v>
      </c>
      <c r="B75" s="11" t="s">
        <v>82</v>
      </c>
      <c r="C75" s="11" t="s">
        <v>8</v>
      </c>
      <c r="D75" s="26">
        <v>26495</v>
      </c>
      <c r="E75" s="11" t="s">
        <v>13</v>
      </c>
      <c r="F75" s="11" t="s">
        <v>93</v>
      </c>
      <c r="G75" s="11"/>
    </row>
    <row r="76" spans="1:7" ht="135" customHeight="1" x14ac:dyDescent="0.3">
      <c r="A76" s="11" t="s">
        <v>134</v>
      </c>
      <c r="B76" s="11" t="s">
        <v>133</v>
      </c>
      <c r="C76" s="11" t="s">
        <v>8</v>
      </c>
      <c r="D76" s="26">
        <v>32800</v>
      </c>
      <c r="E76" s="11" t="s">
        <v>13</v>
      </c>
      <c r="F76" s="11" t="s">
        <v>93</v>
      </c>
      <c r="G76" s="11"/>
    </row>
    <row r="77" spans="1:7" ht="92.25" customHeight="1" x14ac:dyDescent="0.3">
      <c r="A77" s="11" t="s">
        <v>136</v>
      </c>
      <c r="B77" s="11" t="s">
        <v>135</v>
      </c>
      <c r="C77" s="11" t="s">
        <v>8</v>
      </c>
      <c r="D77" s="26">
        <v>966</v>
      </c>
      <c r="E77" s="11" t="s">
        <v>13</v>
      </c>
      <c r="F77" s="11" t="s">
        <v>87</v>
      </c>
      <c r="G77" s="11"/>
    </row>
    <row r="78" spans="1:7" ht="57" customHeight="1" x14ac:dyDescent="0.3">
      <c r="A78" s="14" t="s">
        <v>137</v>
      </c>
      <c r="B78" s="14" t="s">
        <v>138</v>
      </c>
      <c r="C78" s="14" t="s">
        <v>8</v>
      </c>
      <c r="D78" s="17">
        <v>1120</v>
      </c>
      <c r="E78" s="14" t="s">
        <v>13</v>
      </c>
      <c r="F78" s="14" t="s">
        <v>87</v>
      </c>
      <c r="G78" s="14"/>
    </row>
    <row r="79" spans="1:7" ht="111.6" customHeight="1" x14ac:dyDescent="0.3">
      <c r="A79" s="11" t="s">
        <v>171</v>
      </c>
      <c r="B79" s="11" t="s">
        <v>138</v>
      </c>
      <c r="C79" s="11" t="s">
        <v>8</v>
      </c>
      <c r="D79" s="12">
        <v>1810</v>
      </c>
      <c r="E79" s="11" t="s">
        <v>13</v>
      </c>
      <c r="F79" s="11" t="s">
        <v>123</v>
      </c>
      <c r="G79" s="11"/>
    </row>
    <row r="80" spans="1:7" ht="118.2" customHeight="1" x14ac:dyDescent="0.3">
      <c r="A80" s="11" t="s">
        <v>172</v>
      </c>
      <c r="B80" s="11" t="s">
        <v>138</v>
      </c>
      <c r="C80" s="11" t="s">
        <v>8</v>
      </c>
      <c r="D80" s="12">
        <v>1000</v>
      </c>
      <c r="E80" s="11" t="s">
        <v>13</v>
      </c>
      <c r="F80" s="11" t="s">
        <v>123</v>
      </c>
      <c r="G80" s="11"/>
    </row>
    <row r="81" spans="1:7" ht="75" customHeight="1" x14ac:dyDescent="0.3">
      <c r="A81" s="11" t="s">
        <v>169</v>
      </c>
      <c r="B81" s="11" t="s">
        <v>170</v>
      </c>
      <c r="C81" s="11" t="s">
        <v>8</v>
      </c>
      <c r="D81" s="12">
        <v>156000</v>
      </c>
      <c r="E81" s="11" t="s">
        <v>13</v>
      </c>
      <c r="F81" s="11" t="s">
        <v>123</v>
      </c>
      <c r="G81" s="11"/>
    </row>
    <row r="82" spans="1:7" ht="93" customHeight="1" x14ac:dyDescent="0.3">
      <c r="A82" s="11" t="s">
        <v>59</v>
      </c>
      <c r="B82" s="11" t="s">
        <v>42</v>
      </c>
      <c r="C82" s="11" t="s">
        <v>8</v>
      </c>
      <c r="D82" s="12">
        <v>17000</v>
      </c>
      <c r="E82" s="11" t="s">
        <v>41</v>
      </c>
      <c r="F82" s="11" t="s">
        <v>91</v>
      </c>
      <c r="G82" s="11"/>
    </row>
    <row r="83" spans="1:7" ht="93" customHeight="1" x14ac:dyDescent="0.3">
      <c r="A83" s="11" t="s">
        <v>59</v>
      </c>
      <c r="B83" s="11" t="s">
        <v>42</v>
      </c>
      <c r="C83" s="11" t="s">
        <v>8</v>
      </c>
      <c r="D83" s="12">
        <v>4400</v>
      </c>
      <c r="E83" s="11" t="s">
        <v>13</v>
      </c>
      <c r="F83" s="11" t="s">
        <v>90</v>
      </c>
      <c r="G83" s="11"/>
    </row>
    <row r="84" spans="1:7" ht="93" customHeight="1" x14ac:dyDescent="0.3">
      <c r="A84" s="11" t="s">
        <v>182</v>
      </c>
      <c r="B84" s="11" t="s">
        <v>183</v>
      </c>
      <c r="C84" s="11" t="s">
        <v>8</v>
      </c>
      <c r="D84" s="12">
        <v>7000</v>
      </c>
      <c r="E84" s="11" t="s">
        <v>13</v>
      </c>
      <c r="F84" s="11" t="s">
        <v>179</v>
      </c>
      <c r="G84" s="11"/>
    </row>
    <row r="85" spans="1:7" ht="15.6" customHeight="1" x14ac:dyDescent="0.3">
      <c r="A85" s="49" t="s">
        <v>30</v>
      </c>
      <c r="B85" s="50"/>
      <c r="C85" s="50"/>
      <c r="D85" s="4">
        <f>SUM(D45:D83)</f>
        <v>1892800.28</v>
      </c>
      <c r="E85" s="23"/>
      <c r="F85" s="10"/>
      <c r="G85" s="10"/>
    </row>
    <row r="86" spans="1:7" ht="15" customHeight="1" x14ac:dyDescent="0.3">
      <c r="A86" s="60" t="s">
        <v>44</v>
      </c>
      <c r="B86" s="50"/>
      <c r="C86" s="50"/>
      <c r="D86" s="50"/>
      <c r="E86" s="50"/>
      <c r="F86" s="50"/>
      <c r="G86" s="50"/>
    </row>
    <row r="87" spans="1:7" ht="122.25" customHeight="1" x14ac:dyDescent="0.3">
      <c r="A87" s="11" t="s">
        <v>112</v>
      </c>
      <c r="B87" s="14" t="s">
        <v>28</v>
      </c>
      <c r="C87" s="11" t="s">
        <v>8</v>
      </c>
      <c r="D87" s="12">
        <v>5400</v>
      </c>
      <c r="E87" s="11" t="s">
        <v>13</v>
      </c>
      <c r="F87" s="11" t="s">
        <v>88</v>
      </c>
      <c r="G87" s="11"/>
    </row>
    <row r="88" spans="1:7" ht="125.25" customHeight="1" x14ac:dyDescent="0.3">
      <c r="A88" s="11" t="s">
        <v>112</v>
      </c>
      <c r="B88" s="14" t="s">
        <v>28</v>
      </c>
      <c r="C88" s="11" t="s">
        <v>8</v>
      </c>
      <c r="D88" s="12">
        <v>6600</v>
      </c>
      <c r="E88" s="11" t="s">
        <v>13</v>
      </c>
      <c r="F88" s="31" t="s">
        <v>85</v>
      </c>
      <c r="G88" s="11"/>
    </row>
    <row r="89" spans="1:7" ht="72.599999999999994" customHeight="1" x14ac:dyDescent="0.3">
      <c r="A89" s="11" t="s">
        <v>116</v>
      </c>
      <c r="B89" s="14" t="s">
        <v>66</v>
      </c>
      <c r="C89" s="11" t="s">
        <v>8</v>
      </c>
      <c r="D89" s="12">
        <v>20000</v>
      </c>
      <c r="E89" s="11" t="s">
        <v>13</v>
      </c>
      <c r="F89" s="11" t="s">
        <v>85</v>
      </c>
      <c r="G89" s="11"/>
    </row>
    <row r="90" spans="1:7" ht="14.25" customHeight="1" x14ac:dyDescent="0.3">
      <c r="A90" s="49" t="s">
        <v>30</v>
      </c>
      <c r="B90" s="50"/>
      <c r="C90" s="50"/>
      <c r="D90" s="4">
        <f>SUM(D87:D89)</f>
        <v>32000</v>
      </c>
      <c r="E90" s="7"/>
      <c r="F90" s="8"/>
      <c r="G90" s="8"/>
    </row>
    <row r="91" spans="1:7" ht="15" customHeight="1" x14ac:dyDescent="0.3">
      <c r="A91" s="49" t="s">
        <v>37</v>
      </c>
      <c r="B91" s="50"/>
      <c r="C91" s="50"/>
      <c r="D91" s="4">
        <f>SUM(D85,D90)</f>
        <v>1924800.28</v>
      </c>
      <c r="E91" s="18"/>
      <c r="F91" s="10"/>
      <c r="G91" s="10"/>
    </row>
    <row r="92" spans="1:7" ht="11.25" hidden="1" customHeight="1" x14ac:dyDescent="0.3">
      <c r="A92" s="20"/>
      <c r="B92" s="21"/>
      <c r="C92" s="21"/>
      <c r="D92" s="22"/>
      <c r="E92" s="20"/>
      <c r="F92" s="21"/>
      <c r="G92" s="21"/>
    </row>
    <row r="93" spans="1:7" ht="12" customHeight="1" x14ac:dyDescent="0.3">
      <c r="A93" s="53" t="s">
        <v>33</v>
      </c>
      <c r="B93" s="54"/>
      <c r="C93" s="54"/>
      <c r="D93" s="54"/>
      <c r="E93" s="54"/>
      <c r="F93" s="54"/>
      <c r="G93" s="55"/>
    </row>
    <row r="94" spans="1:7" x14ac:dyDescent="0.3">
      <c r="A94" s="46" t="s">
        <v>43</v>
      </c>
      <c r="B94" s="47"/>
      <c r="C94" s="47"/>
      <c r="D94" s="47"/>
      <c r="E94" s="47"/>
      <c r="F94" s="47"/>
      <c r="G94" s="48"/>
    </row>
    <row r="95" spans="1:7" ht="114" customHeight="1" x14ac:dyDescent="0.3">
      <c r="A95" s="1" t="s">
        <v>104</v>
      </c>
      <c r="B95" s="1" t="s">
        <v>22</v>
      </c>
      <c r="C95" s="1" t="s">
        <v>125</v>
      </c>
      <c r="D95" s="2">
        <v>275000</v>
      </c>
      <c r="E95" s="1" t="s">
        <v>13</v>
      </c>
      <c r="F95" s="1" t="s">
        <v>88</v>
      </c>
      <c r="G95" s="1"/>
    </row>
    <row r="96" spans="1:7" ht="14.25" customHeight="1" x14ac:dyDescent="0.3">
      <c r="A96" s="49" t="s">
        <v>36</v>
      </c>
      <c r="B96" s="50"/>
      <c r="C96" s="50"/>
      <c r="D96" s="4">
        <f>SUM(D95:D95)</f>
        <v>275000</v>
      </c>
      <c r="E96" s="5"/>
      <c r="F96" s="6"/>
      <c r="G96" s="6"/>
    </row>
    <row r="97" spans="1:7" ht="97.95" customHeight="1" x14ac:dyDescent="0.3">
      <c r="A97" s="1" t="s">
        <v>105</v>
      </c>
      <c r="B97" s="1" t="s">
        <v>23</v>
      </c>
      <c r="C97" s="1" t="s">
        <v>24</v>
      </c>
      <c r="D97" s="3">
        <v>5300</v>
      </c>
      <c r="E97" s="1" t="s">
        <v>13</v>
      </c>
      <c r="F97" s="1" t="s">
        <v>88</v>
      </c>
      <c r="G97" s="1"/>
    </row>
    <row r="98" spans="1:7" ht="15" customHeight="1" x14ac:dyDescent="0.3">
      <c r="A98" s="49" t="s">
        <v>34</v>
      </c>
      <c r="B98" s="50"/>
      <c r="C98" s="50"/>
      <c r="D98" s="4">
        <f>SUM(D97:D97)</f>
        <v>5300</v>
      </c>
      <c r="E98" s="5"/>
      <c r="F98" s="6"/>
      <c r="G98" s="6"/>
    </row>
    <row r="99" spans="1:7" ht="99" customHeight="1" x14ac:dyDescent="0.3">
      <c r="A99" s="11" t="s">
        <v>110</v>
      </c>
      <c r="B99" s="11" t="s">
        <v>113</v>
      </c>
      <c r="C99" s="11" t="s">
        <v>25</v>
      </c>
      <c r="D99" s="26">
        <v>100000</v>
      </c>
      <c r="E99" s="11" t="s">
        <v>13</v>
      </c>
      <c r="F99" s="11" t="s">
        <v>88</v>
      </c>
      <c r="G99" s="11"/>
    </row>
    <row r="100" spans="1:7" ht="79.2" customHeight="1" x14ac:dyDescent="0.3">
      <c r="A100" s="11" t="s">
        <v>142</v>
      </c>
      <c r="B100" s="11" t="s">
        <v>141</v>
      </c>
      <c r="C100" s="11" t="s">
        <v>25</v>
      </c>
      <c r="D100" s="26">
        <v>5000</v>
      </c>
      <c r="E100" s="11" t="s">
        <v>13</v>
      </c>
      <c r="F100" s="11" t="s">
        <v>87</v>
      </c>
      <c r="G100" s="11"/>
    </row>
    <row r="101" spans="1:7" ht="13.5" customHeight="1" x14ac:dyDescent="0.3">
      <c r="A101" s="49" t="s">
        <v>35</v>
      </c>
      <c r="B101" s="50"/>
      <c r="C101" s="50"/>
      <c r="D101" s="4">
        <f>SUM(D99:D100)</f>
        <v>105000</v>
      </c>
      <c r="E101" s="5"/>
      <c r="F101" s="6"/>
      <c r="G101" s="6"/>
    </row>
    <row r="102" spans="1:7" ht="13.5" customHeight="1" x14ac:dyDescent="0.3">
      <c r="A102" s="49" t="s">
        <v>38</v>
      </c>
      <c r="B102" s="50"/>
      <c r="C102" s="50"/>
      <c r="D102" s="4">
        <f>SUM(D96,D98,D101)</f>
        <v>385300</v>
      </c>
      <c r="E102" s="34"/>
      <c r="F102" s="10"/>
      <c r="G102" s="10"/>
    </row>
    <row r="103" spans="1:7" ht="13.5" customHeight="1" x14ac:dyDescent="0.3">
      <c r="A103" s="44" t="s">
        <v>139</v>
      </c>
      <c r="B103" s="45"/>
      <c r="C103" s="45"/>
      <c r="D103" s="45"/>
      <c r="E103" s="45"/>
      <c r="F103" s="45"/>
      <c r="G103" s="45"/>
    </row>
    <row r="104" spans="1:7" x14ac:dyDescent="0.3">
      <c r="A104" s="46" t="s">
        <v>43</v>
      </c>
      <c r="B104" s="47"/>
      <c r="C104" s="47"/>
      <c r="D104" s="47"/>
      <c r="E104" s="47"/>
      <c r="F104" s="47"/>
      <c r="G104" s="48"/>
    </row>
    <row r="105" spans="1:7" ht="92.4" customHeight="1" x14ac:dyDescent="0.3">
      <c r="A105" s="1" t="s">
        <v>58</v>
      </c>
      <c r="B105" s="1" t="s">
        <v>16</v>
      </c>
      <c r="C105" s="14" t="s">
        <v>177</v>
      </c>
      <c r="D105" s="26">
        <v>8300</v>
      </c>
      <c r="E105" s="1" t="s">
        <v>13</v>
      </c>
      <c r="F105" s="14" t="s">
        <v>88</v>
      </c>
      <c r="G105" s="1"/>
    </row>
    <row r="106" spans="1:7" ht="87" customHeight="1" x14ac:dyDescent="0.3">
      <c r="A106" s="11" t="s">
        <v>58</v>
      </c>
      <c r="B106" s="11" t="s">
        <v>16</v>
      </c>
      <c r="C106" s="11" t="s">
        <v>177</v>
      </c>
      <c r="D106" s="26">
        <v>1700</v>
      </c>
      <c r="E106" s="11" t="s">
        <v>13</v>
      </c>
      <c r="F106" s="11" t="s">
        <v>90</v>
      </c>
      <c r="G106" s="1"/>
    </row>
    <row r="107" spans="1:7" ht="13.5" customHeight="1" x14ac:dyDescent="0.3">
      <c r="A107" s="49" t="s">
        <v>140</v>
      </c>
      <c r="B107" s="50"/>
      <c r="C107" s="50"/>
      <c r="D107" s="4">
        <f>SUM(D105:D106)</f>
        <v>10000</v>
      </c>
      <c r="E107" s="34"/>
      <c r="F107" s="10"/>
      <c r="G107" s="10"/>
    </row>
    <row r="108" spans="1:7" ht="28.5" customHeight="1" x14ac:dyDescent="0.3">
      <c r="A108" s="44" t="s">
        <v>61</v>
      </c>
      <c r="B108" s="45"/>
      <c r="C108" s="45"/>
      <c r="D108" s="45"/>
      <c r="E108" s="45"/>
      <c r="F108" s="45"/>
      <c r="G108" s="45"/>
    </row>
    <row r="109" spans="1:7" x14ac:dyDescent="0.3">
      <c r="A109" s="46" t="s">
        <v>43</v>
      </c>
      <c r="B109" s="47"/>
      <c r="C109" s="47"/>
      <c r="D109" s="47"/>
      <c r="E109" s="47"/>
      <c r="F109" s="47"/>
      <c r="G109" s="48"/>
    </row>
    <row r="110" spans="1:7" s="32" customFormat="1" ht="128.4" customHeight="1" x14ac:dyDescent="0.3">
      <c r="A110" s="11" t="s">
        <v>63</v>
      </c>
      <c r="B110" s="11" t="s">
        <v>26</v>
      </c>
      <c r="C110" s="11" t="s">
        <v>62</v>
      </c>
      <c r="D110" s="12">
        <v>2983</v>
      </c>
      <c r="E110" s="31" t="s">
        <v>13</v>
      </c>
      <c r="F110" s="31" t="s">
        <v>85</v>
      </c>
      <c r="G110" s="11"/>
    </row>
    <row r="111" spans="1:7" s="32" customFormat="1" ht="123" customHeight="1" x14ac:dyDescent="0.3">
      <c r="A111" s="11" t="s">
        <v>63</v>
      </c>
      <c r="B111" s="11" t="s">
        <v>26</v>
      </c>
      <c r="C111" s="11" t="s">
        <v>62</v>
      </c>
      <c r="D111" s="41">
        <v>12017</v>
      </c>
      <c r="E111" s="31" t="s">
        <v>13</v>
      </c>
      <c r="F111" s="40" t="s">
        <v>189</v>
      </c>
      <c r="G111" s="11"/>
    </row>
    <row r="112" spans="1:7" s="32" customFormat="1" ht="123" customHeight="1" x14ac:dyDescent="0.3">
      <c r="A112" s="40" t="s">
        <v>184</v>
      </c>
      <c r="B112" s="40" t="s">
        <v>107</v>
      </c>
      <c r="C112" s="40" t="s">
        <v>62</v>
      </c>
      <c r="D112" s="43">
        <v>12400</v>
      </c>
      <c r="E112" s="40" t="s">
        <v>13</v>
      </c>
      <c r="F112" s="40" t="s">
        <v>179</v>
      </c>
      <c r="G112" s="11"/>
    </row>
    <row r="113" spans="1:7" s="32" customFormat="1" ht="123" customHeight="1" x14ac:dyDescent="0.3">
      <c r="A113" s="40" t="s">
        <v>184</v>
      </c>
      <c r="B113" s="40" t="s">
        <v>107</v>
      </c>
      <c r="C113" s="40" t="s">
        <v>62</v>
      </c>
      <c r="D113" s="43">
        <v>6200</v>
      </c>
      <c r="E113" s="40" t="s">
        <v>13</v>
      </c>
      <c r="F113" s="40" t="s">
        <v>189</v>
      </c>
      <c r="G113" s="11"/>
    </row>
    <row r="114" spans="1:7" s="32" customFormat="1" ht="123" customHeight="1" x14ac:dyDescent="0.3">
      <c r="A114" s="40" t="s">
        <v>185</v>
      </c>
      <c r="B114" s="40" t="s">
        <v>107</v>
      </c>
      <c r="C114" s="40" t="s">
        <v>62</v>
      </c>
      <c r="D114" s="43">
        <v>18600</v>
      </c>
      <c r="E114" s="40" t="s">
        <v>13</v>
      </c>
      <c r="F114" s="40" t="s">
        <v>179</v>
      </c>
      <c r="G114" s="11"/>
    </row>
    <row r="115" spans="1:7" ht="14.25" customHeight="1" x14ac:dyDescent="0.3">
      <c r="A115" s="49" t="s">
        <v>30</v>
      </c>
      <c r="B115" s="50"/>
      <c r="C115" s="50"/>
      <c r="D115" s="4">
        <f>SUM(D110:D114)</f>
        <v>52200</v>
      </c>
      <c r="E115" s="36"/>
      <c r="F115" s="10"/>
      <c r="G115" s="10"/>
    </row>
    <row r="116" spans="1:7" x14ac:dyDescent="0.3">
      <c r="A116" s="46" t="s">
        <v>44</v>
      </c>
      <c r="B116" s="47"/>
      <c r="C116" s="47"/>
      <c r="D116" s="47"/>
      <c r="E116" s="47"/>
      <c r="F116" s="47"/>
      <c r="G116" s="48"/>
    </row>
    <row r="117" spans="1:7" ht="147.6" customHeight="1" x14ac:dyDescent="0.3">
      <c r="A117" s="11" t="s">
        <v>74</v>
      </c>
      <c r="B117" s="11" t="s">
        <v>69</v>
      </c>
      <c r="C117" s="11" t="s">
        <v>62</v>
      </c>
      <c r="D117" s="12">
        <v>199000</v>
      </c>
      <c r="E117" s="11" t="s">
        <v>41</v>
      </c>
      <c r="F117" s="11" t="s">
        <v>89</v>
      </c>
      <c r="G117" s="11"/>
    </row>
    <row r="118" spans="1:7" ht="13.5" customHeight="1" x14ac:dyDescent="0.3">
      <c r="A118" s="49" t="s">
        <v>153</v>
      </c>
      <c r="B118" s="50"/>
      <c r="C118" s="50"/>
      <c r="D118" s="4">
        <f>D117</f>
        <v>199000</v>
      </c>
      <c r="E118" s="16"/>
      <c r="F118" s="10"/>
      <c r="G118" s="10"/>
    </row>
    <row r="119" spans="1:7" ht="14.25" customHeight="1" x14ac:dyDescent="0.3">
      <c r="A119" s="49" t="s">
        <v>64</v>
      </c>
      <c r="B119" s="50"/>
      <c r="C119" s="50"/>
      <c r="D119" s="4">
        <f>SUM(D115,D118)</f>
        <v>251200</v>
      </c>
      <c r="E119" s="36"/>
      <c r="F119" s="10"/>
      <c r="G119" s="10"/>
    </row>
    <row r="120" spans="1:7" ht="17.25" customHeight="1" x14ac:dyDescent="0.3">
      <c r="A120" s="53" t="s">
        <v>65</v>
      </c>
      <c r="B120" s="54"/>
      <c r="C120" s="54"/>
      <c r="D120" s="54"/>
      <c r="E120" s="54"/>
      <c r="F120" s="54"/>
      <c r="G120" s="55"/>
    </row>
    <row r="121" spans="1:7" x14ac:dyDescent="0.3">
      <c r="A121" s="46" t="s">
        <v>43</v>
      </c>
      <c r="B121" s="47"/>
      <c r="C121" s="47"/>
      <c r="D121" s="47"/>
      <c r="E121" s="47"/>
      <c r="F121" s="47"/>
      <c r="G121" s="48"/>
    </row>
    <row r="122" spans="1:7" ht="78" customHeight="1" x14ac:dyDescent="0.3">
      <c r="A122" s="14" t="s">
        <v>151</v>
      </c>
      <c r="B122" s="14" t="s">
        <v>31</v>
      </c>
      <c r="C122" s="14" t="s">
        <v>27</v>
      </c>
      <c r="D122" s="17">
        <v>37500</v>
      </c>
      <c r="E122" s="14" t="s">
        <v>41</v>
      </c>
      <c r="F122" s="14" t="s">
        <v>91</v>
      </c>
      <c r="G122" s="14"/>
    </row>
    <row r="123" spans="1:7" ht="72" customHeight="1" x14ac:dyDescent="0.3">
      <c r="A123" s="11" t="s">
        <v>129</v>
      </c>
      <c r="B123" s="11" t="s">
        <v>128</v>
      </c>
      <c r="C123" s="11" t="s">
        <v>27</v>
      </c>
      <c r="D123" s="12">
        <v>40000</v>
      </c>
      <c r="E123" s="11" t="s">
        <v>41</v>
      </c>
      <c r="F123" s="11" t="s">
        <v>89</v>
      </c>
      <c r="G123" s="19"/>
    </row>
    <row r="124" spans="1:7" ht="91.5" customHeight="1" x14ac:dyDescent="0.3">
      <c r="A124" s="11" t="s">
        <v>151</v>
      </c>
      <c r="B124" s="11" t="s">
        <v>31</v>
      </c>
      <c r="C124" s="11" t="s">
        <v>27</v>
      </c>
      <c r="D124" s="12">
        <v>14000</v>
      </c>
      <c r="E124" s="11" t="s">
        <v>41</v>
      </c>
      <c r="F124" s="11" t="s">
        <v>90</v>
      </c>
      <c r="G124" s="11"/>
    </row>
    <row r="125" spans="1:7" ht="79.5" customHeight="1" x14ac:dyDescent="0.3">
      <c r="A125" s="11" t="s">
        <v>157</v>
      </c>
      <c r="B125" s="11" t="s">
        <v>155</v>
      </c>
      <c r="C125" s="11" t="s">
        <v>27</v>
      </c>
      <c r="D125" s="12">
        <v>93500</v>
      </c>
      <c r="E125" s="11" t="s">
        <v>41</v>
      </c>
      <c r="F125" s="11" t="s">
        <v>89</v>
      </c>
      <c r="G125" s="19"/>
    </row>
    <row r="126" spans="1:7" ht="79.5" customHeight="1" x14ac:dyDescent="0.3">
      <c r="A126" s="11" t="s">
        <v>154</v>
      </c>
      <c r="B126" s="11" t="s">
        <v>155</v>
      </c>
      <c r="C126" s="11" t="s">
        <v>27</v>
      </c>
      <c r="D126" s="12">
        <v>18500</v>
      </c>
      <c r="E126" s="11" t="s">
        <v>41</v>
      </c>
      <c r="F126" s="11" t="s">
        <v>91</v>
      </c>
      <c r="G126" s="19"/>
    </row>
    <row r="127" spans="1:7" ht="12.75" customHeight="1" x14ac:dyDescent="0.3">
      <c r="A127" s="49" t="s">
        <v>39</v>
      </c>
      <c r="B127" s="50"/>
      <c r="C127" s="50"/>
      <c r="D127" s="4">
        <f>SUM(D122:D126)</f>
        <v>203500</v>
      </c>
      <c r="E127" s="16"/>
      <c r="F127" s="10"/>
      <c r="G127" s="10"/>
    </row>
    <row r="128" spans="1:7" x14ac:dyDescent="0.3">
      <c r="A128" s="49" t="s">
        <v>40</v>
      </c>
      <c r="B128" s="50"/>
      <c r="C128" s="50"/>
      <c r="D128" s="4">
        <f>SUM(D42,D91,D102,D107,D119,D127)</f>
        <v>4664582.71</v>
      </c>
      <c r="E128" s="13"/>
      <c r="F128" s="10"/>
      <c r="G128" s="10"/>
    </row>
    <row r="129" spans="1:7" ht="3" customHeight="1" x14ac:dyDescent="0.3"/>
    <row r="130" spans="1:7" ht="18.75" customHeight="1" x14ac:dyDescent="0.3">
      <c r="A130" s="52" t="s">
        <v>188</v>
      </c>
      <c r="B130" s="52"/>
      <c r="C130" s="52"/>
      <c r="D130" s="52"/>
      <c r="E130" s="52"/>
      <c r="F130" s="52"/>
      <c r="G130" s="52"/>
    </row>
    <row r="131" spans="1:7" ht="12.75" customHeight="1" x14ac:dyDescent="0.3">
      <c r="A131" s="27"/>
      <c r="B131" s="27"/>
      <c r="C131" s="27"/>
      <c r="D131" s="28"/>
      <c r="E131" s="27"/>
      <c r="F131" s="27"/>
      <c r="G131" s="27"/>
    </row>
    <row r="132" spans="1:7" ht="18" customHeight="1" x14ac:dyDescent="0.3">
      <c r="A132" s="52" t="s">
        <v>161</v>
      </c>
      <c r="B132" s="52"/>
      <c r="C132" s="52"/>
      <c r="D132" s="52"/>
      <c r="E132" s="52"/>
      <c r="F132" s="52"/>
      <c r="G132" s="52"/>
    </row>
    <row r="133" spans="1:7" ht="9.75" customHeight="1" x14ac:dyDescent="0.3">
      <c r="A133" s="24"/>
      <c r="B133" s="24"/>
      <c r="C133" s="24"/>
      <c r="D133" s="25"/>
      <c r="E133" s="24"/>
      <c r="F133" s="24"/>
      <c r="G133" s="24"/>
    </row>
    <row r="134" spans="1:7" ht="14.4" customHeight="1" x14ac:dyDescent="0.3">
      <c r="A134" s="51" t="s">
        <v>162</v>
      </c>
      <c r="B134" s="51"/>
      <c r="C134" s="51"/>
      <c r="D134" s="51"/>
      <c r="E134" s="51"/>
      <c r="F134" s="51"/>
      <c r="G134" s="51"/>
    </row>
    <row r="135" spans="1:7" x14ac:dyDescent="0.3">
      <c r="E135" t="s">
        <v>126</v>
      </c>
    </row>
  </sheetData>
  <mergeCells count="39">
    <mergeCell ref="A39:G39"/>
    <mergeCell ref="A41:C41"/>
    <mergeCell ref="A42:C42"/>
    <mergeCell ref="A43:G43"/>
    <mergeCell ref="A98:C98"/>
    <mergeCell ref="A86:G86"/>
    <mergeCell ref="A44:G44"/>
    <mergeCell ref="A85:C85"/>
    <mergeCell ref="A91:C91"/>
    <mergeCell ref="A93:G93"/>
    <mergeCell ref="A90:C90"/>
    <mergeCell ref="A1:G1"/>
    <mergeCell ref="A2:G2"/>
    <mergeCell ref="A3:G3"/>
    <mergeCell ref="A6:G6"/>
    <mergeCell ref="A38:C38"/>
    <mergeCell ref="A7:G7"/>
    <mergeCell ref="A36:G36"/>
    <mergeCell ref="A35:C35"/>
    <mergeCell ref="A134:G134"/>
    <mergeCell ref="A130:G130"/>
    <mergeCell ref="A132:G132"/>
    <mergeCell ref="A120:G120"/>
    <mergeCell ref="A128:C128"/>
    <mergeCell ref="A127:C127"/>
    <mergeCell ref="A108:G108"/>
    <mergeCell ref="A109:G109"/>
    <mergeCell ref="A118:C118"/>
    <mergeCell ref="A94:G94"/>
    <mergeCell ref="A121:G121"/>
    <mergeCell ref="A103:G103"/>
    <mergeCell ref="A104:G104"/>
    <mergeCell ref="A107:C107"/>
    <mergeCell ref="A102:C102"/>
    <mergeCell ref="A101:C101"/>
    <mergeCell ref="A96:C96"/>
    <mergeCell ref="A116:G116"/>
    <mergeCell ref="A115:C115"/>
    <mergeCell ref="A119:C119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2019-10-16T12:10:43Z</dcterms:modified>
</cp:coreProperties>
</file>