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090" sheetId="2" r:id="rId1"/>
  </sheets>
  <definedNames>
    <definedName name="_xlnm.Print_Area" localSheetId="0">КПК0611090!$A$1:$BM$102</definedName>
  </definedNames>
  <calcPr calcId="124519"/>
</workbook>
</file>

<file path=xl/calcChain.xml><?xml version="1.0" encoding="utf-8"?>
<calcChain xmlns="http://schemas.openxmlformats.org/spreadsheetml/2006/main">
  <c r="AS22" i="2"/>
  <c r="AO86"/>
  <c r="BE86" s="1"/>
  <c r="BE87"/>
  <c r="BE88"/>
  <c r="AO84"/>
  <c r="AO83"/>
  <c r="BE83" s="1"/>
  <c r="AW82"/>
  <c r="BE82"/>
  <c r="BE77"/>
  <c r="BE78"/>
  <c r="AW72"/>
  <c r="BE72" s="1"/>
  <c r="BE73"/>
  <c r="BE71"/>
  <c r="BE76"/>
  <c r="BE70" l="1"/>
  <c r="AK50"/>
  <c r="AK49"/>
  <c r="AC49"/>
  <c r="AC50" s="1"/>
  <c r="AO81" s="1"/>
  <c r="BE81" s="1"/>
  <c r="U22"/>
  <c r="I23"/>
  <c r="BE89"/>
  <c r="BE85"/>
  <c r="BE84"/>
  <c r="BE80"/>
  <c r="BE79"/>
  <c r="BE75"/>
  <c r="BE74"/>
  <c r="BE69"/>
  <c r="BE68"/>
  <c r="BE67"/>
  <c r="BE66"/>
  <c r="BE65"/>
  <c r="BE64"/>
  <c r="AR58"/>
  <c r="AS49" l="1"/>
  <c r="AS50" s="1"/>
</calcChain>
</file>

<file path=xl/sharedStrings.xml><?xml version="1.0" encoding="utf-8"?>
<sst xmlns="http://schemas.openxmlformats.org/spreadsheetml/2006/main" count="180" uniqueCount="117">
  <si>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</si>
  <si>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</si>
  <si>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</si>
  <si>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</si>
  <si>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</si>
  <si>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</si>
  <si>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</si>
  <si>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</si>
  <si>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</si>
  <si>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</si>
  <si>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</si>
  <si>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</si>
  <si>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</si>
  <si>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</si>
  <si>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</si>
  <si>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</si>
  <si>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</si>
  <si>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</si>
  <si>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</si>
  <si>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</si>
  <si>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</si>
  <si>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</si>
  <si>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</si>
  <si>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</si>
  <si>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</si>
  <si>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</si>
  <si>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</si>
  <si>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</si>
  <si>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</si>
  <si>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</si>
  <si>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</si>
  <si>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</si>
  <si>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</si>
  <si>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</si>
  <si>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</si>
  <si>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</si>
  <si>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</si>
  <si>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</si>
  <si>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</si>
  <si>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</si>
  <si>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</si>
  <si>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</si>
  <si>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</si>
  <si>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</si>
  <si>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</si>
  <si>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</si>
  <si>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</si>
  <si>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</si>
  <si>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</si>
  <si>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</si>
  <si>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</si>
  <si>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</si>
  <si>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</si>
  <si>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</si>
  <si>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</si>
  <si>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</si>
  <si>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</si>
  <si>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</si>
  <si>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</si>
  <si>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</si>
  <si>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</si>
  <si>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Надання рівних можливостей дівчатам та хлопцям в сфері отримання позашкільної освіти</t>
  </si>
  <si>
    <t>УСЬОГО</t>
  </si>
  <si>
    <t>затрат</t>
  </si>
  <si>
    <t>кількість закладів (за ступенями шкіл)</t>
  </si>
  <si>
    <t>од.</t>
  </si>
  <si>
    <t>мережа установ на 01.01.2019</t>
  </si>
  <si>
    <t>всього - середньорічне число ставок (штатних одиниць)</t>
  </si>
  <si>
    <t>штатні розписи на 01.01.2019, тарифікаційні списки на 01.01.2019</t>
  </si>
  <si>
    <t>середньорічне число посадових окладів (ставок) педагогічного персоналу</t>
  </si>
  <si>
    <t>тарифікація на 01.01.2019</t>
  </si>
  <si>
    <t>середньорічне число штатних одиниць робітників</t>
  </si>
  <si>
    <t>штатні розписи на 01.01.2019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</si>
  <si>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</si>
  <si>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</si>
  <si>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</si>
  <si>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</si>
  <si>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</si>
  <si>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</si>
  <si>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на 1 дитину, яка отримає позашкільну освіту</t>
  </si>
  <si>
    <t>грн.</t>
  </si>
  <si>
    <t>якості</t>
  </si>
  <si>
    <t>відсоток дітей, охоплених позашкільною освітою</t>
  </si>
  <si>
    <t>відс.</t>
  </si>
  <si>
    <t>розрахунок</t>
  </si>
  <si>
    <t>Конституція України, Бюджетний кодукс України, Закон України "Про освіту " від м05.09.2017 № 2155-VIII, Закон України "Про позашкільну світу" від 22.06.2000 № 1841-III зі змінами та доповненнями, рішення Селидівської міської ради "Про бюджет м. Селидове на 2019 рік" від 19.12.2018 № 7/39-1171(зі змінами)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</si>
  <si>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</si>
  <si>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</si>
  <si>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Відділ освіти Селидівської міської ради</t>
  </si>
  <si>
    <t>Фінансове управління Селидівської міської ради</t>
  </si>
  <si>
    <t>Начальник фінансового управління Селидівської міської ради</t>
  </si>
  <si>
    <t>Т.Б.Рогоза</t>
  </si>
  <si>
    <t>гривень</t>
  </si>
  <si>
    <t>бюджетної програми місцевого бюджету на 2019  рік</t>
  </si>
  <si>
    <t>0611090</t>
  </si>
  <si>
    <t>Надання позашкільної освіти позашкільними закладами освіти, заходи із позашкільної роботи з дітьми</t>
  </si>
  <si>
    <t>0610000</t>
  </si>
  <si>
    <t>0960</t>
  </si>
  <si>
    <t>тис.грн.</t>
  </si>
  <si>
    <t>рішення Селидівської міської ради від 25.09.2019 р. № 7/48-1451</t>
  </si>
  <si>
    <t>обсяг видатків на проведення капітального ремонту даху</t>
  </si>
  <si>
    <t xml:space="preserve">обсяг видатків на проведення капітального ремонту окремих приміщень </t>
  </si>
  <si>
    <t>обсяг видатків на придбання інструментів, садового інвентаря</t>
  </si>
  <si>
    <t>обсяг видатків на придбання матеріалів для проведення поточного ремонту</t>
  </si>
  <si>
    <t>кількість закладів, в яких планується проведення капітальних ремонтів</t>
  </si>
  <si>
    <t>кількість інструментів, садового інвентаря</t>
  </si>
  <si>
    <t>кількість закладів, в яких планується проведення поточного ремонту</t>
  </si>
  <si>
    <t>розрахунок (відношення загальної суми витрат до загальної кількості дітей)</t>
  </si>
  <si>
    <t>середні витрати на проведення 1 капітального ремонту</t>
  </si>
  <si>
    <t>середні витрати на закупівлю інструментів, садового інвентаря</t>
  </si>
  <si>
    <t xml:space="preserve">середні витрати на проведення поточного ремонту </t>
  </si>
  <si>
    <t>рівень готовності капітальних ремонтів</t>
  </si>
  <si>
    <t>відсоток забезпечення інструментами, садовим інвентарем</t>
  </si>
  <si>
    <t>відсоток забезпечення матеріалами для проведення поточного ремонту</t>
  </si>
  <si>
    <t>Начальник відділу освіти</t>
  </si>
  <si>
    <t>Я.Є.Передрій</t>
  </si>
  <si>
    <r>
      <rPr>
        <u/>
        <sz val="10"/>
        <rFont val="Times New Roman"/>
        <family val="1"/>
        <charset val="204"/>
      </rPr>
      <t xml:space="preserve">   27. 11. 2019 р.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      477                </t>
    </r>
    <r>
      <rPr>
        <u/>
        <sz val="10"/>
        <color theme="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</si>
</sst>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sz val="10"/>
      <name val="Arial Cyr"/>
      <charset val="204"/>
    </font>
    <font>
      <u/>
      <sz val="1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topLeftCell="A80" zoomScaleSheetLayoutView="100" workbookViewId="0">
      <selection activeCell="Z111" sqref="Z1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.75" customHeight="1">
      <c r="AO1" s="83" t="s">
        <v>40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>
      <c r="AO4" s="77" t="s">
        <v>88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>
      <c r="AO5" s="78" t="s">
        <v>24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4" ht="15.95" customHeight="1">
      <c r="AO7" s="64" t="s">
        <v>116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8" spans="1:64" ht="6.75" hidden="1" customHeight="1"/>
    <row r="9" spans="1:64" ht="6.75" customHeight="1"/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93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8" customHeight="1">
      <c r="A13" s="86" t="s">
        <v>59</v>
      </c>
      <c r="B13" s="86"/>
      <c r="C13" s="15"/>
      <c r="D13" s="80" t="s">
        <v>87</v>
      </c>
      <c r="E13" s="81"/>
      <c r="F13" s="81"/>
      <c r="G13" s="81"/>
      <c r="H13" s="81"/>
      <c r="I13" s="81"/>
      <c r="J13" s="81"/>
      <c r="K13" s="15"/>
      <c r="L13" s="65" t="s">
        <v>88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>
      <c r="A14" s="8"/>
      <c r="B14" s="8"/>
      <c r="C14" s="8"/>
      <c r="D14" s="79" t="s">
        <v>41</v>
      </c>
      <c r="E14" s="79"/>
      <c r="F14" s="79"/>
      <c r="G14" s="79"/>
      <c r="H14" s="79"/>
      <c r="I14" s="79"/>
      <c r="J14" s="79"/>
      <c r="K14" s="8"/>
      <c r="L14" s="82" t="s">
        <v>2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>
      <c r="A16" s="86" t="s">
        <v>8</v>
      </c>
      <c r="B16" s="86"/>
      <c r="C16" s="15"/>
      <c r="D16" s="80" t="s">
        <v>96</v>
      </c>
      <c r="E16" s="81"/>
      <c r="F16" s="81"/>
      <c r="G16" s="81"/>
      <c r="H16" s="81"/>
      <c r="I16" s="81"/>
      <c r="J16" s="81"/>
      <c r="K16" s="15"/>
      <c r="L16" s="65" t="s">
        <v>88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8"/>
      <c r="B17" s="8"/>
      <c r="C17" s="8"/>
      <c r="D17" s="79" t="s">
        <v>41</v>
      </c>
      <c r="E17" s="79"/>
      <c r="F17" s="79"/>
      <c r="G17" s="79"/>
      <c r="H17" s="79"/>
      <c r="I17" s="79"/>
      <c r="J17" s="79"/>
      <c r="K17" s="8"/>
      <c r="L17" s="82" t="s">
        <v>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8" customHeight="1">
      <c r="A19" s="86" t="s">
        <v>60</v>
      </c>
      <c r="B19" s="86"/>
      <c r="C19" s="15"/>
      <c r="D19" s="80" t="s">
        <v>94</v>
      </c>
      <c r="E19" s="81"/>
      <c r="F19" s="81"/>
      <c r="G19" s="81"/>
      <c r="H19" s="81"/>
      <c r="I19" s="81"/>
      <c r="J19" s="81"/>
      <c r="K19" s="15"/>
      <c r="L19" s="80" t="s">
        <v>97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65" t="s">
        <v>95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>
      <c r="A20" s="8"/>
      <c r="B20" s="8"/>
      <c r="C20" s="8"/>
      <c r="D20" s="59" t="s">
        <v>41</v>
      </c>
      <c r="E20" s="59"/>
      <c r="F20" s="59"/>
      <c r="G20" s="59"/>
      <c r="H20" s="59"/>
      <c r="I20" s="59"/>
      <c r="J20" s="59"/>
      <c r="K20" s="8"/>
      <c r="L20" s="82" t="s">
        <v>26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 t="s">
        <v>4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79" ht="3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87" t="s">
        <v>56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4">
        <f>AS22+I23</f>
        <v>7287954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57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f>5685339+28166+2383+17500+6490+1100+(34439+29597+5200-3352+85000)</f>
        <v>5891862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0" t="s">
        <v>28</v>
      </c>
      <c r="BE22" s="70"/>
      <c r="BF22" s="70"/>
      <c r="BG22" s="70"/>
      <c r="BH22" s="70"/>
      <c r="BI22" s="70"/>
      <c r="BJ22" s="70"/>
      <c r="BK22" s="70"/>
      <c r="BL22" s="70"/>
    </row>
    <row r="23" spans="1:79" ht="20.25" customHeight="1">
      <c r="A23" s="70" t="s">
        <v>27</v>
      </c>
      <c r="B23" s="70"/>
      <c r="C23" s="70"/>
      <c r="D23" s="70"/>
      <c r="E23" s="70"/>
      <c r="F23" s="70"/>
      <c r="G23" s="70"/>
      <c r="H23" s="70"/>
      <c r="I23" s="84">
        <f>1146092+250000</f>
        <v>1396092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0" t="s">
        <v>29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31.5" customHeight="1">
      <c r="A26" s="65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0" t="s">
        <v>42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19.5" customHeight="1">
      <c r="A29" s="97" t="s">
        <v>33</v>
      </c>
      <c r="B29" s="97"/>
      <c r="C29" s="97"/>
      <c r="D29" s="97"/>
      <c r="E29" s="97"/>
      <c r="F29" s="97"/>
      <c r="G29" s="66" t="s">
        <v>46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50">
        <v>1</v>
      </c>
      <c r="B30" s="50"/>
      <c r="C30" s="50"/>
      <c r="D30" s="50"/>
      <c r="E30" s="50"/>
      <c r="F30" s="50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36" t="s">
        <v>38</v>
      </c>
      <c r="B31" s="36"/>
      <c r="C31" s="36"/>
      <c r="D31" s="36"/>
      <c r="E31" s="36"/>
      <c r="F31" s="36"/>
      <c r="G31" s="94" t="s">
        <v>11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55</v>
      </c>
    </row>
    <row r="32" spans="1:79">
      <c r="A32" s="36"/>
      <c r="B32" s="36"/>
      <c r="C32" s="36"/>
      <c r="D32" s="36"/>
      <c r="E32" s="36"/>
      <c r="F32" s="36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54</v>
      </c>
    </row>
    <row r="33" spans="1:79" ht="9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>
      <c r="A35" s="65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9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1" customHeight="1">
      <c r="A38" s="97" t="s">
        <v>33</v>
      </c>
      <c r="B38" s="97"/>
      <c r="C38" s="97"/>
      <c r="D38" s="97"/>
      <c r="E38" s="97"/>
      <c r="F38" s="97"/>
      <c r="G38" s="66" t="s">
        <v>30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75" hidden="1">
      <c r="A39" s="50">
        <v>1</v>
      </c>
      <c r="B39" s="50"/>
      <c r="C39" s="50"/>
      <c r="D39" s="50"/>
      <c r="E39" s="50"/>
      <c r="F39" s="50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36" t="s">
        <v>10</v>
      </c>
      <c r="B40" s="36"/>
      <c r="C40" s="36"/>
      <c r="D40" s="36"/>
      <c r="E40" s="36"/>
      <c r="F40" s="36"/>
      <c r="G40" s="94" t="s">
        <v>11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15</v>
      </c>
    </row>
    <row r="41" spans="1:79" ht="12.75" customHeight="1">
      <c r="A41" s="36">
        <v>1</v>
      </c>
      <c r="B41" s="36"/>
      <c r="C41" s="36"/>
      <c r="D41" s="36"/>
      <c r="E41" s="36"/>
      <c r="F41" s="36"/>
      <c r="G41" s="39" t="s">
        <v>61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1" t="s">
        <v>16</v>
      </c>
    </row>
    <row r="42" spans="1:79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0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69" t="s">
        <v>92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0" t="s">
        <v>33</v>
      </c>
      <c r="B45" s="50"/>
      <c r="C45" s="50"/>
      <c r="D45" s="58" t="s">
        <v>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50"/>
      <c r="B46" s="50"/>
      <c r="C46" s="50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0">
        <v>1</v>
      </c>
      <c r="B47" s="50"/>
      <c r="C47" s="50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6" t="s">
        <v>10</v>
      </c>
      <c r="B48" s="36"/>
      <c r="C48" s="36"/>
      <c r="D48" s="71" t="s">
        <v>11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32" t="s">
        <v>14</v>
      </c>
      <c r="AT48" s="51"/>
      <c r="AU48" s="51"/>
      <c r="AV48" s="51"/>
      <c r="AW48" s="51"/>
      <c r="AX48" s="51"/>
      <c r="AY48" s="51"/>
      <c r="AZ48" s="51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25.5" customHeight="1">
      <c r="A49" s="36">
        <v>1</v>
      </c>
      <c r="B49" s="36"/>
      <c r="C49" s="36"/>
      <c r="D49" s="39" t="s">
        <v>61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106">
        <f>AS22</f>
        <v>5891862</v>
      </c>
      <c r="AD49" s="106"/>
      <c r="AE49" s="106"/>
      <c r="AF49" s="106"/>
      <c r="AG49" s="106"/>
      <c r="AH49" s="106"/>
      <c r="AI49" s="106"/>
      <c r="AJ49" s="106"/>
      <c r="AK49" s="106">
        <f>I23</f>
        <v>1396092</v>
      </c>
      <c r="AL49" s="106"/>
      <c r="AM49" s="106"/>
      <c r="AN49" s="106"/>
      <c r="AO49" s="106"/>
      <c r="AP49" s="106"/>
      <c r="AQ49" s="106"/>
      <c r="AR49" s="106"/>
      <c r="AS49" s="106">
        <f>AC49+AK49</f>
        <v>7287954</v>
      </c>
      <c r="AT49" s="106"/>
      <c r="AU49" s="106"/>
      <c r="AV49" s="106"/>
      <c r="AW49" s="106"/>
      <c r="AX49" s="106"/>
      <c r="AY49" s="106"/>
      <c r="AZ49" s="106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s="4" customFormat="1" ht="14.25">
      <c r="A50" s="42"/>
      <c r="B50" s="42"/>
      <c r="C50" s="42"/>
      <c r="D50" s="47" t="s">
        <v>62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107">
        <f t="shared" ref="AC50" si="0">SUM(AC49)</f>
        <v>5891862</v>
      </c>
      <c r="AD50" s="107"/>
      <c r="AE50" s="107"/>
      <c r="AF50" s="107"/>
      <c r="AG50" s="107"/>
      <c r="AH50" s="107"/>
      <c r="AI50" s="107"/>
      <c r="AJ50" s="107"/>
      <c r="AK50" s="107">
        <f t="shared" ref="AK50" si="1">SUM(AK49)</f>
        <v>1396092</v>
      </c>
      <c r="AL50" s="107"/>
      <c r="AM50" s="107"/>
      <c r="AN50" s="107"/>
      <c r="AO50" s="107"/>
      <c r="AP50" s="107"/>
      <c r="AQ50" s="107"/>
      <c r="AR50" s="107"/>
      <c r="AS50" s="107">
        <f t="shared" ref="AS50" si="2">SUM(AS49)</f>
        <v>7287954</v>
      </c>
      <c r="AT50" s="107"/>
      <c r="AU50" s="107"/>
      <c r="AV50" s="107"/>
      <c r="AW50" s="107"/>
      <c r="AX50" s="107"/>
      <c r="AY50" s="107"/>
      <c r="AZ50" s="107"/>
      <c r="BA50" s="26"/>
      <c r="BB50" s="26"/>
      <c r="BC50" s="26"/>
      <c r="BD50" s="26"/>
      <c r="BE50" s="26"/>
      <c r="BF50" s="26"/>
      <c r="BG50" s="26"/>
      <c r="BH50" s="26"/>
    </row>
    <row r="51" spans="1:79" ht="6" customHeight="1"/>
    <row r="52" spans="1:79" ht="15.75" customHeight="1">
      <c r="A52" s="75" t="s">
        <v>48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2" customHeight="1">
      <c r="A53" s="74" t="s">
        <v>92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0" t="s">
        <v>33</v>
      </c>
      <c r="B54" s="50"/>
      <c r="C54" s="50"/>
      <c r="D54" s="58" t="s">
        <v>39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0" t="s">
        <v>34</v>
      </c>
      <c r="AC54" s="50"/>
      <c r="AD54" s="50"/>
      <c r="AE54" s="50"/>
      <c r="AF54" s="50"/>
      <c r="AG54" s="50"/>
      <c r="AH54" s="50"/>
      <c r="AI54" s="50"/>
      <c r="AJ54" s="50" t="s">
        <v>35</v>
      </c>
      <c r="AK54" s="50"/>
      <c r="AL54" s="50"/>
      <c r="AM54" s="50"/>
      <c r="AN54" s="50"/>
      <c r="AO54" s="50"/>
      <c r="AP54" s="50"/>
      <c r="AQ54" s="50"/>
      <c r="AR54" s="50" t="s">
        <v>32</v>
      </c>
      <c r="AS54" s="50"/>
      <c r="AT54" s="50"/>
      <c r="AU54" s="50"/>
      <c r="AV54" s="50"/>
      <c r="AW54" s="50"/>
      <c r="AX54" s="50"/>
      <c r="AY54" s="50"/>
    </row>
    <row r="55" spans="1:79" ht="10.5" customHeight="1">
      <c r="A55" s="50"/>
      <c r="B55" s="50"/>
      <c r="C55" s="50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36" t="s">
        <v>10</v>
      </c>
      <c r="B57" s="36"/>
      <c r="C57" s="36"/>
      <c r="D57" s="94" t="s">
        <v>11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51" t="s">
        <v>12</v>
      </c>
      <c r="AC57" s="51"/>
      <c r="AD57" s="51"/>
      <c r="AE57" s="51"/>
      <c r="AF57" s="51"/>
      <c r="AG57" s="51"/>
      <c r="AH57" s="51"/>
      <c r="AI57" s="51"/>
      <c r="AJ57" s="51" t="s">
        <v>13</v>
      </c>
      <c r="AK57" s="51"/>
      <c r="AL57" s="51"/>
      <c r="AM57" s="51"/>
      <c r="AN57" s="51"/>
      <c r="AO57" s="51"/>
      <c r="AP57" s="51"/>
      <c r="AQ57" s="51"/>
      <c r="AR57" s="51" t="s">
        <v>14</v>
      </c>
      <c r="AS57" s="51"/>
      <c r="AT57" s="51"/>
      <c r="AU57" s="51"/>
      <c r="AV57" s="51"/>
      <c r="AW57" s="51"/>
      <c r="AX57" s="51"/>
      <c r="AY57" s="51"/>
      <c r="CA57" s="1" t="s">
        <v>19</v>
      </c>
    </row>
    <row r="58" spans="1:79" s="4" customFormat="1" ht="12.75" customHeight="1">
      <c r="A58" s="42"/>
      <c r="B58" s="42"/>
      <c r="C58" s="42"/>
      <c r="D58" s="55" t="s">
        <v>32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f>AB58+AJ58</f>
        <v>0</v>
      </c>
      <c r="AS58" s="35"/>
      <c r="AT58" s="35"/>
      <c r="AU58" s="35"/>
      <c r="AV58" s="35"/>
      <c r="AW58" s="35"/>
      <c r="AX58" s="35"/>
      <c r="AY58" s="35"/>
      <c r="CA58" s="4" t="s">
        <v>20</v>
      </c>
    </row>
    <row r="59" spans="1:79" ht="6.75" customHeight="1"/>
    <row r="60" spans="1:79" ht="15.75" customHeight="1">
      <c r="A60" s="70" t="s">
        <v>49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>
      <c r="A61" s="50" t="s">
        <v>33</v>
      </c>
      <c r="B61" s="50"/>
      <c r="C61" s="50"/>
      <c r="D61" s="50"/>
      <c r="E61" s="50"/>
      <c r="F61" s="50"/>
      <c r="G61" s="52" t="s">
        <v>50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0" t="s">
        <v>6</v>
      </c>
      <c r="AA61" s="50"/>
      <c r="AB61" s="50"/>
      <c r="AC61" s="50"/>
      <c r="AD61" s="50"/>
      <c r="AE61" s="50" t="s">
        <v>5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2" t="s">
        <v>34</v>
      </c>
      <c r="AP61" s="53"/>
      <c r="AQ61" s="53"/>
      <c r="AR61" s="53"/>
      <c r="AS61" s="53"/>
      <c r="AT61" s="53"/>
      <c r="AU61" s="53"/>
      <c r="AV61" s="54"/>
      <c r="AW61" s="52" t="s">
        <v>35</v>
      </c>
      <c r="AX61" s="53"/>
      <c r="AY61" s="53"/>
      <c r="AZ61" s="53"/>
      <c r="BA61" s="53"/>
      <c r="BB61" s="53"/>
      <c r="BC61" s="53"/>
      <c r="BD61" s="54"/>
      <c r="BE61" s="52" t="s">
        <v>32</v>
      </c>
      <c r="BF61" s="53"/>
      <c r="BG61" s="53"/>
      <c r="BH61" s="53"/>
      <c r="BI61" s="53"/>
      <c r="BJ61" s="53"/>
      <c r="BK61" s="53"/>
      <c r="BL61" s="54"/>
    </row>
    <row r="62" spans="1:79" ht="15.75" customHeight="1">
      <c r="A62" s="50">
        <v>1</v>
      </c>
      <c r="B62" s="50"/>
      <c r="C62" s="50"/>
      <c r="D62" s="50"/>
      <c r="E62" s="50"/>
      <c r="F62" s="50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>
      <c r="A63" s="36" t="s">
        <v>38</v>
      </c>
      <c r="B63" s="36"/>
      <c r="C63" s="36"/>
      <c r="D63" s="36"/>
      <c r="E63" s="36"/>
      <c r="F63" s="36"/>
      <c r="G63" s="94" t="s">
        <v>11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36" t="s">
        <v>23</v>
      </c>
      <c r="AA63" s="36"/>
      <c r="AB63" s="36"/>
      <c r="AC63" s="36"/>
      <c r="AD63" s="36"/>
      <c r="AE63" s="101" t="s">
        <v>37</v>
      </c>
      <c r="AF63" s="101"/>
      <c r="AG63" s="101"/>
      <c r="AH63" s="101"/>
      <c r="AI63" s="101"/>
      <c r="AJ63" s="101"/>
      <c r="AK63" s="101"/>
      <c r="AL63" s="101"/>
      <c r="AM63" s="101"/>
      <c r="AN63" s="94"/>
      <c r="AO63" s="51" t="s">
        <v>12</v>
      </c>
      <c r="AP63" s="51"/>
      <c r="AQ63" s="51"/>
      <c r="AR63" s="51"/>
      <c r="AS63" s="51"/>
      <c r="AT63" s="51"/>
      <c r="AU63" s="51"/>
      <c r="AV63" s="51"/>
      <c r="AW63" s="51" t="s">
        <v>36</v>
      </c>
      <c r="AX63" s="51"/>
      <c r="AY63" s="51"/>
      <c r="AZ63" s="51"/>
      <c r="BA63" s="51"/>
      <c r="BB63" s="51"/>
      <c r="BC63" s="51"/>
      <c r="BD63" s="51"/>
      <c r="BE63" s="51" t="s">
        <v>14</v>
      </c>
      <c r="BF63" s="51"/>
      <c r="BG63" s="51"/>
      <c r="BH63" s="51"/>
      <c r="BI63" s="51"/>
      <c r="BJ63" s="51"/>
      <c r="BK63" s="51"/>
      <c r="BL63" s="51"/>
      <c r="CA63" s="1" t="s">
        <v>21</v>
      </c>
    </row>
    <row r="64" spans="1:79" s="4" customFormat="1" ht="12.75" customHeight="1">
      <c r="A64" s="42">
        <v>0</v>
      </c>
      <c r="B64" s="42"/>
      <c r="C64" s="42"/>
      <c r="D64" s="42"/>
      <c r="E64" s="42"/>
      <c r="F64" s="42"/>
      <c r="G64" s="43" t="s">
        <v>63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6"/>
      <c r="AA64" s="46"/>
      <c r="AB64" s="46"/>
      <c r="AC64" s="46"/>
      <c r="AD64" s="46"/>
      <c r="AE64" s="102"/>
      <c r="AF64" s="102"/>
      <c r="AG64" s="102"/>
      <c r="AH64" s="102"/>
      <c r="AI64" s="102"/>
      <c r="AJ64" s="102"/>
      <c r="AK64" s="102"/>
      <c r="AL64" s="102"/>
      <c r="AM64" s="102"/>
      <c r="AN64" s="5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>
        <f t="shared" ref="BE64:BE89" si="3">AO64+AW64</f>
        <v>0</v>
      </c>
      <c r="BF64" s="35"/>
      <c r="BG64" s="35"/>
      <c r="BH64" s="35"/>
      <c r="BI64" s="35"/>
      <c r="BJ64" s="35"/>
      <c r="BK64" s="35"/>
      <c r="BL64" s="35"/>
      <c r="CA64" s="4" t="s">
        <v>22</v>
      </c>
    </row>
    <row r="65" spans="1:64" ht="13.5" customHeight="1">
      <c r="A65" s="36">
        <v>1</v>
      </c>
      <c r="B65" s="36"/>
      <c r="C65" s="36"/>
      <c r="D65" s="36"/>
      <c r="E65" s="36"/>
      <c r="F65" s="36"/>
      <c r="G65" s="29" t="s">
        <v>64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65</v>
      </c>
      <c r="AA65" s="32"/>
      <c r="AB65" s="32"/>
      <c r="AC65" s="32"/>
      <c r="AD65" s="32"/>
      <c r="AE65" s="29" t="s">
        <v>66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7">
        <v>3</v>
      </c>
      <c r="AP65" s="37"/>
      <c r="AQ65" s="37"/>
      <c r="AR65" s="37"/>
      <c r="AS65" s="37"/>
      <c r="AT65" s="37"/>
      <c r="AU65" s="37"/>
      <c r="AV65" s="37"/>
      <c r="AW65" s="37">
        <v>0</v>
      </c>
      <c r="AX65" s="37"/>
      <c r="AY65" s="37"/>
      <c r="AZ65" s="37"/>
      <c r="BA65" s="37"/>
      <c r="BB65" s="37"/>
      <c r="BC65" s="37"/>
      <c r="BD65" s="37"/>
      <c r="BE65" s="37">
        <f t="shared" si="3"/>
        <v>3</v>
      </c>
      <c r="BF65" s="37"/>
      <c r="BG65" s="37"/>
      <c r="BH65" s="37"/>
      <c r="BI65" s="37"/>
      <c r="BJ65" s="37"/>
      <c r="BK65" s="37"/>
      <c r="BL65" s="37"/>
    </row>
    <row r="66" spans="1:64" ht="24.75" customHeight="1">
      <c r="A66" s="36">
        <v>2</v>
      </c>
      <c r="B66" s="36"/>
      <c r="C66" s="36"/>
      <c r="D66" s="36"/>
      <c r="E66" s="36"/>
      <c r="F66" s="36"/>
      <c r="G66" s="29" t="s">
        <v>67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29" t="s">
        <v>68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4">
        <v>61.5</v>
      </c>
      <c r="AP66" s="34"/>
      <c r="AQ66" s="34"/>
      <c r="AR66" s="34"/>
      <c r="AS66" s="34"/>
      <c r="AT66" s="34"/>
      <c r="AU66" s="34"/>
      <c r="AV66" s="34"/>
      <c r="AW66" s="37">
        <v>0</v>
      </c>
      <c r="AX66" s="37"/>
      <c r="AY66" s="37"/>
      <c r="AZ66" s="37"/>
      <c r="BA66" s="37"/>
      <c r="BB66" s="37"/>
      <c r="BC66" s="37"/>
      <c r="BD66" s="37"/>
      <c r="BE66" s="34">
        <f t="shared" si="3"/>
        <v>61.5</v>
      </c>
      <c r="BF66" s="34"/>
      <c r="BG66" s="34"/>
      <c r="BH66" s="34"/>
      <c r="BI66" s="34"/>
      <c r="BJ66" s="34"/>
      <c r="BK66" s="34"/>
      <c r="BL66" s="34"/>
    </row>
    <row r="67" spans="1:64" ht="25.5" customHeight="1">
      <c r="A67" s="36">
        <v>3</v>
      </c>
      <c r="B67" s="36"/>
      <c r="C67" s="36"/>
      <c r="D67" s="36"/>
      <c r="E67" s="36"/>
      <c r="F67" s="36"/>
      <c r="G67" s="29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65</v>
      </c>
      <c r="AA67" s="32"/>
      <c r="AB67" s="32"/>
      <c r="AC67" s="32"/>
      <c r="AD67" s="32"/>
      <c r="AE67" s="29" t="s">
        <v>70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4">
        <v>28.25</v>
      </c>
      <c r="AP67" s="34"/>
      <c r="AQ67" s="34"/>
      <c r="AR67" s="34"/>
      <c r="AS67" s="34"/>
      <c r="AT67" s="34"/>
      <c r="AU67" s="34"/>
      <c r="AV67" s="34"/>
      <c r="AW67" s="37">
        <v>0</v>
      </c>
      <c r="AX67" s="37"/>
      <c r="AY67" s="37"/>
      <c r="AZ67" s="37"/>
      <c r="BA67" s="37"/>
      <c r="BB67" s="37"/>
      <c r="BC67" s="37"/>
      <c r="BD67" s="37"/>
      <c r="BE67" s="34">
        <f t="shared" si="3"/>
        <v>28.25</v>
      </c>
      <c r="BF67" s="34"/>
      <c r="BG67" s="34"/>
      <c r="BH67" s="34"/>
      <c r="BI67" s="34"/>
      <c r="BJ67" s="34"/>
      <c r="BK67" s="34"/>
      <c r="BL67" s="34"/>
    </row>
    <row r="68" spans="1:64" ht="14.25" customHeight="1">
      <c r="A68" s="36">
        <v>4</v>
      </c>
      <c r="B68" s="36"/>
      <c r="C68" s="36"/>
      <c r="D68" s="36"/>
      <c r="E68" s="36"/>
      <c r="F68" s="36"/>
      <c r="G68" s="29" t="s">
        <v>71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65</v>
      </c>
      <c r="AA68" s="32"/>
      <c r="AB68" s="32"/>
      <c r="AC68" s="32"/>
      <c r="AD68" s="32"/>
      <c r="AE68" s="29" t="s">
        <v>72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4">
        <v>17.25</v>
      </c>
      <c r="AP68" s="34"/>
      <c r="AQ68" s="34"/>
      <c r="AR68" s="34"/>
      <c r="AS68" s="34"/>
      <c r="AT68" s="34"/>
      <c r="AU68" s="34"/>
      <c r="AV68" s="34"/>
      <c r="AW68" s="37">
        <v>0</v>
      </c>
      <c r="AX68" s="37"/>
      <c r="AY68" s="37"/>
      <c r="AZ68" s="37"/>
      <c r="BA68" s="37"/>
      <c r="BB68" s="37"/>
      <c r="BC68" s="37"/>
      <c r="BD68" s="37"/>
      <c r="BE68" s="34">
        <f t="shared" si="3"/>
        <v>17.25</v>
      </c>
      <c r="BF68" s="34"/>
      <c r="BG68" s="34"/>
      <c r="BH68" s="34"/>
      <c r="BI68" s="34"/>
      <c r="BJ68" s="34"/>
      <c r="BK68" s="34"/>
      <c r="BL68" s="34"/>
    </row>
    <row r="69" spans="1:64" ht="25.5" customHeight="1">
      <c r="A69" s="36">
        <v>5</v>
      </c>
      <c r="B69" s="36"/>
      <c r="C69" s="36"/>
      <c r="D69" s="36"/>
      <c r="E69" s="36"/>
      <c r="F69" s="36"/>
      <c r="G69" s="29" t="s">
        <v>73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65</v>
      </c>
      <c r="AA69" s="32"/>
      <c r="AB69" s="32"/>
      <c r="AC69" s="32"/>
      <c r="AD69" s="32"/>
      <c r="AE69" s="29" t="s">
        <v>72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4">
        <v>12.5</v>
      </c>
      <c r="AP69" s="34"/>
      <c r="AQ69" s="34"/>
      <c r="AR69" s="34"/>
      <c r="AS69" s="34"/>
      <c r="AT69" s="34"/>
      <c r="AU69" s="34"/>
      <c r="AV69" s="34"/>
      <c r="AW69" s="37">
        <v>0</v>
      </c>
      <c r="AX69" s="37"/>
      <c r="AY69" s="37"/>
      <c r="AZ69" s="37"/>
      <c r="BA69" s="37"/>
      <c r="BB69" s="37"/>
      <c r="BC69" s="37"/>
      <c r="BD69" s="37"/>
      <c r="BE69" s="34">
        <f t="shared" si="3"/>
        <v>12.5</v>
      </c>
      <c r="BF69" s="34"/>
      <c r="BG69" s="34"/>
      <c r="BH69" s="34"/>
      <c r="BI69" s="34"/>
      <c r="BJ69" s="34"/>
      <c r="BK69" s="34"/>
      <c r="BL69" s="34"/>
    </row>
    <row r="70" spans="1:64" ht="13.5" customHeight="1">
      <c r="A70" s="36">
        <v>6</v>
      </c>
      <c r="B70" s="36"/>
      <c r="C70" s="36"/>
      <c r="D70" s="36"/>
      <c r="E70" s="36"/>
      <c r="F70" s="36"/>
      <c r="G70" s="29" t="s">
        <v>74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65</v>
      </c>
      <c r="AA70" s="32"/>
      <c r="AB70" s="32"/>
      <c r="AC70" s="32"/>
      <c r="AD70" s="32"/>
      <c r="AE70" s="29" t="s">
        <v>72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4">
        <v>3.5</v>
      </c>
      <c r="AP70" s="34"/>
      <c r="AQ70" s="34"/>
      <c r="AR70" s="34"/>
      <c r="AS70" s="34"/>
      <c r="AT70" s="34"/>
      <c r="AU70" s="34"/>
      <c r="AV70" s="34"/>
      <c r="AW70" s="37">
        <v>0</v>
      </c>
      <c r="AX70" s="37"/>
      <c r="AY70" s="37"/>
      <c r="AZ70" s="37"/>
      <c r="BA70" s="37"/>
      <c r="BB70" s="37"/>
      <c r="BC70" s="37"/>
      <c r="BD70" s="37"/>
      <c r="BE70" s="34">
        <f t="shared" ref="BE70:BE73" si="4">AO70+AW70</f>
        <v>3.5</v>
      </c>
      <c r="BF70" s="34"/>
      <c r="BG70" s="34"/>
      <c r="BH70" s="34"/>
      <c r="BI70" s="34"/>
      <c r="BJ70" s="34"/>
      <c r="BK70" s="34"/>
      <c r="BL70" s="34"/>
    </row>
    <row r="71" spans="1:64" ht="25.5" customHeight="1">
      <c r="A71" s="36">
        <v>7</v>
      </c>
      <c r="B71" s="36"/>
      <c r="C71" s="36"/>
      <c r="D71" s="36"/>
      <c r="E71" s="36"/>
      <c r="F71" s="36"/>
      <c r="G71" s="29" t="s">
        <v>100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98</v>
      </c>
      <c r="AA71" s="32"/>
      <c r="AB71" s="32"/>
      <c r="AC71" s="32"/>
      <c r="AD71" s="32"/>
      <c r="AE71" s="32" t="s">
        <v>99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4">
        <v>0</v>
      </c>
      <c r="AP71" s="34"/>
      <c r="AQ71" s="34"/>
      <c r="AR71" s="34"/>
      <c r="AS71" s="34"/>
      <c r="AT71" s="34"/>
      <c r="AU71" s="34"/>
      <c r="AV71" s="34"/>
      <c r="AW71" s="34">
        <v>546.09199999999998</v>
      </c>
      <c r="AX71" s="34"/>
      <c r="AY71" s="34"/>
      <c r="AZ71" s="34"/>
      <c r="BA71" s="34"/>
      <c r="BB71" s="34"/>
      <c r="BC71" s="34"/>
      <c r="BD71" s="34"/>
      <c r="BE71" s="34">
        <f t="shared" si="4"/>
        <v>546.09199999999998</v>
      </c>
      <c r="BF71" s="34"/>
      <c r="BG71" s="34"/>
      <c r="BH71" s="34"/>
      <c r="BI71" s="34"/>
      <c r="BJ71" s="34"/>
      <c r="BK71" s="34"/>
      <c r="BL71" s="34"/>
    </row>
    <row r="72" spans="1:64" ht="25.5" customHeight="1">
      <c r="A72" s="36">
        <v>8</v>
      </c>
      <c r="B72" s="36"/>
      <c r="C72" s="36"/>
      <c r="D72" s="36"/>
      <c r="E72" s="36"/>
      <c r="F72" s="36"/>
      <c r="G72" s="29" t="s">
        <v>101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98</v>
      </c>
      <c r="AA72" s="32"/>
      <c r="AB72" s="32"/>
      <c r="AC72" s="32"/>
      <c r="AD72" s="32"/>
      <c r="AE72" s="32" t="s">
        <v>99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4">
        <v>0</v>
      </c>
      <c r="AP72" s="34"/>
      <c r="AQ72" s="34"/>
      <c r="AR72" s="34"/>
      <c r="AS72" s="34"/>
      <c r="AT72" s="34"/>
      <c r="AU72" s="34"/>
      <c r="AV72" s="34"/>
      <c r="AW72" s="34">
        <f>600+250</f>
        <v>850</v>
      </c>
      <c r="AX72" s="34"/>
      <c r="AY72" s="34"/>
      <c r="AZ72" s="34"/>
      <c r="BA72" s="34"/>
      <c r="BB72" s="34"/>
      <c r="BC72" s="34"/>
      <c r="BD72" s="34"/>
      <c r="BE72" s="34">
        <f t="shared" ref="BE72" si="5">AO72+AW72</f>
        <v>850</v>
      </c>
      <c r="BF72" s="34"/>
      <c r="BG72" s="34"/>
      <c r="BH72" s="34"/>
      <c r="BI72" s="34"/>
      <c r="BJ72" s="34"/>
      <c r="BK72" s="34"/>
      <c r="BL72" s="34"/>
    </row>
    <row r="73" spans="1:64" ht="25.5" customHeight="1">
      <c r="A73" s="36">
        <v>9</v>
      </c>
      <c r="B73" s="36"/>
      <c r="C73" s="36"/>
      <c r="D73" s="36"/>
      <c r="E73" s="36"/>
      <c r="F73" s="36"/>
      <c r="G73" s="29" t="s">
        <v>102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98</v>
      </c>
      <c r="AA73" s="32"/>
      <c r="AB73" s="32"/>
      <c r="AC73" s="32"/>
      <c r="AD73" s="32"/>
      <c r="AE73" s="32" t="s">
        <v>99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4">
        <v>7.28</v>
      </c>
      <c r="AP73" s="34"/>
      <c r="AQ73" s="34"/>
      <c r="AR73" s="34"/>
      <c r="AS73" s="34"/>
      <c r="AT73" s="34"/>
      <c r="AU73" s="34"/>
      <c r="AV73" s="34"/>
      <c r="AW73" s="34">
        <v>0</v>
      </c>
      <c r="AX73" s="34"/>
      <c r="AY73" s="34"/>
      <c r="AZ73" s="34"/>
      <c r="BA73" s="34"/>
      <c r="BB73" s="34"/>
      <c r="BC73" s="34"/>
      <c r="BD73" s="34"/>
      <c r="BE73" s="34">
        <f t="shared" si="4"/>
        <v>7.28</v>
      </c>
      <c r="BF73" s="34"/>
      <c r="BG73" s="34"/>
      <c r="BH73" s="34"/>
      <c r="BI73" s="34"/>
      <c r="BJ73" s="34"/>
      <c r="BK73" s="34"/>
      <c r="BL73" s="34"/>
    </row>
    <row r="74" spans="1:64" ht="25.5" customHeight="1">
      <c r="A74" s="36">
        <v>10</v>
      </c>
      <c r="B74" s="36"/>
      <c r="C74" s="36"/>
      <c r="D74" s="36"/>
      <c r="E74" s="36"/>
      <c r="F74" s="36"/>
      <c r="G74" s="29" t="s">
        <v>103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98</v>
      </c>
      <c r="AA74" s="32"/>
      <c r="AB74" s="32"/>
      <c r="AC74" s="32"/>
      <c r="AD74" s="32"/>
      <c r="AE74" s="32" t="s">
        <v>99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4">
        <v>13.712999999999999</v>
      </c>
      <c r="AP74" s="34"/>
      <c r="AQ74" s="34"/>
      <c r="AR74" s="34"/>
      <c r="AS74" s="34"/>
      <c r="AT74" s="34"/>
      <c r="AU74" s="34"/>
      <c r="AV74" s="34"/>
      <c r="AW74" s="34">
        <v>0</v>
      </c>
      <c r="AX74" s="34"/>
      <c r="AY74" s="34"/>
      <c r="AZ74" s="34"/>
      <c r="BA74" s="34"/>
      <c r="BB74" s="34"/>
      <c r="BC74" s="34"/>
      <c r="BD74" s="34"/>
      <c r="BE74" s="34">
        <f t="shared" si="3"/>
        <v>13.712999999999999</v>
      </c>
      <c r="BF74" s="34"/>
      <c r="BG74" s="34"/>
      <c r="BH74" s="34"/>
      <c r="BI74" s="34"/>
      <c r="BJ74" s="34"/>
      <c r="BK74" s="34"/>
      <c r="BL74" s="34"/>
    </row>
    <row r="75" spans="1:64" s="4" customFormat="1" ht="12.75" customHeight="1">
      <c r="A75" s="42">
        <v>0</v>
      </c>
      <c r="B75" s="42"/>
      <c r="C75" s="42"/>
      <c r="D75" s="42"/>
      <c r="E75" s="42"/>
      <c r="F75" s="42"/>
      <c r="G75" s="43" t="s">
        <v>75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/>
      <c r="AA75" s="46"/>
      <c r="AB75" s="46"/>
      <c r="AC75" s="46"/>
      <c r="AD75" s="46"/>
      <c r="AE75" s="43"/>
      <c r="AF75" s="44"/>
      <c r="AG75" s="44"/>
      <c r="AH75" s="44"/>
      <c r="AI75" s="44"/>
      <c r="AJ75" s="44"/>
      <c r="AK75" s="44"/>
      <c r="AL75" s="44"/>
      <c r="AM75" s="44"/>
      <c r="AN75" s="4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>
        <f t="shared" si="3"/>
        <v>0</v>
      </c>
      <c r="BF75" s="35"/>
      <c r="BG75" s="35"/>
      <c r="BH75" s="35"/>
      <c r="BI75" s="35"/>
      <c r="BJ75" s="35"/>
      <c r="BK75" s="35"/>
      <c r="BL75" s="35"/>
    </row>
    <row r="76" spans="1:64" ht="13.5" customHeight="1">
      <c r="A76" s="36">
        <v>1</v>
      </c>
      <c r="B76" s="36"/>
      <c r="C76" s="36"/>
      <c r="D76" s="36"/>
      <c r="E76" s="36"/>
      <c r="F76" s="36"/>
      <c r="G76" s="29" t="s">
        <v>76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77</v>
      </c>
      <c r="AA76" s="32"/>
      <c r="AB76" s="32"/>
      <c r="AC76" s="32"/>
      <c r="AD76" s="32"/>
      <c r="AE76" s="29" t="s">
        <v>66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7">
        <v>1436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ref="BE76:BE78" si="6">AO76+AW76</f>
        <v>1436</v>
      </c>
      <c r="BF76" s="37"/>
      <c r="BG76" s="37"/>
      <c r="BH76" s="37"/>
      <c r="BI76" s="37"/>
      <c r="BJ76" s="37"/>
      <c r="BK76" s="37"/>
      <c r="BL76" s="37"/>
    </row>
    <row r="77" spans="1:64" ht="25.5" customHeight="1">
      <c r="A77" s="36">
        <v>2</v>
      </c>
      <c r="B77" s="36"/>
      <c r="C77" s="36"/>
      <c r="D77" s="36"/>
      <c r="E77" s="36"/>
      <c r="F77" s="36"/>
      <c r="G77" s="29" t="s">
        <v>104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65</v>
      </c>
      <c r="AA77" s="32"/>
      <c r="AB77" s="32"/>
      <c r="AC77" s="32"/>
      <c r="AD77" s="32"/>
      <c r="AE77" s="32" t="s">
        <v>99</v>
      </c>
      <c r="AF77" s="38"/>
      <c r="AG77" s="38"/>
      <c r="AH77" s="38"/>
      <c r="AI77" s="38"/>
      <c r="AJ77" s="38"/>
      <c r="AK77" s="38"/>
      <c r="AL77" s="38"/>
      <c r="AM77" s="38"/>
      <c r="AN77" s="38"/>
      <c r="AO77" s="37">
        <v>0</v>
      </c>
      <c r="AP77" s="37"/>
      <c r="AQ77" s="37"/>
      <c r="AR77" s="37"/>
      <c r="AS77" s="37"/>
      <c r="AT77" s="37"/>
      <c r="AU77" s="37"/>
      <c r="AV77" s="37"/>
      <c r="AW77" s="37">
        <v>2</v>
      </c>
      <c r="AX77" s="37"/>
      <c r="AY77" s="37"/>
      <c r="AZ77" s="37"/>
      <c r="BA77" s="37"/>
      <c r="BB77" s="37"/>
      <c r="BC77" s="37"/>
      <c r="BD77" s="37"/>
      <c r="BE77" s="37">
        <f t="shared" ref="BE77" si="7">AO77+AW77</f>
        <v>2</v>
      </c>
      <c r="BF77" s="37"/>
      <c r="BG77" s="37"/>
      <c r="BH77" s="37"/>
      <c r="BI77" s="37"/>
      <c r="BJ77" s="37"/>
      <c r="BK77" s="37"/>
      <c r="BL77" s="37"/>
    </row>
    <row r="78" spans="1:64" ht="25.5" customHeight="1">
      <c r="A78" s="36">
        <v>3</v>
      </c>
      <c r="B78" s="36"/>
      <c r="C78" s="36"/>
      <c r="D78" s="36"/>
      <c r="E78" s="36"/>
      <c r="F78" s="36"/>
      <c r="G78" s="29" t="s">
        <v>105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65</v>
      </c>
      <c r="AA78" s="32"/>
      <c r="AB78" s="32"/>
      <c r="AC78" s="32"/>
      <c r="AD78" s="32"/>
      <c r="AE78" s="32" t="s">
        <v>99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7">
        <v>3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6"/>
        <v>3</v>
      </c>
      <c r="BF78" s="37"/>
      <c r="BG78" s="37"/>
      <c r="BH78" s="37"/>
      <c r="BI78" s="37"/>
      <c r="BJ78" s="37"/>
      <c r="BK78" s="37"/>
      <c r="BL78" s="37"/>
    </row>
    <row r="79" spans="1:64" ht="25.5" customHeight="1">
      <c r="A79" s="36">
        <v>4</v>
      </c>
      <c r="B79" s="36"/>
      <c r="C79" s="36"/>
      <c r="D79" s="36"/>
      <c r="E79" s="36"/>
      <c r="F79" s="36"/>
      <c r="G79" s="29" t="s">
        <v>106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65</v>
      </c>
      <c r="AA79" s="32"/>
      <c r="AB79" s="32"/>
      <c r="AC79" s="32"/>
      <c r="AD79" s="32"/>
      <c r="AE79" s="32" t="s">
        <v>99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7">
        <v>1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3"/>
        <v>1</v>
      </c>
      <c r="BF79" s="37"/>
      <c r="BG79" s="37"/>
      <c r="BH79" s="37"/>
      <c r="BI79" s="37"/>
      <c r="BJ79" s="37"/>
      <c r="BK79" s="37"/>
      <c r="BL79" s="37"/>
    </row>
    <row r="80" spans="1:64" s="4" customFormat="1" ht="12.75" customHeight="1">
      <c r="A80" s="42">
        <v>0</v>
      </c>
      <c r="B80" s="42"/>
      <c r="C80" s="42"/>
      <c r="D80" s="42"/>
      <c r="E80" s="42"/>
      <c r="F80" s="42"/>
      <c r="G80" s="43" t="s">
        <v>78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/>
      <c r="AA80" s="46"/>
      <c r="AB80" s="46"/>
      <c r="AC80" s="46"/>
      <c r="AD80" s="46"/>
      <c r="AE80" s="43"/>
      <c r="AF80" s="44"/>
      <c r="AG80" s="44"/>
      <c r="AH80" s="44"/>
      <c r="AI80" s="44"/>
      <c r="AJ80" s="44"/>
      <c r="AK80" s="44"/>
      <c r="AL80" s="44"/>
      <c r="AM80" s="44"/>
      <c r="AN80" s="4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>
        <f t="shared" si="3"/>
        <v>0</v>
      </c>
      <c r="BF80" s="35"/>
      <c r="BG80" s="35"/>
      <c r="BH80" s="35"/>
      <c r="BI80" s="35"/>
      <c r="BJ80" s="35"/>
      <c r="BK80" s="35"/>
      <c r="BL80" s="35"/>
    </row>
    <row r="81" spans="1:64" ht="38.25" customHeight="1">
      <c r="A81" s="36">
        <v>1</v>
      </c>
      <c r="B81" s="36"/>
      <c r="C81" s="36"/>
      <c r="D81" s="36"/>
      <c r="E81" s="36"/>
      <c r="F81" s="36"/>
      <c r="G81" s="29" t="s">
        <v>79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80</v>
      </c>
      <c r="AA81" s="32"/>
      <c r="AB81" s="32"/>
      <c r="AC81" s="32"/>
      <c r="AD81" s="32"/>
      <c r="AE81" s="29" t="s">
        <v>107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4">
        <f>AC50/AO76</f>
        <v>4102.9679665738158</v>
      </c>
      <c r="AP81" s="34"/>
      <c r="AQ81" s="34"/>
      <c r="AR81" s="34"/>
      <c r="AS81" s="34"/>
      <c r="AT81" s="34"/>
      <c r="AU81" s="34"/>
      <c r="AV81" s="34"/>
      <c r="AW81" s="34">
        <v>0</v>
      </c>
      <c r="AX81" s="34"/>
      <c r="AY81" s="34"/>
      <c r="AZ81" s="34"/>
      <c r="BA81" s="34"/>
      <c r="BB81" s="34"/>
      <c r="BC81" s="34"/>
      <c r="BD81" s="34"/>
      <c r="BE81" s="34">
        <f t="shared" ref="BE81" si="8">AO81+AW81</f>
        <v>4102.9679665738158</v>
      </c>
      <c r="BF81" s="34"/>
      <c r="BG81" s="34"/>
      <c r="BH81" s="34"/>
      <c r="BI81" s="34"/>
      <c r="BJ81" s="34"/>
      <c r="BK81" s="34"/>
      <c r="BL81" s="34"/>
    </row>
    <row r="82" spans="1:64" ht="15.75" customHeight="1">
      <c r="A82" s="36">
        <v>2</v>
      </c>
      <c r="B82" s="36"/>
      <c r="C82" s="36"/>
      <c r="D82" s="36"/>
      <c r="E82" s="36"/>
      <c r="F82" s="36"/>
      <c r="G82" s="32" t="s">
        <v>108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2" t="s">
        <v>98</v>
      </c>
      <c r="AA82" s="32"/>
      <c r="AB82" s="32"/>
      <c r="AC82" s="32"/>
      <c r="AD82" s="32"/>
      <c r="AE82" s="32" t="s">
        <v>84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4">
        <v>0</v>
      </c>
      <c r="AP82" s="34"/>
      <c r="AQ82" s="34"/>
      <c r="AR82" s="34"/>
      <c r="AS82" s="34"/>
      <c r="AT82" s="34"/>
      <c r="AU82" s="34"/>
      <c r="AV82" s="34"/>
      <c r="AW82" s="34">
        <f>(AW71+AW72)/AW77</f>
        <v>698.04600000000005</v>
      </c>
      <c r="AX82" s="34"/>
      <c r="AY82" s="34"/>
      <c r="AZ82" s="34"/>
      <c r="BA82" s="34"/>
      <c r="BB82" s="34"/>
      <c r="BC82" s="34"/>
      <c r="BD82" s="34"/>
      <c r="BE82" s="34">
        <f t="shared" si="3"/>
        <v>698.04600000000005</v>
      </c>
      <c r="BF82" s="34"/>
      <c r="BG82" s="34"/>
      <c r="BH82" s="34"/>
      <c r="BI82" s="34"/>
      <c r="BJ82" s="34"/>
      <c r="BK82" s="34"/>
      <c r="BL82" s="34"/>
    </row>
    <row r="83" spans="1:64" ht="15.75" customHeight="1">
      <c r="A83" s="36">
        <v>3</v>
      </c>
      <c r="B83" s="36"/>
      <c r="C83" s="36"/>
      <c r="D83" s="36"/>
      <c r="E83" s="36"/>
      <c r="F83" s="36"/>
      <c r="G83" s="32" t="s">
        <v>109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2" t="s">
        <v>98</v>
      </c>
      <c r="AA83" s="32"/>
      <c r="AB83" s="32"/>
      <c r="AC83" s="32"/>
      <c r="AD83" s="32"/>
      <c r="AE83" s="32" t="s">
        <v>84</v>
      </c>
      <c r="AF83" s="38"/>
      <c r="AG83" s="38"/>
      <c r="AH83" s="38"/>
      <c r="AI83" s="38"/>
      <c r="AJ83" s="38"/>
      <c r="AK83" s="38"/>
      <c r="AL83" s="38"/>
      <c r="AM83" s="38"/>
      <c r="AN83" s="38"/>
      <c r="AO83" s="34">
        <f>AO73/AO78</f>
        <v>2.4266666666666667</v>
      </c>
      <c r="AP83" s="34"/>
      <c r="AQ83" s="34"/>
      <c r="AR83" s="34"/>
      <c r="AS83" s="34"/>
      <c r="AT83" s="34"/>
      <c r="AU83" s="34"/>
      <c r="AV83" s="34"/>
      <c r="AW83" s="34">
        <v>0</v>
      </c>
      <c r="AX83" s="34"/>
      <c r="AY83" s="34"/>
      <c r="AZ83" s="34"/>
      <c r="BA83" s="34"/>
      <c r="BB83" s="34"/>
      <c r="BC83" s="34"/>
      <c r="BD83" s="34"/>
      <c r="BE83" s="34">
        <f t="shared" ref="BE83" si="9">AO83+AW83</f>
        <v>2.4266666666666667</v>
      </c>
      <c r="BF83" s="34"/>
      <c r="BG83" s="34"/>
      <c r="BH83" s="34"/>
      <c r="BI83" s="34"/>
      <c r="BJ83" s="34"/>
      <c r="BK83" s="34"/>
      <c r="BL83" s="34"/>
    </row>
    <row r="84" spans="1:64" ht="15.75" customHeight="1">
      <c r="A84" s="36">
        <v>4</v>
      </c>
      <c r="B84" s="36"/>
      <c r="C84" s="36"/>
      <c r="D84" s="36"/>
      <c r="E84" s="36"/>
      <c r="F84" s="36"/>
      <c r="G84" s="32" t="s">
        <v>110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2" t="s">
        <v>98</v>
      </c>
      <c r="AA84" s="32"/>
      <c r="AB84" s="32"/>
      <c r="AC84" s="32"/>
      <c r="AD84" s="32"/>
      <c r="AE84" s="32" t="s">
        <v>84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4">
        <f>AO74/AO79</f>
        <v>13.712999999999999</v>
      </c>
      <c r="AP84" s="34"/>
      <c r="AQ84" s="34"/>
      <c r="AR84" s="34"/>
      <c r="AS84" s="34"/>
      <c r="AT84" s="34"/>
      <c r="AU84" s="34"/>
      <c r="AV84" s="34"/>
      <c r="AW84" s="34">
        <v>0</v>
      </c>
      <c r="AX84" s="34"/>
      <c r="AY84" s="34"/>
      <c r="AZ84" s="34"/>
      <c r="BA84" s="34"/>
      <c r="BB84" s="34"/>
      <c r="BC84" s="34"/>
      <c r="BD84" s="34"/>
      <c r="BE84" s="34">
        <f t="shared" si="3"/>
        <v>13.712999999999999</v>
      </c>
      <c r="BF84" s="34"/>
      <c r="BG84" s="34"/>
      <c r="BH84" s="34"/>
      <c r="BI84" s="34"/>
      <c r="BJ84" s="34"/>
      <c r="BK84" s="34"/>
      <c r="BL84" s="34"/>
    </row>
    <row r="85" spans="1:64" s="4" customFormat="1" ht="12.75" customHeight="1">
      <c r="A85" s="42">
        <v>0</v>
      </c>
      <c r="B85" s="42"/>
      <c r="C85" s="42"/>
      <c r="D85" s="42"/>
      <c r="E85" s="42"/>
      <c r="F85" s="42"/>
      <c r="G85" s="43" t="s">
        <v>81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/>
      <c r="AA85" s="46"/>
      <c r="AB85" s="46"/>
      <c r="AC85" s="46"/>
      <c r="AD85" s="46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>
        <f t="shared" si="3"/>
        <v>0</v>
      </c>
      <c r="BF85" s="35"/>
      <c r="BG85" s="35"/>
      <c r="BH85" s="35"/>
      <c r="BI85" s="35"/>
      <c r="BJ85" s="35"/>
      <c r="BK85" s="35"/>
      <c r="BL85" s="35"/>
    </row>
    <row r="86" spans="1:64" ht="12.75" customHeight="1">
      <c r="A86" s="36">
        <v>1</v>
      </c>
      <c r="B86" s="36"/>
      <c r="C86" s="36"/>
      <c r="D86" s="36"/>
      <c r="E86" s="36"/>
      <c r="F86" s="36"/>
      <c r="G86" s="29" t="s">
        <v>82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83</v>
      </c>
      <c r="AA86" s="32"/>
      <c r="AB86" s="32"/>
      <c r="AC86" s="32"/>
      <c r="AD86" s="32"/>
      <c r="AE86" s="29" t="s">
        <v>84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3">
        <f>AO76/4069</f>
        <v>0.35291226345539445</v>
      </c>
      <c r="AP86" s="33"/>
      <c r="AQ86" s="33"/>
      <c r="AR86" s="33"/>
      <c r="AS86" s="33"/>
      <c r="AT86" s="33"/>
      <c r="AU86" s="33"/>
      <c r="AV86" s="33"/>
      <c r="AW86" s="34">
        <v>0</v>
      </c>
      <c r="AX86" s="34"/>
      <c r="AY86" s="34"/>
      <c r="AZ86" s="34"/>
      <c r="BA86" s="34"/>
      <c r="BB86" s="34"/>
      <c r="BC86" s="34"/>
      <c r="BD86" s="34"/>
      <c r="BE86" s="33">
        <f t="shared" ref="BE86" si="10">AO86+AW86</f>
        <v>0.35291226345539445</v>
      </c>
      <c r="BF86" s="33"/>
      <c r="BG86" s="33"/>
      <c r="BH86" s="33"/>
      <c r="BI86" s="33"/>
      <c r="BJ86" s="33"/>
      <c r="BK86" s="33"/>
      <c r="BL86" s="33"/>
    </row>
    <row r="87" spans="1:64" ht="12.75" customHeight="1">
      <c r="A87" s="36">
        <v>2</v>
      </c>
      <c r="B87" s="36"/>
      <c r="C87" s="36"/>
      <c r="D87" s="36"/>
      <c r="E87" s="36"/>
      <c r="F87" s="36"/>
      <c r="G87" s="29" t="s">
        <v>111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83</v>
      </c>
      <c r="AA87" s="32"/>
      <c r="AB87" s="32"/>
      <c r="AC87" s="32"/>
      <c r="AD87" s="32"/>
      <c r="AE87" s="29" t="s">
        <v>84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4">
        <v>0</v>
      </c>
      <c r="AP87" s="34"/>
      <c r="AQ87" s="34"/>
      <c r="AR87" s="34"/>
      <c r="AS87" s="34"/>
      <c r="AT87" s="34"/>
      <c r="AU87" s="34"/>
      <c r="AV87" s="34"/>
      <c r="AW87" s="34">
        <v>0</v>
      </c>
      <c r="AX87" s="34"/>
      <c r="AY87" s="34"/>
      <c r="AZ87" s="34"/>
      <c r="BA87" s="34"/>
      <c r="BB87" s="34"/>
      <c r="BC87" s="34"/>
      <c r="BD87" s="34"/>
      <c r="BE87" s="34">
        <f t="shared" si="3"/>
        <v>0</v>
      </c>
      <c r="BF87" s="34"/>
      <c r="BG87" s="34"/>
      <c r="BH87" s="34"/>
      <c r="BI87" s="34"/>
      <c r="BJ87" s="34"/>
      <c r="BK87" s="34"/>
      <c r="BL87" s="34"/>
    </row>
    <row r="88" spans="1:64" ht="12.75" customHeight="1">
      <c r="A88" s="36">
        <v>3</v>
      </c>
      <c r="B88" s="36"/>
      <c r="C88" s="36"/>
      <c r="D88" s="36"/>
      <c r="E88" s="36"/>
      <c r="F88" s="36"/>
      <c r="G88" s="29" t="s">
        <v>112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83</v>
      </c>
      <c r="AA88" s="32"/>
      <c r="AB88" s="32"/>
      <c r="AC88" s="32"/>
      <c r="AD88" s="32"/>
      <c r="AE88" s="29" t="s">
        <v>84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4">
        <v>0</v>
      </c>
      <c r="AP88" s="34"/>
      <c r="AQ88" s="34"/>
      <c r="AR88" s="34"/>
      <c r="AS88" s="34"/>
      <c r="AT88" s="34"/>
      <c r="AU88" s="34"/>
      <c r="AV88" s="34"/>
      <c r="AW88" s="34">
        <v>0</v>
      </c>
      <c r="AX88" s="34"/>
      <c r="AY88" s="34"/>
      <c r="AZ88" s="34"/>
      <c r="BA88" s="34"/>
      <c r="BB88" s="34"/>
      <c r="BC88" s="34"/>
      <c r="BD88" s="34"/>
      <c r="BE88" s="34">
        <f t="shared" ref="BE88" si="11">AO88+AW88</f>
        <v>0</v>
      </c>
      <c r="BF88" s="34"/>
      <c r="BG88" s="34"/>
      <c r="BH88" s="34"/>
      <c r="BI88" s="34"/>
      <c r="BJ88" s="34"/>
      <c r="BK88" s="34"/>
      <c r="BL88" s="34"/>
    </row>
    <row r="89" spans="1:64" ht="25.5" customHeight="1">
      <c r="A89" s="36">
        <v>4</v>
      </c>
      <c r="B89" s="36"/>
      <c r="C89" s="36"/>
      <c r="D89" s="36"/>
      <c r="E89" s="36"/>
      <c r="F89" s="36"/>
      <c r="G89" s="29" t="s">
        <v>113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83</v>
      </c>
      <c r="AA89" s="32"/>
      <c r="AB89" s="32"/>
      <c r="AC89" s="32"/>
      <c r="AD89" s="32"/>
      <c r="AE89" s="29" t="s">
        <v>84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4">
        <v>0</v>
      </c>
      <c r="AP89" s="34"/>
      <c r="AQ89" s="34"/>
      <c r="AR89" s="34"/>
      <c r="AS89" s="34"/>
      <c r="AT89" s="34"/>
      <c r="AU89" s="34"/>
      <c r="AV89" s="34"/>
      <c r="AW89" s="34">
        <v>0</v>
      </c>
      <c r="AX89" s="34"/>
      <c r="AY89" s="34"/>
      <c r="AZ89" s="34"/>
      <c r="BA89" s="34"/>
      <c r="BB89" s="34"/>
      <c r="BC89" s="34"/>
      <c r="BD89" s="34"/>
      <c r="BE89" s="34">
        <f t="shared" si="3"/>
        <v>0</v>
      </c>
      <c r="BF89" s="34"/>
      <c r="BG89" s="34"/>
      <c r="BH89" s="34"/>
      <c r="BI89" s="34"/>
      <c r="BJ89" s="34"/>
      <c r="BK89" s="34"/>
      <c r="BL89" s="34"/>
    </row>
    <row r="90" spans="1:64" ht="5.25" customHeight="1"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64" ht="5.25" customHeight="1"/>
    <row r="92" spans="1:64" ht="16.5" customHeight="1">
      <c r="A92" s="27" t="s">
        <v>114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5"/>
      <c r="AO92" s="110" t="s">
        <v>115</v>
      </c>
      <c r="AP92" s="109"/>
      <c r="AQ92" s="109"/>
      <c r="AR92" s="109"/>
      <c r="AS92" s="109"/>
      <c r="AT92" s="109"/>
      <c r="AU92" s="109"/>
      <c r="AV92" s="109"/>
      <c r="AW92" s="109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</row>
    <row r="93" spans="1:64">
      <c r="W93" s="89" t="s">
        <v>9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108" t="s">
        <v>58</v>
      </c>
      <c r="AP93" s="108"/>
      <c r="AQ93" s="108"/>
      <c r="AR93" s="108"/>
      <c r="AS93" s="108"/>
      <c r="AT93" s="108"/>
      <c r="AU93" s="108"/>
      <c r="AV93" s="108"/>
      <c r="AW93" s="108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</row>
    <row r="94" spans="1:64" ht="15.75" customHeight="1">
      <c r="A94" s="103" t="s">
        <v>7</v>
      </c>
      <c r="B94" s="103"/>
      <c r="C94" s="103"/>
      <c r="D94" s="103"/>
      <c r="E94" s="103"/>
      <c r="F94" s="103"/>
    </row>
    <row r="95" spans="1:64" ht="15" customHeight="1">
      <c r="A95" s="28" t="s">
        <v>89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3"/>
      <c r="AU95" s="113"/>
      <c r="AV95" s="113"/>
      <c r="AW95" s="113"/>
    </row>
    <row r="96" spans="1:64">
      <c r="A96" s="98" t="s">
        <v>53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</row>
    <row r="97" spans="1:60" ht="6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60" ht="15.75" customHeight="1">
      <c r="A98" s="27" t="s">
        <v>90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5"/>
      <c r="AO98" s="110" t="s">
        <v>91</v>
      </c>
      <c r="AP98" s="109"/>
      <c r="AQ98" s="109"/>
      <c r="AR98" s="109"/>
      <c r="AS98" s="109"/>
      <c r="AT98" s="109"/>
      <c r="AU98" s="109"/>
      <c r="AV98" s="109"/>
      <c r="AW98" s="109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3"/>
    </row>
    <row r="99" spans="1:60">
      <c r="W99" s="89" t="s">
        <v>9</v>
      </c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O99" s="108" t="s">
        <v>58</v>
      </c>
      <c r="AP99" s="108"/>
      <c r="AQ99" s="108"/>
      <c r="AR99" s="108"/>
      <c r="AS99" s="108"/>
      <c r="AT99" s="108"/>
      <c r="AU99" s="108"/>
      <c r="AV99" s="108"/>
      <c r="AW99" s="108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3"/>
    </row>
    <row r="100" spans="1:60">
      <c r="A100" s="99">
        <v>43796</v>
      </c>
      <c r="B100" s="100"/>
      <c r="C100" s="100"/>
      <c r="D100" s="100"/>
      <c r="E100" s="100"/>
      <c r="F100" s="100"/>
      <c r="G100" s="100"/>
      <c r="H100" s="100"/>
    </row>
    <row r="101" spans="1:60">
      <c r="A101" s="89" t="s">
        <v>51</v>
      </c>
      <c r="B101" s="89"/>
      <c r="C101" s="89"/>
      <c r="D101" s="89"/>
      <c r="E101" s="89"/>
      <c r="F101" s="89"/>
      <c r="G101" s="89"/>
      <c r="H101" s="8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60">
      <c r="A102" s="24" t="s">
        <v>52</v>
      </c>
    </row>
  </sheetData>
  <mergeCells count="317">
    <mergeCell ref="A60:BL60"/>
    <mergeCell ref="A61:F61"/>
    <mergeCell ref="AE61:AN61"/>
    <mergeCell ref="Z61:AD61"/>
    <mergeCell ref="G61:Y61"/>
    <mergeCell ref="A37:BL37"/>
    <mergeCell ref="A38:F38"/>
    <mergeCell ref="G38:BL38"/>
    <mergeCell ref="A39:F39"/>
    <mergeCell ref="A56:C56"/>
    <mergeCell ref="AR56:AY56"/>
    <mergeCell ref="A57:C57"/>
    <mergeCell ref="D57:AA57"/>
    <mergeCell ref="AB57:AI57"/>
    <mergeCell ref="AJ57:AQ57"/>
    <mergeCell ref="G40:BL40"/>
    <mergeCell ref="A41:F41"/>
    <mergeCell ref="AC49:AJ49"/>
    <mergeCell ref="AC45:AJ46"/>
    <mergeCell ref="AK45:AR46"/>
    <mergeCell ref="D49:AB49"/>
    <mergeCell ref="A101:H101"/>
    <mergeCell ref="A96:AS96"/>
    <mergeCell ref="A100:H100"/>
    <mergeCell ref="A54:C55"/>
    <mergeCell ref="D56:AA56"/>
    <mergeCell ref="AB56:AI56"/>
    <mergeCell ref="W99:AM99"/>
    <mergeCell ref="AR54:AY55"/>
    <mergeCell ref="W93:AM93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94:F94"/>
    <mergeCell ref="AW66:BD66"/>
    <mergeCell ref="G63:Y63"/>
    <mergeCell ref="G64:Y64"/>
    <mergeCell ref="AO62:AV62"/>
    <mergeCell ref="Z62:AD62"/>
    <mergeCell ref="W98:AM98"/>
    <mergeCell ref="AW62:BD62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G62:Y62"/>
    <mergeCell ref="BE65:BL65"/>
    <mergeCell ref="A66:F66"/>
    <mergeCell ref="W92:AM92"/>
    <mergeCell ref="BE69:BL69"/>
    <mergeCell ref="BE75:BL75"/>
    <mergeCell ref="BE80:BL80"/>
    <mergeCell ref="AO71:AV71"/>
    <mergeCell ref="AW71:BD71"/>
    <mergeCell ref="BE71:BL71"/>
    <mergeCell ref="AO78:AV78"/>
    <mergeCell ref="AW78:BD78"/>
    <mergeCell ref="BE78:BL78"/>
    <mergeCell ref="AO87:AV87"/>
    <mergeCell ref="AW87:BD87"/>
    <mergeCell ref="BE87:BL87"/>
    <mergeCell ref="BE70:BL70"/>
    <mergeCell ref="AW69:BD69"/>
    <mergeCell ref="AW70:BD70"/>
    <mergeCell ref="BE76:BL76"/>
    <mergeCell ref="AW74:BD74"/>
    <mergeCell ref="BE74:BL74"/>
    <mergeCell ref="AW75:BD75"/>
    <mergeCell ref="AW76:BD76"/>
    <mergeCell ref="AO88:AV8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35:BL35"/>
    <mergeCell ref="G39:BL39"/>
    <mergeCell ref="AJ54:AQ55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3:AY53"/>
    <mergeCell ref="A47:C47"/>
    <mergeCell ref="A48:C48"/>
    <mergeCell ref="AK47:AR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O61:AV61"/>
    <mergeCell ref="A71:F71"/>
    <mergeCell ref="G71:Y71"/>
    <mergeCell ref="Z71:AD71"/>
    <mergeCell ref="AE71:AN71"/>
    <mergeCell ref="A65:F65"/>
    <mergeCell ref="G65:Y65"/>
    <mergeCell ref="Z65:AD65"/>
    <mergeCell ref="AE65:AN65"/>
    <mergeCell ref="AO65:AV65"/>
    <mergeCell ref="A69:F69"/>
    <mergeCell ref="G69:Y69"/>
    <mergeCell ref="Z69:AD69"/>
    <mergeCell ref="AE69:AN69"/>
    <mergeCell ref="AO69:AV69"/>
    <mergeCell ref="A70:F70"/>
    <mergeCell ref="G70:Y70"/>
    <mergeCell ref="Z70:AD70"/>
    <mergeCell ref="AE70:AN70"/>
    <mergeCell ref="AO70:AV70"/>
    <mergeCell ref="Z66:AD66"/>
    <mergeCell ref="AE66:AN66"/>
    <mergeCell ref="AO66:AV66"/>
    <mergeCell ref="G66:Y66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G78:Y78"/>
    <mergeCell ref="Z78:AD78"/>
    <mergeCell ref="AE78:AN78"/>
    <mergeCell ref="A74:F74"/>
    <mergeCell ref="G74:Y74"/>
    <mergeCell ref="Z74:AD74"/>
    <mergeCell ref="AE74:AN74"/>
    <mergeCell ref="AO74:AV74"/>
    <mergeCell ref="Z75:AD75"/>
    <mergeCell ref="AE75:AN75"/>
    <mergeCell ref="AO75:AV75"/>
    <mergeCell ref="A76:F76"/>
    <mergeCell ref="G76:Y76"/>
    <mergeCell ref="Z76:AD76"/>
    <mergeCell ref="AE76:AN76"/>
    <mergeCell ref="AO76:AV76"/>
    <mergeCell ref="AW88:BD88"/>
    <mergeCell ref="BE88:BL88"/>
    <mergeCell ref="A87:F87"/>
    <mergeCell ref="G87:Y87"/>
    <mergeCell ref="Z87:AD87"/>
    <mergeCell ref="AE87:AN87"/>
    <mergeCell ref="A84:F84"/>
    <mergeCell ref="G82:Y82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Z82:AD82"/>
    <mergeCell ref="G84:Y84"/>
    <mergeCell ref="A86:F86"/>
    <mergeCell ref="A72:F72"/>
    <mergeCell ref="G72:Y72"/>
    <mergeCell ref="Z72:AD72"/>
    <mergeCell ref="AE72:AN72"/>
    <mergeCell ref="AO72:AV72"/>
    <mergeCell ref="AW72:BD72"/>
    <mergeCell ref="BE72:BL72"/>
    <mergeCell ref="A89:F89"/>
    <mergeCell ref="G89:Y89"/>
    <mergeCell ref="Z89:AD89"/>
    <mergeCell ref="AE89:AN89"/>
    <mergeCell ref="AO89:AV89"/>
    <mergeCell ref="AW89:BD89"/>
    <mergeCell ref="BE89:BL89"/>
    <mergeCell ref="A85:F85"/>
    <mergeCell ref="G85:Y85"/>
    <mergeCell ref="Z85:AD85"/>
    <mergeCell ref="AE85:AN85"/>
    <mergeCell ref="AO85:AV85"/>
    <mergeCell ref="AW85:BD85"/>
    <mergeCell ref="A88:F88"/>
    <mergeCell ref="G88:Y88"/>
    <mergeCell ref="Z88:AD88"/>
    <mergeCell ref="AE88:AN88"/>
    <mergeCell ref="BE81:BL81"/>
    <mergeCell ref="A73:F73"/>
    <mergeCell ref="G73:Y73"/>
    <mergeCell ref="Z73:AD73"/>
    <mergeCell ref="AE73:AN73"/>
    <mergeCell ref="AO73:AV73"/>
    <mergeCell ref="AW73:BD73"/>
    <mergeCell ref="BE73:BL73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5:F75"/>
    <mergeCell ref="G75:Y75"/>
    <mergeCell ref="A78:F78"/>
    <mergeCell ref="G86:Y86"/>
    <mergeCell ref="Z86:AD86"/>
    <mergeCell ref="AE86:AN86"/>
    <mergeCell ref="AO86:AV86"/>
    <mergeCell ref="AW86:BD86"/>
    <mergeCell ref="BE86:BL86"/>
    <mergeCell ref="BE85:BL85"/>
    <mergeCell ref="A77:F77"/>
    <mergeCell ref="G77:Y77"/>
    <mergeCell ref="Z77:AD77"/>
    <mergeCell ref="AE77:AN77"/>
    <mergeCell ref="AO77:AV77"/>
    <mergeCell ref="AW77:BD77"/>
    <mergeCell ref="BE77:BL77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64:L64 G64:G72 G75:L77 G80:L81">
    <cfRule type="cellIs" dxfId="25" priority="26" stopIfTrue="1" operator="equal">
      <formula>$G63</formula>
    </cfRule>
  </conditionalFormatting>
  <conditionalFormatting sqref="D49:D50 D50:I50">
    <cfRule type="cellIs" dxfId="24" priority="27" stopIfTrue="1" operator="equal">
      <formula>$D48</formula>
    </cfRule>
  </conditionalFormatting>
  <conditionalFormatting sqref="A64:F89">
    <cfRule type="cellIs" dxfId="23" priority="28" stopIfTrue="1" operator="equal">
      <formula>0</formula>
    </cfRule>
  </conditionalFormatting>
  <conditionalFormatting sqref="G70:G73 G76:G77 G77:L78 G82">
    <cfRule type="cellIs" dxfId="22" priority="30" stopIfTrue="1" operator="equal">
      <formula>$G68</formula>
    </cfRule>
  </conditionalFormatting>
  <conditionalFormatting sqref="G74 G88:L89">
    <cfRule type="cellIs" dxfId="21" priority="31" stopIfTrue="1" operator="equal">
      <formula>$G69</formula>
    </cfRule>
  </conditionalFormatting>
  <conditionalFormatting sqref="G71:G73 G78 G83:L86">
    <cfRule type="cellIs" dxfId="20" priority="23" stopIfTrue="1" operator="equal">
      <formula>$G68</formula>
    </cfRule>
  </conditionalFormatting>
  <conditionalFormatting sqref="G73">
    <cfRule type="cellIs" dxfId="19" priority="22" stopIfTrue="1" operator="equal">
      <formula>$G68</formula>
    </cfRule>
  </conditionalFormatting>
  <conditionalFormatting sqref="G73 G79 G87:L87 G89">
    <cfRule type="cellIs" dxfId="18" priority="37" stopIfTrue="1" operator="equal">
      <formula>$G69</formula>
    </cfRule>
  </conditionalFormatting>
  <conditionalFormatting sqref="G72">
    <cfRule type="cellIs" dxfId="17" priority="21" stopIfTrue="1" operator="equal">
      <formula>$G67</formula>
    </cfRule>
  </conditionalFormatting>
  <conditionalFormatting sqref="G72">
    <cfRule type="cellIs" dxfId="16" priority="20" stopIfTrue="1" operator="equal">
      <formula>$G68</formula>
    </cfRule>
  </conditionalFormatting>
  <conditionalFormatting sqref="G78">
    <cfRule type="cellIs" dxfId="15" priority="19" stopIfTrue="1" operator="equal">
      <formula>$G74</formula>
    </cfRule>
  </conditionalFormatting>
  <conditionalFormatting sqref="G77">
    <cfRule type="cellIs" dxfId="14" priority="18" stopIfTrue="1" operator="equal">
      <formula>$G74</formula>
    </cfRule>
  </conditionalFormatting>
  <conditionalFormatting sqref="G77">
    <cfRule type="cellIs" dxfId="13" priority="17" stopIfTrue="1" operator="equal">
      <formula>$G73</formula>
    </cfRule>
  </conditionalFormatting>
  <conditionalFormatting sqref="G83:G84">
    <cfRule type="cellIs" dxfId="12" priority="16" stopIfTrue="1" operator="equal">
      <formula>$G79</formula>
    </cfRule>
  </conditionalFormatting>
  <conditionalFormatting sqref="G81:L81">
    <cfRule type="cellIs" dxfId="11" priority="13" stopIfTrue="1" operator="equal">
      <formula>$G79</formula>
    </cfRule>
  </conditionalFormatting>
  <conditionalFormatting sqref="G81:L81">
    <cfRule type="cellIs" dxfId="10" priority="12" stopIfTrue="1" operator="equal">
      <formula>$G78</formula>
    </cfRule>
  </conditionalFormatting>
  <conditionalFormatting sqref="G81">
    <cfRule type="cellIs" dxfId="9" priority="11" stopIfTrue="1" operator="equal">
      <formula>$G77</formula>
    </cfRule>
  </conditionalFormatting>
  <conditionalFormatting sqref="G83:G84">
    <cfRule type="cellIs" dxfId="8" priority="9" stopIfTrue="1" operator="equal">
      <formula>$G81</formula>
    </cfRule>
  </conditionalFormatting>
  <conditionalFormatting sqref="G82">
    <cfRule type="cellIs" dxfId="7" priority="7" stopIfTrue="1" operator="equal">
      <formula>$G83</formula>
    </cfRule>
  </conditionalFormatting>
  <conditionalFormatting sqref="G83:G84">
    <cfRule type="cellIs" dxfId="6" priority="43" stopIfTrue="1" operator="equal">
      <formula>#REF!</formula>
    </cfRule>
  </conditionalFormatting>
  <conditionalFormatting sqref="G88:G89">
    <cfRule type="cellIs" dxfId="5" priority="6" stopIfTrue="1" operator="equal">
      <formula>$G84</formula>
    </cfRule>
  </conditionalFormatting>
  <conditionalFormatting sqref="G87:L87">
    <cfRule type="cellIs" dxfId="4" priority="5" stopIfTrue="1" operator="equal">
      <formula>$G82</formula>
    </cfRule>
  </conditionalFormatting>
  <conditionalFormatting sqref="G87">
    <cfRule type="cellIs" dxfId="3" priority="4" stopIfTrue="1" operator="equal">
      <formula>$G83</formula>
    </cfRule>
  </conditionalFormatting>
  <conditionalFormatting sqref="G86:L86">
    <cfRule type="cellIs" dxfId="2" priority="3" stopIfTrue="1" operator="equal">
      <formula>$G82</formula>
    </cfRule>
  </conditionalFormatting>
  <conditionalFormatting sqref="G86:L86">
    <cfRule type="cellIs" dxfId="1" priority="2" stopIfTrue="1" operator="equal">
      <formula>$G81</formula>
    </cfRule>
  </conditionalFormatting>
  <conditionalFormatting sqref="G86">
    <cfRule type="cellIs" dxfId="0" priority="1" stopIfTrue="1" operator="equal">
      <formula>$G82</formula>
    </cfRule>
  </conditionalFormatting>
  <pageMargins left="0.31496062992125984" right="0.31496062992125984" top="0.27559055118110237" bottom="0.23622047244094491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КПК0611090</vt:lpstr>
      <vt:lpstr>КПК0611090!Область_печати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Відділ освіти</cp:lastModifiedBy>
  <cp:lastPrinted>2019-11-29T07:56:10Z</cp:lastPrinted>
  <dcterms:created xsi:type="dcterms:W3CDTF">2016-08-15T09:54:21Z</dcterms:created>
  <dcterms:modified xsi:type="dcterms:W3CDTF">2019-11-29T07:56:13Z</dcterms:modified>
</cp:coreProperties>
</file>