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ОРТАЛ\DATA.GOV\ДАТА -2020\СІЧЕНЬ ДАТА 2020\"/>
    </mc:Choice>
  </mc:AlternateContent>
  <bookViews>
    <workbookView xWindow="0" yWindow="0" windowWidth="20490" windowHeight="7605"/>
  </bookViews>
  <sheets>
    <sheet name="2019" sheetId="47" r:id="rId1"/>
    <sheet name="Лист1" sheetId="48" r:id="rId2"/>
  </sheets>
  <definedNames>
    <definedName name="_xlnm._FilterDatabase" localSheetId="0" hidden="1">'2019'!$A$34:$E$62</definedName>
  </definedNames>
  <calcPr calcId="152511"/>
</workbook>
</file>

<file path=xl/calcChain.xml><?xml version="1.0" encoding="utf-8"?>
<calcChain xmlns="http://schemas.openxmlformats.org/spreadsheetml/2006/main">
  <c r="E66" i="47" l="1"/>
  <c r="E62" i="47"/>
  <c r="E56" i="47"/>
  <c r="E54" i="47"/>
  <c r="D45" i="47"/>
  <c r="D34" i="47"/>
  <c r="E32" i="47"/>
  <c r="E34" i="47"/>
  <c r="E40" i="47"/>
  <c r="E27" i="47"/>
  <c r="D27" i="47"/>
  <c r="D23" i="47"/>
  <c r="E23" i="47"/>
  <c r="E10" i="47"/>
  <c r="E59" i="47"/>
  <c r="E52" i="47"/>
  <c r="E45" i="47"/>
  <c r="E18" i="47"/>
  <c r="E14" i="47"/>
  <c r="K49" i="48"/>
  <c r="J3" i="48"/>
  <c r="A14" i="48"/>
  <c r="I3" i="48"/>
  <c r="C9" i="48"/>
  <c r="H3" i="48"/>
  <c r="G3" i="48"/>
  <c r="F3" i="48"/>
  <c r="E3" i="48"/>
  <c r="D3" i="48"/>
  <c r="B3" i="48"/>
  <c r="B6" i="48" s="1"/>
  <c r="C3" i="48"/>
  <c r="A3" i="48"/>
</calcChain>
</file>

<file path=xl/sharedStrings.xml><?xml version="1.0" encoding="utf-8"?>
<sst xmlns="http://schemas.openxmlformats.org/spreadsheetml/2006/main" count="124" uniqueCount="51">
  <si>
    <t>Виконавець</t>
  </si>
  <si>
    <t>Виконано робіт, тис. грн</t>
  </si>
  <si>
    <t>Технічний нагляд</t>
  </si>
  <si>
    <t>Проектні роботи</t>
  </si>
  <si>
    <t>ТОВ "МАКРОМИР-ПРОЕКТ"</t>
  </si>
  <si>
    <t>ТОВ "Інжиніринг-груп"</t>
  </si>
  <si>
    <t>Передпроектні роботи</t>
  </si>
  <si>
    <t>№ з/п</t>
  </si>
  <si>
    <t>Площа ремонту, кв. м</t>
  </si>
  <si>
    <t>Капітальний ремонт тротуарної частини по пр. Богоявленському від вул. Новобудівної до вул. Остапа Вишні (парна сторона) в  Корабельному районі м. Миколаєва</t>
  </si>
  <si>
    <t>Капітальний ремонт тротуарної частини по пр. Богоявленському від вул. Океанівської до пр. Корабелів (непарна сторона) в Корабельному районі м. Миколаєва</t>
  </si>
  <si>
    <t>Капітальний ремонт тротуарної частини по пр. Богоявленському від вул. Океанівської до пр. Корабелів (парна сторона) в Корабельному районі м. Миколаєва</t>
  </si>
  <si>
    <t>ІНФОРМАЦІЯ</t>
  </si>
  <si>
    <t>Найменування об'єкту</t>
  </si>
  <si>
    <t>Капітальний ремонт тротуару по вул. Г.Сагайдачного від пр. Богоявленського до ЗОШ №29 у Корабельному районі м. Миколаєва</t>
  </si>
  <si>
    <t>Вартість підрядних робіт</t>
  </si>
  <si>
    <t>Капітальний ремонт внутрішньоквартальних проїздів від пр. Корабелів вздовж будинку № 10-а до гімназії № 3 з тротуаром вздовж ЗОШ № 54 у Корабельному районі м. Миколаєва</t>
  </si>
  <si>
    <t>Капітальний ремонт внутнішньоквартального проїзду від пр. Корабелів вздовж ЗОШ № 54 до ЗОШ № 1 у Корабельному районі м. Миколаєва</t>
  </si>
  <si>
    <t>ТОВ "КАЙСЕР"</t>
  </si>
  <si>
    <t>Капітальний ремонт внутрішньоквартальних проїздів по вул. Океанівській, 18, 18/1, 18/2, 20, 20/1 і пр. Богоявленському, 317, 319 у Корабельному районі м. Миколаєва</t>
  </si>
  <si>
    <t>ФОП Басиста Т.А.</t>
  </si>
  <si>
    <t>Капітальний ремонт внутрішньоквартальних проїздів від будинку №2-а по пр. Корабелів вздовж будинків № 2 по пр. Корабелів і № 7 по вул. Айвазовського до пр. Корабелів та вул. Айвазовського у Корабельному районі м. Миколаєва</t>
  </si>
  <si>
    <t>Авторський нагляд</t>
  </si>
  <si>
    <t>ФОП Дейнеко І.В.</t>
  </si>
  <si>
    <t>Капітальний ремонт внутрішньоквартальних проїздів по вул. Океанівській, №16, №18 у Корабельному районі м. Миколаєва</t>
  </si>
  <si>
    <t>Вартість виконаних робіт</t>
  </si>
  <si>
    <t>ТОВ «ДОРИНДУСТРИЯ»</t>
  </si>
  <si>
    <t>ФОП Дейнеко О.С.</t>
  </si>
  <si>
    <t>Капітальний ремонт внутрішньоквартальних проїздів від пр. Корабелів вздовж будинків №12, 12-а, 12-в, 12/1, 16/1 у Корабельному районі м. Миколаєва</t>
  </si>
  <si>
    <t>Капітальний ремонт внутрішньоквартальних проїздів по вул. Айвазовського № 4 у Корабельному районі м. Миколаєва</t>
  </si>
  <si>
    <t>ФОП Басистий Д.О.</t>
  </si>
  <si>
    <t>Капітальний ремонт внутрішньоквартальних проїздів вздовж будинків № 4/1 та № 79-а по вул. Тернопільській у Корабельному районі м. Миколаєва</t>
  </si>
  <si>
    <t>Додаткові роботи</t>
  </si>
  <si>
    <t>Технічний нагляд на додаткові роботи</t>
  </si>
  <si>
    <t>Капітальний ремонт тротуарної частини по вул. Рибній від вул. О.Вишні взовж дитячого садка № 110 та ЗОШ № 43 у Корабельному районі м. Миколаєва</t>
  </si>
  <si>
    <t>ТОВ "Урбан Констракт"</t>
  </si>
  <si>
    <t>Зупинний навіс для пасажирів  громадського транспорту по пр. Богоявленському (непарна сторона) в районі вул. Прибузької в Корабельному районі м. Миколаєва (капітальний ремонт)</t>
  </si>
  <si>
    <t>завершення розробки ПКД</t>
  </si>
  <si>
    <t>розроблено ПКД</t>
  </si>
  <si>
    <t>ФОП Королюк М.А.</t>
  </si>
  <si>
    <t>розпочато розробку ПКД</t>
  </si>
  <si>
    <t>ФОП Григоренко Д.С.</t>
  </si>
  <si>
    <t>ФОП Ваховський М.О.</t>
  </si>
  <si>
    <t>Капітальний ремонт тротуарної частини з благоустроєм зеленої зони по вул. Океанівська, 36 у Корабельному районі м. Миколаєва</t>
  </si>
  <si>
    <t>ФОП Озейчук С.М.</t>
  </si>
  <si>
    <t xml:space="preserve">Капітальний ремонт покриття тротуарів вздовж будинків № 48, 50, 52 по вул. Океанівська у Корабельному районі м. Миколаєва </t>
  </si>
  <si>
    <t>Капітальний ремонт зупинок громадського транспорту по обох боків пр. Богоявленського в районі Вірменської Апостольської Церкви «Сурб Геворг" в Корабельному районі м. Миколаєва</t>
  </si>
  <si>
    <t>ФОП Петрушков А.Є.</t>
  </si>
  <si>
    <t>Зупинний навіс для пасажирів  громадського транспорту по пр. Богоявленському в районі головного входу на кладовище в Корабельному районі м. Миколаєва (капітальний ремонт)</t>
  </si>
  <si>
    <t>про використання публічних коштів під час будівництва, ремонту та реконструкції об'єктів дорожньої інфраструктури та хід виконання проєктів</t>
  </si>
  <si>
    <t xml:space="preserve">  адміністрації Корабельного району Миколаївської міської ради станом 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</si>
</sst>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0.00000"/>
    <numFmt numFmtId="166" formatCode="0.0000"/>
  </numFmts>
  <fonts count="19" x14ac:knownFonts="1">
    <font>
      <sz val="10"/>
      <name val="Arial Cyr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.5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7" fillId="7" borderId="0" applyNumberFormat="0" applyBorder="0" applyAlignment="0" applyProtection="0"/>
  </cellStyleXfs>
  <cellXfs count="76">
    <xf numFmtId="0" fontId="0" fillId="0" borderId="0" xfId="0"/>
    <xf numFmtId="165" fontId="0" fillId="0" borderId="0" xfId="0" applyNumberFormat="1"/>
    <xf numFmtId="0" fontId="0" fillId="0" borderId="0" xfId="0" applyFill="1" applyAlignment="1" applyProtection="1">
      <alignment vertical="justify"/>
      <protection locked="0"/>
    </xf>
    <xf numFmtId="0" fontId="0" fillId="0" borderId="0" xfId="0" applyAlignment="1" applyProtection="1">
      <alignment vertical="justify"/>
      <protection locked="0"/>
    </xf>
    <xf numFmtId="0" fontId="0" fillId="0" borderId="0" xfId="0" applyAlignment="1" applyProtection="1">
      <alignment horizontal="right" vertical="justify"/>
      <protection locked="0"/>
    </xf>
    <xf numFmtId="0" fontId="0" fillId="0" borderId="0" xfId="0" applyAlignment="1" applyProtection="1">
      <alignment horizontal="center" vertical="justify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left" vertical="justify" wrapText="1"/>
      <protection locked="0"/>
    </xf>
    <xf numFmtId="0" fontId="7" fillId="0" borderId="1" xfId="0" applyFont="1" applyBorder="1" applyAlignment="1" applyProtection="1">
      <alignment horizontal="right" vertical="justify" wrapText="1"/>
      <protection locked="0"/>
    </xf>
    <xf numFmtId="49" fontId="4" fillId="3" borderId="1" xfId="0" applyNumberFormat="1" applyFont="1" applyFill="1" applyBorder="1" applyAlignment="1" applyProtection="1">
      <alignment horizontal="left" vertical="justify" wrapText="1"/>
      <protection locked="0"/>
    </xf>
    <xf numFmtId="0" fontId="7" fillId="0" borderId="6" xfId="0" applyFont="1" applyBorder="1" applyAlignment="1" applyProtection="1">
      <alignment horizontal="right" vertical="justify" wrapText="1"/>
      <protection locked="0"/>
    </xf>
    <xf numFmtId="0" fontId="4" fillId="5" borderId="8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justify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165" fontId="6" fillId="0" borderId="1" xfId="0" applyNumberFormat="1" applyFont="1" applyBorder="1" applyAlignment="1" applyProtection="1">
      <alignment horizontal="right"/>
      <protection locked="0"/>
    </xf>
    <xf numFmtId="165" fontId="8" fillId="2" borderId="1" xfId="0" applyNumberFormat="1" applyFont="1" applyFill="1" applyBorder="1" applyAlignment="1" applyProtection="1">
      <alignment horizontal="right"/>
      <protection locked="0"/>
    </xf>
    <xf numFmtId="165" fontId="6" fillId="2" borderId="1" xfId="0" applyNumberFormat="1" applyFont="1" applyFill="1" applyBorder="1" applyAlignment="1" applyProtection="1">
      <alignment horizontal="right"/>
      <protection locked="0"/>
    </xf>
    <xf numFmtId="0" fontId="7" fillId="2" borderId="1" xfId="0" applyFont="1" applyFill="1" applyBorder="1" applyAlignment="1" applyProtection="1">
      <alignment horizontal="right" vertical="center" wrapText="1"/>
      <protection locked="0"/>
    </xf>
    <xf numFmtId="165" fontId="6" fillId="2" borderId="1" xfId="0" applyNumberFormat="1" applyFont="1" applyFill="1" applyBorder="1" applyProtection="1">
      <protection locked="0"/>
    </xf>
    <xf numFmtId="0" fontId="0" fillId="5" borderId="0" xfId="0" applyFill="1" applyAlignment="1" applyProtection="1">
      <alignment vertical="justify"/>
      <protection locked="0"/>
    </xf>
    <xf numFmtId="0" fontId="10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11" fillId="2" borderId="1" xfId="0" applyFont="1" applyFill="1" applyBorder="1" applyAlignment="1" applyProtection="1">
      <alignment horizontal="left" vertical="justify"/>
      <protection locked="0"/>
    </xf>
    <xf numFmtId="0" fontId="12" fillId="0" borderId="0" xfId="0" applyFont="1" applyAlignment="1" applyProtection="1">
      <alignment horizontal="left" vertical="justify"/>
      <protection locked="0"/>
    </xf>
    <xf numFmtId="49" fontId="13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3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justify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2" borderId="8" xfId="0" applyFont="1" applyFill="1" applyBorder="1" applyAlignment="1" applyProtection="1">
      <alignment horizontal="left" vertical="justify"/>
      <protection locked="0"/>
    </xf>
    <xf numFmtId="0" fontId="10" fillId="3" borderId="1" xfId="0" applyFont="1" applyFill="1" applyBorder="1" applyAlignment="1" applyProtection="1">
      <alignment horizontal="left" vertical="justify"/>
      <protection locked="0"/>
    </xf>
    <xf numFmtId="0" fontId="10" fillId="2" borderId="1" xfId="0" applyFont="1" applyFill="1" applyBorder="1" applyAlignment="1" applyProtection="1">
      <alignment horizontal="left"/>
      <protection locked="0"/>
    </xf>
    <xf numFmtId="0" fontId="13" fillId="3" borderId="1" xfId="0" applyFont="1" applyFill="1" applyBorder="1" applyAlignment="1" applyProtection="1">
      <alignment horizontal="left" vertical="justify"/>
      <protection locked="0"/>
    </xf>
    <xf numFmtId="0" fontId="10" fillId="2" borderId="6" xfId="0" applyFont="1" applyFill="1" applyBorder="1" applyAlignment="1" applyProtection="1">
      <alignment horizontal="left" vertical="justify"/>
      <protection locked="0"/>
    </xf>
    <xf numFmtId="0" fontId="5" fillId="0" borderId="1" xfId="0" applyFont="1" applyBorder="1" applyAlignment="1" applyProtection="1">
      <alignment horizontal="left" vertical="justify" wrapText="1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165" fontId="9" fillId="5" borderId="0" xfId="0" applyNumberFormat="1" applyFont="1" applyFill="1" applyAlignment="1" applyProtection="1">
      <alignment vertical="justify"/>
      <protection locked="0"/>
    </xf>
    <xf numFmtId="49" fontId="4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 applyProtection="1">
      <alignment horizontal="right" vertical="justify"/>
      <protection locked="0"/>
    </xf>
    <xf numFmtId="165" fontId="4" fillId="6" borderId="1" xfId="0" applyNumberFormat="1" applyFont="1" applyFill="1" applyBorder="1" applyAlignment="1" applyProtection="1">
      <alignment horizontal="right" vertical="justify"/>
      <protection locked="0"/>
    </xf>
    <xf numFmtId="165" fontId="6" fillId="2" borderId="1" xfId="0" applyNumberFormat="1" applyFont="1" applyFill="1" applyBorder="1" applyAlignment="1" applyProtection="1">
      <alignment horizontal="right" vertical="justify"/>
      <protection locked="0"/>
    </xf>
    <xf numFmtId="166" fontId="4" fillId="6" borderId="1" xfId="0" applyNumberFormat="1" applyFont="1" applyFill="1" applyBorder="1" applyAlignment="1" applyProtection="1">
      <alignment horizontal="right" vertical="justify"/>
      <protection locked="0"/>
    </xf>
    <xf numFmtId="165" fontId="4" fillId="3" borderId="1" xfId="0" applyNumberFormat="1" applyFont="1" applyFill="1" applyBorder="1" applyAlignment="1" applyProtection="1">
      <alignment horizontal="right" vertical="justify"/>
      <protection locked="0"/>
    </xf>
    <xf numFmtId="165" fontId="6" fillId="2" borderId="1" xfId="0" applyNumberFormat="1" applyFont="1" applyFill="1" applyBorder="1" applyAlignment="1" applyProtection="1">
      <alignment vertical="justify"/>
      <protection locked="0"/>
    </xf>
    <xf numFmtId="0" fontId="4" fillId="5" borderId="7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/>
      <protection locked="0"/>
    </xf>
    <xf numFmtId="0" fontId="6" fillId="2" borderId="4" xfId="0" applyFont="1" applyFill="1" applyBorder="1" applyAlignment="1" applyProtection="1">
      <alignment horizontal="center" vertical="top"/>
      <protection locked="0"/>
    </xf>
    <xf numFmtId="0" fontId="4" fillId="5" borderId="4" xfId="0" applyFont="1" applyFill="1" applyBorder="1" applyAlignment="1" applyProtection="1">
      <alignment horizontal="center" vertical="top"/>
      <protection locked="0"/>
    </xf>
    <xf numFmtId="0" fontId="6" fillId="2" borderId="5" xfId="0" applyFont="1" applyFill="1" applyBorder="1" applyAlignment="1" applyProtection="1">
      <alignment horizontal="center" vertical="top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164" fontId="4" fillId="6" borderId="1" xfId="0" applyNumberFormat="1" applyFont="1" applyFill="1" applyBorder="1" applyAlignment="1" applyProtection="1">
      <alignment horizontal="right" vertical="top" wrapText="1"/>
      <protection locked="0"/>
    </xf>
    <xf numFmtId="49" fontId="4" fillId="5" borderId="11" xfId="0" applyNumberFormat="1" applyFont="1" applyFill="1" applyBorder="1" applyAlignment="1" applyProtection="1">
      <alignment horizontal="center" vertical="top" wrapText="1"/>
      <protection locked="0"/>
    </xf>
    <xf numFmtId="164" fontId="4" fillId="5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4" fillId="2" borderId="9" xfId="0" applyFont="1" applyFill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left"/>
      <protection locked="0"/>
    </xf>
    <xf numFmtId="165" fontId="14" fillId="5" borderId="0" xfId="0" applyNumberFormat="1" applyFont="1" applyFill="1" applyAlignment="1" applyProtection="1">
      <alignment vertical="justify"/>
      <protection locked="0"/>
    </xf>
    <xf numFmtId="0" fontId="15" fillId="5" borderId="0" xfId="0" applyFont="1" applyFill="1" applyAlignment="1" applyProtection="1">
      <alignment vertical="justify"/>
      <protection locked="0"/>
    </xf>
    <xf numFmtId="165" fontId="4" fillId="5" borderId="0" xfId="0" applyNumberFormat="1" applyFont="1" applyFill="1" applyAlignment="1" applyProtection="1">
      <alignment vertical="justify"/>
      <protection locked="0"/>
    </xf>
    <xf numFmtId="0" fontId="6" fillId="5" borderId="0" xfId="0" applyFont="1" applyFill="1" applyAlignment="1" applyProtection="1">
      <alignment vertical="justify"/>
      <protection locked="0"/>
    </xf>
    <xf numFmtId="0" fontId="16" fillId="0" borderId="1" xfId="0" applyFont="1" applyBorder="1" applyAlignment="1" applyProtection="1">
      <alignment horizontal="left"/>
      <protection locked="0"/>
    </xf>
    <xf numFmtId="164" fontId="4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3" xfId="0" applyNumberFormat="1" applyFont="1" applyBorder="1" applyAlignment="1" applyProtection="1">
      <alignment horizontal="right" vertical="justify"/>
      <protection locked="0"/>
    </xf>
    <xf numFmtId="0" fontId="4" fillId="0" borderId="0" xfId="0" applyFont="1" applyAlignment="1" applyProtection="1">
      <alignment horizontal="center" vertical="justify"/>
      <protection locked="0"/>
    </xf>
    <xf numFmtId="0" fontId="18" fillId="7" borderId="0" xfId="1" applyFont="1" applyAlignment="1" applyProtection="1">
      <alignment horizontal="center" vertical="justify"/>
      <protection locked="0"/>
    </xf>
    <xf numFmtId="0" fontId="18" fillId="7" borderId="0" xfId="1" applyFont="1" applyAlignment="1" applyProtection="1">
      <alignment horizontal="center" vertical="center" wrapText="1"/>
      <protection locked="0"/>
    </xf>
  </cellXfs>
  <cellStyles count="2">
    <cellStyle name="Акцент5" xfId="1" builtinId="4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F333"/>
  <sheetViews>
    <sheetView tabSelected="1" zoomScale="115" zoomScaleNormal="115" zoomScaleSheetLayoutView="100" workbookViewId="0">
      <pane ySplit="5" topLeftCell="A60" activePane="bottomLeft" state="frozen"/>
      <selection pane="bottomLeft" activeCell="A2" sqref="A2:E2"/>
    </sheetView>
  </sheetViews>
  <sheetFormatPr defaultRowHeight="14.25" x14ac:dyDescent="0.2"/>
  <cols>
    <col min="1" max="1" width="8.42578125" style="5" customWidth="1"/>
    <col min="2" max="2" width="38.140625" style="3" customWidth="1"/>
    <col min="3" max="3" width="22.85546875" style="25" customWidth="1"/>
    <col min="4" max="4" width="14" style="4" customWidth="1"/>
    <col min="5" max="5" width="15.7109375" style="47" customWidth="1"/>
    <col min="6" max="6" width="12.140625" style="2" bestFit="1" customWidth="1"/>
    <col min="7" max="16384" width="9.140625" style="2"/>
  </cols>
  <sheetData>
    <row r="1" spans="1:6" ht="15" x14ac:dyDescent="0.2">
      <c r="A1" s="74" t="s">
        <v>12</v>
      </c>
      <c r="B1" s="74"/>
      <c r="C1" s="74"/>
      <c r="D1" s="74"/>
      <c r="E1" s="74"/>
    </row>
    <row r="2" spans="1:6" ht="34.5" customHeight="1" x14ac:dyDescent="0.2">
      <c r="A2" s="75" t="s">
        <v>49</v>
      </c>
      <c r="B2" s="75"/>
      <c r="C2" s="75"/>
      <c r="D2" s="75"/>
      <c r="E2" s="75"/>
    </row>
    <row r="3" spans="1:6" ht="32.25" customHeight="1" x14ac:dyDescent="0.2">
      <c r="A3" s="73" t="s">
        <v>50</v>
      </c>
      <c r="B3" s="73"/>
      <c r="C3" s="73"/>
      <c r="D3" s="73"/>
      <c r="E3" s="73"/>
    </row>
    <row r="4" spans="1:6" ht="15" thickBot="1" x14ac:dyDescent="0.25">
      <c r="E4" s="72"/>
    </row>
    <row r="5" spans="1:6" ht="47.25" x14ac:dyDescent="0.2">
      <c r="A5" s="6" t="s">
        <v>7</v>
      </c>
      <c r="B5" s="7" t="s">
        <v>13</v>
      </c>
      <c r="C5" s="26" t="s">
        <v>0</v>
      </c>
      <c r="D5" s="38" t="s">
        <v>8</v>
      </c>
      <c r="E5" s="71" t="s">
        <v>1</v>
      </c>
    </row>
    <row r="6" spans="1:6" ht="94.5" x14ac:dyDescent="0.2">
      <c r="A6" s="53">
        <v>1</v>
      </c>
      <c r="B6" s="12" t="s">
        <v>16</v>
      </c>
      <c r="C6" s="27"/>
      <c r="D6" s="58" t="s">
        <v>37</v>
      </c>
      <c r="E6" s="59">
        <v>14.121600000000001</v>
      </c>
      <c r="F6" s="21"/>
    </row>
    <row r="7" spans="1:6" ht="30" x14ac:dyDescent="0.2">
      <c r="A7" s="53"/>
      <c r="B7" s="9" t="s">
        <v>3</v>
      </c>
      <c r="C7" s="28" t="s">
        <v>4</v>
      </c>
      <c r="D7" s="40"/>
      <c r="E7" s="61">
        <v>14.121600000000001</v>
      </c>
      <c r="F7" s="21"/>
    </row>
    <row r="8" spans="1:6" ht="141.75" x14ac:dyDescent="0.2">
      <c r="A8" s="53">
        <v>2</v>
      </c>
      <c r="B8" s="12" t="s">
        <v>21</v>
      </c>
      <c r="C8" s="27"/>
      <c r="D8" s="60" t="s">
        <v>38</v>
      </c>
      <c r="E8" s="59">
        <v>80.429749999999999</v>
      </c>
      <c r="F8" s="21"/>
    </row>
    <row r="9" spans="1:6" ht="30" x14ac:dyDescent="0.2">
      <c r="A9" s="53"/>
      <c r="B9" s="9" t="s">
        <v>3</v>
      </c>
      <c r="C9" s="28" t="s">
        <v>4</v>
      </c>
      <c r="D9" s="39"/>
      <c r="E9" s="62">
        <v>80.429749999999999</v>
      </c>
      <c r="F9" s="21"/>
    </row>
    <row r="10" spans="1:6" ht="78.75" x14ac:dyDescent="0.2">
      <c r="A10" s="53">
        <v>3</v>
      </c>
      <c r="B10" s="12" t="s">
        <v>17</v>
      </c>
      <c r="C10" s="27"/>
      <c r="D10" s="58">
        <v>5037</v>
      </c>
      <c r="E10" s="59">
        <f>SUM(E11:E13)</f>
        <v>4446.2847599999996</v>
      </c>
      <c r="F10" s="21"/>
    </row>
    <row r="11" spans="1:6" ht="15.75" x14ac:dyDescent="0.25">
      <c r="A11" s="53"/>
      <c r="B11" s="9" t="s">
        <v>15</v>
      </c>
      <c r="C11" s="28" t="s">
        <v>18</v>
      </c>
      <c r="D11" s="43">
        <v>5037</v>
      </c>
      <c r="E11" s="16">
        <v>4375.3548799999999</v>
      </c>
      <c r="F11" s="21"/>
    </row>
    <row r="12" spans="1:6" ht="15.75" x14ac:dyDescent="0.25">
      <c r="A12" s="53"/>
      <c r="B12" s="15" t="s">
        <v>2</v>
      </c>
      <c r="C12" s="29" t="s">
        <v>39</v>
      </c>
      <c r="D12" s="41"/>
      <c r="E12" s="16">
        <v>56.349879999999999</v>
      </c>
      <c r="F12" s="21"/>
    </row>
    <row r="13" spans="1:6" ht="30" x14ac:dyDescent="0.25">
      <c r="A13" s="53"/>
      <c r="B13" s="15" t="s">
        <v>22</v>
      </c>
      <c r="C13" s="22" t="s">
        <v>4</v>
      </c>
      <c r="D13" s="41"/>
      <c r="E13" s="16">
        <v>14.58</v>
      </c>
      <c r="F13" s="21"/>
    </row>
    <row r="14" spans="1:6" ht="94.5" x14ac:dyDescent="0.2">
      <c r="A14" s="53">
        <v>4</v>
      </c>
      <c r="B14" s="13" t="s">
        <v>19</v>
      </c>
      <c r="C14" s="30"/>
      <c r="D14" s="58">
        <v>3012</v>
      </c>
      <c r="E14" s="48">
        <f>SUM(E15:E17)</f>
        <v>3173.48261</v>
      </c>
      <c r="F14" s="21"/>
    </row>
    <row r="15" spans="1:6" ht="15.75" x14ac:dyDescent="0.2">
      <c r="A15" s="53"/>
      <c r="B15" s="9" t="s">
        <v>15</v>
      </c>
      <c r="C15" s="28" t="s">
        <v>20</v>
      </c>
      <c r="D15" s="43">
        <v>3012</v>
      </c>
      <c r="E15" s="49">
        <v>3116.5326799999998</v>
      </c>
      <c r="F15" s="21"/>
    </row>
    <row r="16" spans="1:6" ht="15.75" x14ac:dyDescent="0.25">
      <c r="A16" s="53"/>
      <c r="B16" s="15" t="s">
        <v>2</v>
      </c>
      <c r="C16" s="29" t="s">
        <v>23</v>
      </c>
      <c r="D16" s="41"/>
      <c r="E16" s="16">
        <v>46.149929999999998</v>
      </c>
      <c r="F16" s="21"/>
    </row>
    <row r="17" spans="1:6" ht="30" x14ac:dyDescent="0.25">
      <c r="A17" s="53"/>
      <c r="B17" s="15" t="s">
        <v>22</v>
      </c>
      <c r="C17" s="22" t="s">
        <v>4</v>
      </c>
      <c r="D17" s="41"/>
      <c r="E17" s="16">
        <v>10.8</v>
      </c>
      <c r="F17" s="21"/>
    </row>
    <row r="18" spans="1:6" ht="78.75" x14ac:dyDescent="0.2">
      <c r="A18" s="53">
        <v>5</v>
      </c>
      <c r="B18" s="13" t="s">
        <v>24</v>
      </c>
      <c r="C18" s="30"/>
      <c r="D18" s="58">
        <v>198</v>
      </c>
      <c r="E18" s="48">
        <f>SUM(E19:E22)</f>
        <v>292.22948000000002</v>
      </c>
      <c r="F18" s="21"/>
    </row>
    <row r="19" spans="1:6" ht="15.75" x14ac:dyDescent="0.25">
      <c r="A19" s="53"/>
      <c r="B19" s="15" t="s">
        <v>25</v>
      </c>
      <c r="C19" s="29" t="s">
        <v>20</v>
      </c>
      <c r="D19" s="42">
        <v>198</v>
      </c>
      <c r="E19" s="16">
        <v>273.66633000000002</v>
      </c>
      <c r="F19" s="21"/>
    </row>
    <row r="20" spans="1:6" ht="17.25" customHeight="1" x14ac:dyDescent="0.25">
      <c r="A20" s="53"/>
      <c r="B20" s="15" t="s">
        <v>3</v>
      </c>
      <c r="C20" s="23" t="s">
        <v>26</v>
      </c>
      <c r="D20" s="41"/>
      <c r="E20" s="16">
        <v>12.105259999999999</v>
      </c>
      <c r="F20" s="21"/>
    </row>
    <row r="21" spans="1:6" ht="15.75" x14ac:dyDescent="0.25">
      <c r="A21" s="53"/>
      <c r="B21" s="15" t="s">
        <v>2</v>
      </c>
      <c r="C21" s="29" t="s">
        <v>23</v>
      </c>
      <c r="D21" s="41"/>
      <c r="E21" s="16">
        <v>3.6157900000000001</v>
      </c>
      <c r="F21" s="21"/>
    </row>
    <row r="22" spans="1:6" ht="18.75" customHeight="1" x14ac:dyDescent="0.25">
      <c r="A22" s="53"/>
      <c r="B22" s="15" t="s">
        <v>22</v>
      </c>
      <c r="C22" s="23" t="s">
        <v>26</v>
      </c>
      <c r="D22" s="41"/>
      <c r="E22" s="16">
        <v>2.8420999999999998</v>
      </c>
      <c r="F22" s="21"/>
    </row>
    <row r="23" spans="1:6" ht="94.5" x14ac:dyDescent="0.2">
      <c r="A23" s="53">
        <v>6</v>
      </c>
      <c r="B23" s="35" t="s">
        <v>28</v>
      </c>
      <c r="C23" s="30"/>
      <c r="D23" s="58">
        <f>SUM(D24)</f>
        <v>5738</v>
      </c>
      <c r="E23" s="48">
        <f>SUM(E24:E26)</f>
        <v>4929.3211599999995</v>
      </c>
      <c r="F23" s="21"/>
    </row>
    <row r="24" spans="1:6" ht="15.75" x14ac:dyDescent="0.2">
      <c r="A24" s="53"/>
      <c r="B24" s="9" t="s">
        <v>15</v>
      </c>
      <c r="C24" s="28" t="s">
        <v>18</v>
      </c>
      <c r="D24" s="43">
        <v>5738</v>
      </c>
      <c r="E24" s="49">
        <v>4850.9655199999997</v>
      </c>
      <c r="F24" s="21"/>
    </row>
    <row r="25" spans="1:6" ht="15.75" x14ac:dyDescent="0.25">
      <c r="A25" s="53"/>
      <c r="B25" s="15" t="s">
        <v>2</v>
      </c>
      <c r="C25" s="29" t="s">
        <v>39</v>
      </c>
      <c r="D25" s="41"/>
      <c r="E25" s="16">
        <v>62.724060000000001</v>
      </c>
      <c r="F25" s="21"/>
    </row>
    <row r="26" spans="1:6" ht="30" x14ac:dyDescent="0.25">
      <c r="A26" s="53"/>
      <c r="B26" s="15" t="s">
        <v>22</v>
      </c>
      <c r="C26" s="22" t="s">
        <v>4</v>
      </c>
      <c r="D26" s="41"/>
      <c r="E26" s="16">
        <v>15.63158</v>
      </c>
      <c r="F26" s="21"/>
    </row>
    <row r="27" spans="1:6" ht="78.75" x14ac:dyDescent="0.2">
      <c r="A27" s="53">
        <v>7</v>
      </c>
      <c r="B27" s="35" t="s">
        <v>29</v>
      </c>
      <c r="C27" s="30"/>
      <c r="D27" s="58">
        <f>SUM(D28)</f>
        <v>364.4</v>
      </c>
      <c r="E27" s="48">
        <f>SUM(E28:E31)</f>
        <v>381.95708999999994</v>
      </c>
      <c r="F27" s="21"/>
    </row>
    <row r="28" spans="1:6" ht="15.75" x14ac:dyDescent="0.2">
      <c r="A28" s="53"/>
      <c r="B28" s="9" t="s">
        <v>15</v>
      </c>
      <c r="C28" s="28" t="s">
        <v>30</v>
      </c>
      <c r="D28" s="43">
        <v>364.4</v>
      </c>
      <c r="E28" s="49">
        <v>352.95245999999997</v>
      </c>
      <c r="F28" s="21"/>
    </row>
    <row r="29" spans="1:6" ht="15.75" x14ac:dyDescent="0.25">
      <c r="A29" s="53"/>
      <c r="B29" s="15" t="s">
        <v>3</v>
      </c>
      <c r="C29" s="22" t="s">
        <v>27</v>
      </c>
      <c r="D29" s="41"/>
      <c r="E29" s="16">
        <v>20.938949999999998</v>
      </c>
      <c r="F29" s="21"/>
    </row>
    <row r="30" spans="1:6" ht="15.75" x14ac:dyDescent="0.25">
      <c r="A30" s="53"/>
      <c r="B30" s="15" t="s">
        <v>2</v>
      </c>
      <c r="C30" s="29" t="s">
        <v>39</v>
      </c>
      <c r="D30" s="41"/>
      <c r="E30" s="16">
        <v>5.2235699999999996</v>
      </c>
      <c r="F30" s="21"/>
    </row>
    <row r="31" spans="1:6" ht="15.75" x14ac:dyDescent="0.25">
      <c r="A31" s="53"/>
      <c r="B31" s="15" t="s">
        <v>22</v>
      </c>
      <c r="C31" s="22" t="s">
        <v>27</v>
      </c>
      <c r="D31" s="41"/>
      <c r="E31" s="16">
        <v>2.8421099999999999</v>
      </c>
      <c r="F31" s="21"/>
    </row>
    <row r="32" spans="1:6" ht="94.5" x14ac:dyDescent="0.2">
      <c r="A32" s="53">
        <v>8</v>
      </c>
      <c r="B32" s="35" t="s">
        <v>31</v>
      </c>
      <c r="C32" s="30"/>
      <c r="D32" s="58" t="s">
        <v>40</v>
      </c>
      <c r="E32" s="50">
        <f>SUM(E33:E33)</f>
        <v>10.868</v>
      </c>
      <c r="F32" s="21"/>
    </row>
    <row r="33" spans="1:6" ht="25.5" x14ac:dyDescent="0.2">
      <c r="A33" s="53"/>
      <c r="B33" s="15" t="s">
        <v>3</v>
      </c>
      <c r="C33" s="24" t="s">
        <v>4</v>
      </c>
      <c r="D33" s="43"/>
      <c r="E33" s="49">
        <v>10.868</v>
      </c>
      <c r="F33" s="21"/>
    </row>
    <row r="34" spans="1:6" ht="94.5" x14ac:dyDescent="0.2">
      <c r="A34" s="54">
        <v>9</v>
      </c>
      <c r="B34" s="8" t="s">
        <v>9</v>
      </c>
      <c r="C34" s="31"/>
      <c r="D34" s="58">
        <f>SUM(D35:D38)</f>
        <v>2543.8000000000002</v>
      </c>
      <c r="E34" s="48">
        <f>SUM(E35:E39)</f>
        <v>2389.9929200000001</v>
      </c>
    </row>
    <row r="35" spans="1:6" ht="19.5" customHeight="1" x14ac:dyDescent="0.25">
      <c r="A35" s="55"/>
      <c r="B35" s="9" t="s">
        <v>15</v>
      </c>
      <c r="C35" s="28" t="s">
        <v>5</v>
      </c>
      <c r="D35" s="43">
        <v>2468.8000000000002</v>
      </c>
      <c r="E35" s="18">
        <v>2300</v>
      </c>
    </row>
    <row r="36" spans="1:6" ht="15.75" x14ac:dyDescent="0.25">
      <c r="A36" s="55"/>
      <c r="B36" s="9" t="s">
        <v>2</v>
      </c>
      <c r="C36" s="28" t="s">
        <v>39</v>
      </c>
      <c r="D36" s="41"/>
      <c r="E36" s="18">
        <v>29.257359999999998</v>
      </c>
    </row>
    <row r="37" spans="1:6" ht="21" customHeight="1" x14ac:dyDescent="0.25">
      <c r="A37" s="55"/>
      <c r="B37" s="9" t="s">
        <v>22</v>
      </c>
      <c r="C37" s="28" t="s">
        <v>41</v>
      </c>
      <c r="D37" s="41"/>
      <c r="E37" s="18">
        <v>6.75</v>
      </c>
    </row>
    <row r="38" spans="1:6" ht="15.75" x14ac:dyDescent="0.25">
      <c r="A38" s="55"/>
      <c r="B38" s="9" t="s">
        <v>32</v>
      </c>
      <c r="C38" s="28" t="s">
        <v>5</v>
      </c>
      <c r="D38" s="43">
        <v>75</v>
      </c>
      <c r="E38" s="18">
        <v>53.29862</v>
      </c>
    </row>
    <row r="39" spans="1:6" ht="31.5" x14ac:dyDescent="0.25">
      <c r="A39" s="55"/>
      <c r="B39" s="9" t="s">
        <v>33</v>
      </c>
      <c r="C39" s="28" t="s">
        <v>39</v>
      </c>
      <c r="D39" s="41"/>
      <c r="E39" s="18">
        <v>0.68694</v>
      </c>
    </row>
    <row r="40" spans="1:6" ht="78.75" x14ac:dyDescent="0.2">
      <c r="A40" s="54">
        <v>10</v>
      </c>
      <c r="B40" s="8" t="s">
        <v>14</v>
      </c>
      <c r="C40" s="31"/>
      <c r="D40" s="64">
        <v>1292</v>
      </c>
      <c r="E40" s="48">
        <f>SUM(E41:E44)</f>
        <v>1428.0745499999998</v>
      </c>
      <c r="F40" s="21"/>
    </row>
    <row r="41" spans="1:6" s="21" customFormat="1" ht="15.75" x14ac:dyDescent="0.25">
      <c r="A41" s="56"/>
      <c r="B41" s="19" t="s">
        <v>25</v>
      </c>
      <c r="C41" s="32" t="s">
        <v>44</v>
      </c>
      <c r="D41" s="44">
        <v>1292</v>
      </c>
      <c r="E41" s="20">
        <v>1384.3667799999998</v>
      </c>
    </row>
    <row r="42" spans="1:6" s="21" customFormat="1" ht="18" customHeight="1" x14ac:dyDescent="0.25">
      <c r="A42" s="56"/>
      <c r="B42" s="15" t="s">
        <v>3</v>
      </c>
      <c r="C42" s="22" t="s">
        <v>42</v>
      </c>
      <c r="D42" s="45"/>
      <c r="E42" s="18">
        <v>19.7883</v>
      </c>
    </row>
    <row r="43" spans="1:6" s="21" customFormat="1" ht="15.75" x14ac:dyDescent="0.25">
      <c r="A43" s="56"/>
      <c r="B43" s="15" t="s">
        <v>2</v>
      </c>
      <c r="C43" s="32" t="s">
        <v>23</v>
      </c>
      <c r="D43" s="45"/>
      <c r="E43" s="18">
        <v>18.249469999999999</v>
      </c>
    </row>
    <row r="44" spans="1:6" ht="15.75" x14ac:dyDescent="0.25">
      <c r="A44" s="55"/>
      <c r="B44" s="15" t="s">
        <v>22</v>
      </c>
      <c r="C44" s="32" t="s">
        <v>42</v>
      </c>
      <c r="D44" s="41"/>
      <c r="E44" s="18">
        <v>5.67</v>
      </c>
    </row>
    <row r="45" spans="1:6" ht="94.5" x14ac:dyDescent="0.2">
      <c r="A45" s="54">
        <v>11</v>
      </c>
      <c r="B45" s="10" t="s">
        <v>11</v>
      </c>
      <c r="C45" s="31"/>
      <c r="D45" s="58">
        <f>SUM(D46)</f>
        <v>922</v>
      </c>
      <c r="E45" s="48">
        <f>SUM(E46:E49)</f>
        <v>951.11933999999997</v>
      </c>
    </row>
    <row r="46" spans="1:6" ht="15.75" x14ac:dyDescent="0.25">
      <c r="A46" s="55"/>
      <c r="B46" s="19" t="s">
        <v>25</v>
      </c>
      <c r="C46" s="32" t="s">
        <v>44</v>
      </c>
      <c r="D46" s="43">
        <v>922</v>
      </c>
      <c r="E46" s="20">
        <v>873.54396999999994</v>
      </c>
    </row>
    <row r="47" spans="1:6" ht="15.75" x14ac:dyDescent="0.25">
      <c r="A47" s="55"/>
      <c r="B47" s="15" t="s">
        <v>3</v>
      </c>
      <c r="C47" s="32" t="s">
        <v>41</v>
      </c>
      <c r="D47" s="41"/>
      <c r="E47" s="18">
        <v>60.799880000000002</v>
      </c>
    </row>
    <row r="48" spans="1:6" ht="15.75" x14ac:dyDescent="0.25">
      <c r="A48" s="55"/>
      <c r="B48" s="15" t="s">
        <v>2</v>
      </c>
      <c r="C48" s="32" t="s">
        <v>39</v>
      </c>
      <c r="D48" s="41"/>
      <c r="E48" s="20">
        <v>12.725490000000001</v>
      </c>
    </row>
    <row r="49" spans="1:6" ht="15.75" x14ac:dyDescent="0.25">
      <c r="A49" s="55"/>
      <c r="B49" s="15" t="s">
        <v>22</v>
      </c>
      <c r="C49" s="32" t="s">
        <v>41</v>
      </c>
      <c r="D49" s="41"/>
      <c r="E49" s="20">
        <v>4.05</v>
      </c>
    </row>
    <row r="50" spans="1:6" ht="94.5" x14ac:dyDescent="0.2">
      <c r="A50" s="54">
        <v>12</v>
      </c>
      <c r="B50" s="10" t="s">
        <v>10</v>
      </c>
      <c r="C50" s="31"/>
      <c r="D50" s="58" t="s">
        <v>38</v>
      </c>
      <c r="E50" s="48">
        <v>79.291060000000002</v>
      </c>
    </row>
    <row r="51" spans="1:6" ht="15.75" x14ac:dyDescent="0.2">
      <c r="A51" s="55"/>
      <c r="B51" s="9" t="s">
        <v>3</v>
      </c>
      <c r="C51" s="28" t="s">
        <v>41</v>
      </c>
      <c r="D51" s="41"/>
      <c r="E51" s="49">
        <v>79.291060000000002</v>
      </c>
    </row>
    <row r="52" spans="1:6" ht="78.75" x14ac:dyDescent="0.2">
      <c r="A52" s="54">
        <v>13</v>
      </c>
      <c r="B52" s="8" t="s">
        <v>45</v>
      </c>
      <c r="C52" s="31"/>
      <c r="D52" s="58" t="s">
        <v>38</v>
      </c>
      <c r="E52" s="48">
        <f>SUM(E53)</f>
        <v>47.78105</v>
      </c>
    </row>
    <row r="53" spans="1:6" s="67" customFormat="1" ht="15.75" x14ac:dyDescent="0.25">
      <c r="A53" s="56"/>
      <c r="B53" s="15" t="s">
        <v>3</v>
      </c>
      <c r="C53" s="65" t="s">
        <v>27</v>
      </c>
      <c r="D53" s="45"/>
      <c r="E53" s="18">
        <v>47.78105</v>
      </c>
      <c r="F53" s="66"/>
    </row>
    <row r="54" spans="1:6" ht="78.75" x14ac:dyDescent="0.2">
      <c r="A54" s="54">
        <v>14</v>
      </c>
      <c r="B54" s="8" t="s">
        <v>34</v>
      </c>
      <c r="C54" s="31"/>
      <c r="D54" s="58" t="s">
        <v>38</v>
      </c>
      <c r="E54" s="48">
        <f>SUM(E55)</f>
        <v>54.650320000000001</v>
      </c>
      <c r="F54" s="21"/>
    </row>
    <row r="55" spans="1:6" s="69" customFormat="1" ht="15.75" x14ac:dyDescent="0.25">
      <c r="A55" s="56"/>
      <c r="B55" s="15" t="s">
        <v>3</v>
      </c>
      <c r="C55" s="70" t="s">
        <v>42</v>
      </c>
      <c r="D55" s="45"/>
      <c r="E55" s="18">
        <v>54.650320000000001</v>
      </c>
      <c r="F55" s="68"/>
    </row>
    <row r="56" spans="1:6" ht="78.75" x14ac:dyDescent="0.2">
      <c r="A56" s="54">
        <v>15</v>
      </c>
      <c r="B56" s="8" t="s">
        <v>43</v>
      </c>
      <c r="C56" s="31"/>
      <c r="D56" s="58" t="s">
        <v>38</v>
      </c>
      <c r="E56" s="48">
        <f>SUM(E57)</f>
        <v>85.644369999999995</v>
      </c>
      <c r="F56" s="21"/>
    </row>
    <row r="57" spans="1:6" s="69" customFormat="1" ht="31.5" x14ac:dyDescent="0.25">
      <c r="A57" s="56"/>
      <c r="B57" s="15" t="s">
        <v>3</v>
      </c>
      <c r="C57" s="63" t="s">
        <v>35</v>
      </c>
      <c r="D57" s="45"/>
      <c r="E57" s="18">
        <v>85.644369999999995</v>
      </c>
      <c r="F57" s="68"/>
    </row>
    <row r="58" spans="1:6" s="21" customFormat="1" ht="15.75" x14ac:dyDescent="0.2">
      <c r="A58" s="56"/>
      <c r="B58" s="14"/>
      <c r="C58" s="36"/>
      <c r="D58" s="45"/>
      <c r="E58" s="17"/>
      <c r="F58" s="37"/>
    </row>
    <row r="59" spans="1:6" ht="94.5" x14ac:dyDescent="0.2">
      <c r="A59" s="54">
        <v>16</v>
      </c>
      <c r="B59" s="8" t="s">
        <v>46</v>
      </c>
      <c r="C59" s="33"/>
      <c r="D59" s="58" t="s">
        <v>38</v>
      </c>
      <c r="E59" s="51">
        <f>SUM(E60:E61)</f>
        <v>76.046039999999991</v>
      </c>
    </row>
    <row r="60" spans="1:6" ht="15.75" x14ac:dyDescent="0.2">
      <c r="A60" s="55"/>
      <c r="B60" s="9" t="s">
        <v>6</v>
      </c>
      <c r="C60" s="28" t="s">
        <v>41</v>
      </c>
      <c r="D60" s="43"/>
      <c r="E60" s="52">
        <v>13.728</v>
      </c>
    </row>
    <row r="61" spans="1:6" ht="30.75" thickBot="1" x14ac:dyDescent="0.3">
      <c r="A61" s="57"/>
      <c r="B61" s="11" t="s">
        <v>3</v>
      </c>
      <c r="C61" s="34" t="s">
        <v>4</v>
      </c>
      <c r="D61" s="46"/>
      <c r="E61" s="20">
        <v>62.318039999999996</v>
      </c>
      <c r="F61" s="37"/>
    </row>
    <row r="62" spans="1:6" ht="94.5" x14ac:dyDescent="0.2">
      <c r="A62" s="54">
        <v>17</v>
      </c>
      <c r="B62" s="8" t="s">
        <v>36</v>
      </c>
      <c r="C62" s="31"/>
      <c r="D62" s="40"/>
      <c r="E62" s="48">
        <f>SUM(E63:E65)</f>
        <v>261.30547000000001</v>
      </c>
    </row>
    <row r="63" spans="1:6" ht="15.75" x14ac:dyDescent="0.25">
      <c r="A63" s="55"/>
      <c r="B63" s="19" t="s">
        <v>25</v>
      </c>
      <c r="C63" s="32" t="s">
        <v>47</v>
      </c>
      <c r="D63" s="41"/>
      <c r="E63" s="20">
        <v>256.20402999999999</v>
      </c>
    </row>
    <row r="64" spans="1:6" ht="15.75" x14ac:dyDescent="0.25">
      <c r="A64" s="55"/>
      <c r="B64" s="15" t="s">
        <v>2</v>
      </c>
      <c r="C64" s="32" t="s">
        <v>23</v>
      </c>
      <c r="D64" s="41"/>
      <c r="E64" s="20">
        <v>3.7514400000000001</v>
      </c>
    </row>
    <row r="65" spans="1:6" ht="15.75" x14ac:dyDescent="0.25">
      <c r="A65" s="55"/>
      <c r="B65" s="15" t="s">
        <v>22</v>
      </c>
      <c r="C65" s="32" t="s">
        <v>41</v>
      </c>
      <c r="D65" s="41"/>
      <c r="E65" s="20">
        <v>1.35</v>
      </c>
    </row>
    <row r="66" spans="1:6" ht="94.5" x14ac:dyDescent="0.2">
      <c r="A66" s="54">
        <v>18</v>
      </c>
      <c r="B66" s="8" t="s">
        <v>48</v>
      </c>
      <c r="C66" s="31"/>
      <c r="D66" s="40"/>
      <c r="E66" s="48">
        <f>SUM(E67:E69)</f>
        <v>153.29933</v>
      </c>
    </row>
    <row r="67" spans="1:6" ht="15.75" x14ac:dyDescent="0.25">
      <c r="A67" s="55"/>
      <c r="B67" s="19" t="s">
        <v>25</v>
      </c>
      <c r="C67" s="32" t="s">
        <v>47</v>
      </c>
      <c r="D67" s="41"/>
      <c r="E67" s="20">
        <v>149.74585999999999</v>
      </c>
    </row>
    <row r="68" spans="1:6" ht="15.75" x14ac:dyDescent="0.25">
      <c r="A68" s="55"/>
      <c r="B68" s="15" t="s">
        <v>2</v>
      </c>
      <c r="C68" s="32" t="s">
        <v>23</v>
      </c>
      <c r="D68" s="41"/>
      <c r="E68" s="20">
        <v>2.2034699999999998</v>
      </c>
    </row>
    <row r="69" spans="1:6" ht="15.75" x14ac:dyDescent="0.25">
      <c r="A69" s="55"/>
      <c r="B69" s="15" t="s">
        <v>22</v>
      </c>
      <c r="C69" s="32" t="s">
        <v>41</v>
      </c>
      <c r="D69" s="41"/>
      <c r="E69" s="20">
        <v>1.35</v>
      </c>
      <c r="F69" s="37"/>
    </row>
    <row r="70" spans="1:6" x14ac:dyDescent="0.2">
      <c r="E70" s="2"/>
    </row>
    <row r="71" spans="1:6" x14ac:dyDescent="0.2">
      <c r="E71" s="2"/>
    </row>
    <row r="72" spans="1:6" x14ac:dyDescent="0.2">
      <c r="E72" s="2"/>
    </row>
    <row r="73" spans="1:6" x14ac:dyDescent="0.2">
      <c r="E73" s="2"/>
    </row>
    <row r="74" spans="1:6" x14ac:dyDescent="0.2">
      <c r="E74" s="2"/>
    </row>
    <row r="75" spans="1:6" x14ac:dyDescent="0.2">
      <c r="E75" s="2"/>
    </row>
    <row r="76" spans="1:6" x14ac:dyDescent="0.2">
      <c r="E76" s="2"/>
    </row>
    <row r="77" spans="1:6" x14ac:dyDescent="0.2">
      <c r="E77" s="2"/>
    </row>
    <row r="78" spans="1:6" x14ac:dyDescent="0.2">
      <c r="E78" s="2"/>
    </row>
    <row r="79" spans="1:6" x14ac:dyDescent="0.2">
      <c r="E79" s="2"/>
    </row>
    <row r="80" spans="1:6" x14ac:dyDescent="0.2">
      <c r="E80" s="2"/>
    </row>
    <row r="81" spans="5:5" x14ac:dyDescent="0.2">
      <c r="E81" s="2"/>
    </row>
    <row r="82" spans="5:5" x14ac:dyDescent="0.2">
      <c r="E82" s="2"/>
    </row>
    <row r="83" spans="5:5" x14ac:dyDescent="0.2">
      <c r="E83" s="2"/>
    </row>
    <row r="84" spans="5:5" x14ac:dyDescent="0.2">
      <c r="E84" s="2"/>
    </row>
    <row r="85" spans="5:5" x14ac:dyDescent="0.2">
      <c r="E85" s="2"/>
    </row>
    <row r="86" spans="5:5" x14ac:dyDescent="0.2">
      <c r="E86" s="2"/>
    </row>
    <row r="87" spans="5:5" x14ac:dyDescent="0.2">
      <c r="E87" s="2"/>
    </row>
    <row r="88" spans="5:5" x14ac:dyDescent="0.2">
      <c r="E88" s="2"/>
    </row>
    <row r="89" spans="5:5" x14ac:dyDescent="0.2">
      <c r="E89" s="2"/>
    </row>
    <row r="90" spans="5:5" x14ac:dyDescent="0.2">
      <c r="E90" s="2"/>
    </row>
    <row r="91" spans="5:5" x14ac:dyDescent="0.2">
      <c r="E91" s="2"/>
    </row>
    <row r="92" spans="5:5" x14ac:dyDescent="0.2">
      <c r="E92" s="2"/>
    </row>
    <row r="93" spans="5:5" x14ac:dyDescent="0.2">
      <c r="E93" s="2"/>
    </row>
    <row r="94" spans="5:5" x14ac:dyDescent="0.2">
      <c r="E94" s="2"/>
    </row>
    <row r="95" spans="5:5" x14ac:dyDescent="0.2">
      <c r="E95" s="2"/>
    </row>
    <row r="96" spans="5:5" x14ac:dyDescent="0.2">
      <c r="E96" s="2"/>
    </row>
    <row r="97" spans="5:5" x14ac:dyDescent="0.2">
      <c r="E97" s="2"/>
    </row>
    <row r="98" spans="5:5" x14ac:dyDescent="0.2">
      <c r="E98" s="2"/>
    </row>
    <row r="99" spans="5:5" x14ac:dyDescent="0.2">
      <c r="E99" s="2"/>
    </row>
    <row r="100" spans="5:5" x14ac:dyDescent="0.2">
      <c r="E100" s="2"/>
    </row>
    <row r="101" spans="5:5" x14ac:dyDescent="0.2">
      <c r="E101" s="2"/>
    </row>
    <row r="102" spans="5:5" x14ac:dyDescent="0.2">
      <c r="E102" s="2"/>
    </row>
    <row r="103" spans="5:5" x14ac:dyDescent="0.2">
      <c r="E103" s="2"/>
    </row>
    <row r="104" spans="5:5" x14ac:dyDescent="0.2">
      <c r="E104" s="2"/>
    </row>
    <row r="105" spans="5:5" x14ac:dyDescent="0.2">
      <c r="E105" s="2"/>
    </row>
    <row r="106" spans="5:5" x14ac:dyDescent="0.2">
      <c r="E106" s="2"/>
    </row>
    <row r="107" spans="5:5" x14ac:dyDescent="0.2">
      <c r="E107" s="2"/>
    </row>
    <row r="108" spans="5:5" x14ac:dyDescent="0.2">
      <c r="E108" s="2"/>
    </row>
    <row r="109" spans="5:5" x14ac:dyDescent="0.2">
      <c r="E109" s="2"/>
    </row>
    <row r="110" spans="5:5" x14ac:dyDescent="0.2">
      <c r="E110" s="2"/>
    </row>
    <row r="111" spans="5:5" x14ac:dyDescent="0.2">
      <c r="E111" s="2"/>
    </row>
    <row r="112" spans="5:5" x14ac:dyDescent="0.2">
      <c r="E112" s="2"/>
    </row>
    <row r="113" spans="5:5" x14ac:dyDescent="0.2">
      <c r="E113" s="2"/>
    </row>
    <row r="114" spans="5:5" x14ac:dyDescent="0.2">
      <c r="E114" s="2"/>
    </row>
    <row r="115" spans="5:5" x14ac:dyDescent="0.2">
      <c r="E115" s="2"/>
    </row>
    <row r="116" spans="5:5" x14ac:dyDescent="0.2">
      <c r="E116" s="2"/>
    </row>
    <row r="117" spans="5:5" x14ac:dyDescent="0.2">
      <c r="E117" s="2"/>
    </row>
    <row r="118" spans="5:5" x14ac:dyDescent="0.2">
      <c r="E118" s="2"/>
    </row>
    <row r="119" spans="5:5" x14ac:dyDescent="0.2">
      <c r="E119" s="2"/>
    </row>
    <row r="120" spans="5:5" x14ac:dyDescent="0.2">
      <c r="E120" s="2"/>
    </row>
    <row r="121" spans="5:5" x14ac:dyDescent="0.2">
      <c r="E121" s="2"/>
    </row>
    <row r="122" spans="5:5" x14ac:dyDescent="0.2">
      <c r="E122" s="2"/>
    </row>
    <row r="123" spans="5:5" x14ac:dyDescent="0.2">
      <c r="E123" s="2"/>
    </row>
    <row r="124" spans="5:5" x14ac:dyDescent="0.2">
      <c r="E124" s="2"/>
    </row>
    <row r="125" spans="5:5" x14ac:dyDescent="0.2">
      <c r="E125" s="2"/>
    </row>
    <row r="126" spans="5:5" x14ac:dyDescent="0.2">
      <c r="E126" s="2"/>
    </row>
    <row r="127" spans="5:5" x14ac:dyDescent="0.2">
      <c r="E127" s="2"/>
    </row>
    <row r="128" spans="5:5" x14ac:dyDescent="0.2">
      <c r="E128" s="2"/>
    </row>
    <row r="129" spans="5:5" x14ac:dyDescent="0.2">
      <c r="E129" s="2"/>
    </row>
    <row r="130" spans="5:5" x14ac:dyDescent="0.2">
      <c r="E130" s="2"/>
    </row>
    <row r="131" spans="5:5" x14ac:dyDescent="0.2">
      <c r="E131" s="2"/>
    </row>
    <row r="132" spans="5:5" x14ac:dyDescent="0.2">
      <c r="E132" s="2"/>
    </row>
    <row r="133" spans="5:5" x14ac:dyDescent="0.2">
      <c r="E133" s="2"/>
    </row>
    <row r="134" spans="5:5" x14ac:dyDescent="0.2">
      <c r="E134" s="2"/>
    </row>
    <row r="135" spans="5:5" x14ac:dyDescent="0.2">
      <c r="E135" s="2"/>
    </row>
    <row r="136" spans="5:5" x14ac:dyDescent="0.2">
      <c r="E136" s="2"/>
    </row>
    <row r="137" spans="5:5" x14ac:dyDescent="0.2">
      <c r="E137" s="2"/>
    </row>
    <row r="138" spans="5:5" x14ac:dyDescent="0.2">
      <c r="E138" s="2"/>
    </row>
    <row r="139" spans="5:5" x14ac:dyDescent="0.2">
      <c r="E139" s="2"/>
    </row>
    <row r="140" spans="5:5" x14ac:dyDescent="0.2">
      <c r="E140" s="2"/>
    </row>
    <row r="141" spans="5:5" x14ac:dyDescent="0.2">
      <c r="E141" s="2"/>
    </row>
    <row r="142" spans="5:5" x14ac:dyDescent="0.2">
      <c r="E142" s="2"/>
    </row>
    <row r="143" spans="5:5" x14ac:dyDescent="0.2">
      <c r="E143" s="2"/>
    </row>
    <row r="144" spans="5:5" x14ac:dyDescent="0.2">
      <c r="E144" s="2"/>
    </row>
    <row r="145" spans="5:5" x14ac:dyDescent="0.2">
      <c r="E145" s="2"/>
    </row>
    <row r="146" spans="5:5" x14ac:dyDescent="0.2">
      <c r="E146" s="2"/>
    </row>
    <row r="147" spans="5:5" x14ac:dyDescent="0.2">
      <c r="E147" s="2"/>
    </row>
    <row r="148" spans="5:5" x14ac:dyDescent="0.2">
      <c r="E148" s="2"/>
    </row>
    <row r="149" spans="5:5" x14ac:dyDescent="0.2">
      <c r="E149" s="2"/>
    </row>
    <row r="150" spans="5:5" x14ac:dyDescent="0.2">
      <c r="E150" s="2"/>
    </row>
    <row r="151" spans="5:5" x14ac:dyDescent="0.2">
      <c r="E151" s="2"/>
    </row>
    <row r="152" spans="5:5" x14ac:dyDescent="0.2">
      <c r="E152" s="2"/>
    </row>
    <row r="153" spans="5:5" x14ac:dyDescent="0.2">
      <c r="E153" s="2"/>
    </row>
    <row r="154" spans="5:5" x14ac:dyDescent="0.2">
      <c r="E154" s="2"/>
    </row>
    <row r="155" spans="5:5" x14ac:dyDescent="0.2">
      <c r="E155" s="2"/>
    </row>
    <row r="156" spans="5:5" x14ac:dyDescent="0.2">
      <c r="E156" s="2"/>
    </row>
    <row r="157" spans="5:5" x14ac:dyDescent="0.2">
      <c r="E157" s="2"/>
    </row>
    <row r="158" spans="5:5" x14ac:dyDescent="0.2">
      <c r="E158" s="2"/>
    </row>
    <row r="159" spans="5:5" x14ac:dyDescent="0.2">
      <c r="E159" s="2"/>
    </row>
    <row r="160" spans="5:5" x14ac:dyDescent="0.2">
      <c r="E160" s="2"/>
    </row>
    <row r="161" spans="5:5" x14ac:dyDescent="0.2">
      <c r="E161" s="2"/>
    </row>
    <row r="162" spans="5:5" x14ac:dyDescent="0.2">
      <c r="E162" s="2"/>
    </row>
    <row r="163" spans="5:5" x14ac:dyDescent="0.2">
      <c r="E163" s="2"/>
    </row>
    <row r="164" spans="5:5" x14ac:dyDescent="0.2">
      <c r="E164" s="2"/>
    </row>
    <row r="165" spans="5:5" x14ac:dyDescent="0.2">
      <c r="E165" s="2"/>
    </row>
    <row r="166" spans="5:5" x14ac:dyDescent="0.2">
      <c r="E166" s="2"/>
    </row>
    <row r="167" spans="5:5" x14ac:dyDescent="0.2">
      <c r="E167" s="2"/>
    </row>
    <row r="168" spans="5:5" x14ac:dyDescent="0.2">
      <c r="E168" s="2"/>
    </row>
    <row r="169" spans="5:5" x14ac:dyDescent="0.2">
      <c r="E169" s="2"/>
    </row>
    <row r="170" spans="5:5" x14ac:dyDescent="0.2">
      <c r="E170" s="2"/>
    </row>
    <row r="171" spans="5:5" x14ac:dyDescent="0.2">
      <c r="E171" s="2"/>
    </row>
    <row r="172" spans="5:5" x14ac:dyDescent="0.2">
      <c r="E172" s="2"/>
    </row>
    <row r="173" spans="5:5" x14ac:dyDescent="0.2">
      <c r="E173" s="2"/>
    </row>
    <row r="174" spans="5:5" x14ac:dyDescent="0.2">
      <c r="E174" s="2"/>
    </row>
    <row r="175" spans="5:5" x14ac:dyDescent="0.2">
      <c r="E175" s="2"/>
    </row>
    <row r="176" spans="5:5" x14ac:dyDescent="0.2">
      <c r="E176" s="2"/>
    </row>
    <row r="177" spans="5:5" x14ac:dyDescent="0.2">
      <c r="E177" s="2"/>
    </row>
    <row r="178" spans="5:5" x14ac:dyDescent="0.2">
      <c r="E178" s="2"/>
    </row>
    <row r="179" spans="5:5" x14ac:dyDescent="0.2">
      <c r="E179" s="2"/>
    </row>
    <row r="180" spans="5:5" x14ac:dyDescent="0.2">
      <c r="E180" s="2"/>
    </row>
    <row r="181" spans="5:5" x14ac:dyDescent="0.2">
      <c r="E181" s="2"/>
    </row>
    <row r="182" spans="5:5" x14ac:dyDescent="0.2">
      <c r="E182" s="2"/>
    </row>
    <row r="183" spans="5:5" x14ac:dyDescent="0.2">
      <c r="E183" s="2"/>
    </row>
    <row r="184" spans="5:5" x14ac:dyDescent="0.2">
      <c r="E184" s="2"/>
    </row>
    <row r="185" spans="5:5" x14ac:dyDescent="0.2">
      <c r="E185" s="2"/>
    </row>
    <row r="186" spans="5:5" x14ac:dyDescent="0.2">
      <c r="E186" s="2"/>
    </row>
    <row r="187" spans="5:5" x14ac:dyDescent="0.2">
      <c r="E187" s="2"/>
    </row>
    <row r="188" spans="5:5" x14ac:dyDescent="0.2">
      <c r="E188" s="2"/>
    </row>
    <row r="189" spans="5:5" x14ac:dyDescent="0.2">
      <c r="E189" s="2"/>
    </row>
    <row r="190" spans="5:5" x14ac:dyDescent="0.2">
      <c r="E190" s="2"/>
    </row>
    <row r="191" spans="5:5" x14ac:dyDescent="0.2">
      <c r="E191" s="2"/>
    </row>
    <row r="192" spans="5:5" x14ac:dyDescent="0.2">
      <c r="E192" s="2"/>
    </row>
    <row r="193" spans="5:5" x14ac:dyDescent="0.2">
      <c r="E193" s="2"/>
    </row>
    <row r="194" spans="5:5" x14ac:dyDescent="0.2">
      <c r="E194" s="2"/>
    </row>
    <row r="195" spans="5:5" x14ac:dyDescent="0.2">
      <c r="E195" s="2"/>
    </row>
    <row r="196" spans="5:5" x14ac:dyDescent="0.2">
      <c r="E196" s="2"/>
    </row>
    <row r="197" spans="5:5" x14ac:dyDescent="0.2">
      <c r="E197" s="2"/>
    </row>
    <row r="198" spans="5:5" x14ac:dyDescent="0.2">
      <c r="E198" s="2"/>
    </row>
    <row r="199" spans="5:5" x14ac:dyDescent="0.2">
      <c r="E199" s="2"/>
    </row>
    <row r="200" spans="5:5" x14ac:dyDescent="0.2">
      <c r="E200" s="2"/>
    </row>
    <row r="201" spans="5:5" x14ac:dyDescent="0.2">
      <c r="E201" s="2"/>
    </row>
    <row r="202" spans="5:5" x14ac:dyDescent="0.2">
      <c r="E202" s="2"/>
    </row>
    <row r="203" spans="5:5" x14ac:dyDescent="0.2">
      <c r="E203" s="2"/>
    </row>
    <row r="204" spans="5:5" x14ac:dyDescent="0.2">
      <c r="E204" s="2"/>
    </row>
    <row r="205" spans="5:5" x14ac:dyDescent="0.2">
      <c r="E205" s="2"/>
    </row>
    <row r="206" spans="5:5" x14ac:dyDescent="0.2">
      <c r="E206" s="2"/>
    </row>
    <row r="207" spans="5:5" x14ac:dyDescent="0.2">
      <c r="E207" s="2"/>
    </row>
    <row r="208" spans="5:5" x14ac:dyDescent="0.2">
      <c r="E208" s="2"/>
    </row>
    <row r="209" spans="5:5" x14ac:dyDescent="0.2">
      <c r="E209" s="2"/>
    </row>
    <row r="210" spans="5:5" x14ac:dyDescent="0.2">
      <c r="E210" s="2"/>
    </row>
    <row r="211" spans="5:5" x14ac:dyDescent="0.2">
      <c r="E211" s="2"/>
    </row>
    <row r="212" spans="5:5" x14ac:dyDescent="0.2">
      <c r="E212" s="2"/>
    </row>
    <row r="213" spans="5:5" x14ac:dyDescent="0.2">
      <c r="E213" s="2"/>
    </row>
    <row r="214" spans="5:5" x14ac:dyDescent="0.2">
      <c r="E214" s="2"/>
    </row>
    <row r="215" spans="5:5" x14ac:dyDescent="0.2">
      <c r="E215" s="2"/>
    </row>
    <row r="216" spans="5:5" x14ac:dyDescent="0.2">
      <c r="E216" s="2"/>
    </row>
    <row r="217" spans="5:5" x14ac:dyDescent="0.2">
      <c r="E217" s="2"/>
    </row>
    <row r="218" spans="5:5" x14ac:dyDescent="0.2">
      <c r="E218" s="2"/>
    </row>
    <row r="219" spans="5:5" x14ac:dyDescent="0.2">
      <c r="E219" s="2"/>
    </row>
    <row r="220" spans="5:5" x14ac:dyDescent="0.2">
      <c r="E220" s="2"/>
    </row>
    <row r="221" spans="5:5" x14ac:dyDescent="0.2">
      <c r="E221" s="2"/>
    </row>
    <row r="222" spans="5:5" x14ac:dyDescent="0.2">
      <c r="E222" s="2"/>
    </row>
    <row r="223" spans="5:5" x14ac:dyDescent="0.2">
      <c r="E223" s="2"/>
    </row>
    <row r="224" spans="5:5" x14ac:dyDescent="0.2">
      <c r="E224" s="2"/>
    </row>
    <row r="225" spans="5:5" x14ac:dyDescent="0.2">
      <c r="E225" s="2"/>
    </row>
    <row r="226" spans="5:5" x14ac:dyDescent="0.2">
      <c r="E226" s="2"/>
    </row>
    <row r="227" spans="5:5" x14ac:dyDescent="0.2">
      <c r="E227" s="2"/>
    </row>
    <row r="228" spans="5:5" x14ac:dyDescent="0.2">
      <c r="E228" s="2"/>
    </row>
    <row r="229" spans="5:5" x14ac:dyDescent="0.2">
      <c r="E229" s="2"/>
    </row>
    <row r="230" spans="5:5" x14ac:dyDescent="0.2">
      <c r="E230" s="2"/>
    </row>
    <row r="231" spans="5:5" x14ac:dyDescent="0.2">
      <c r="E231" s="2"/>
    </row>
    <row r="232" spans="5:5" x14ac:dyDescent="0.2">
      <c r="E232" s="2"/>
    </row>
    <row r="233" spans="5:5" x14ac:dyDescent="0.2">
      <c r="E233" s="2"/>
    </row>
    <row r="234" spans="5:5" x14ac:dyDescent="0.2">
      <c r="E234" s="2"/>
    </row>
    <row r="235" spans="5:5" x14ac:dyDescent="0.2">
      <c r="E235" s="2"/>
    </row>
    <row r="236" spans="5:5" x14ac:dyDescent="0.2">
      <c r="E236" s="2"/>
    </row>
    <row r="237" spans="5:5" x14ac:dyDescent="0.2">
      <c r="E237" s="2"/>
    </row>
    <row r="238" spans="5:5" x14ac:dyDescent="0.2">
      <c r="E238" s="2"/>
    </row>
    <row r="239" spans="5:5" x14ac:dyDescent="0.2">
      <c r="E239" s="2"/>
    </row>
    <row r="240" spans="5:5" x14ac:dyDescent="0.2">
      <c r="E240" s="2"/>
    </row>
    <row r="241" spans="5:5" x14ac:dyDescent="0.2">
      <c r="E241" s="2"/>
    </row>
    <row r="242" spans="5:5" x14ac:dyDescent="0.2">
      <c r="E242" s="2"/>
    </row>
    <row r="243" spans="5:5" x14ac:dyDescent="0.2">
      <c r="E243" s="2"/>
    </row>
    <row r="244" spans="5:5" x14ac:dyDescent="0.2">
      <c r="E244" s="2"/>
    </row>
    <row r="245" spans="5:5" x14ac:dyDescent="0.2">
      <c r="E245" s="2"/>
    </row>
    <row r="246" spans="5:5" x14ac:dyDescent="0.2">
      <c r="E246" s="2"/>
    </row>
    <row r="247" spans="5:5" x14ac:dyDescent="0.2">
      <c r="E247" s="2"/>
    </row>
    <row r="248" spans="5:5" x14ac:dyDescent="0.2">
      <c r="E248" s="2"/>
    </row>
    <row r="249" spans="5:5" x14ac:dyDescent="0.2">
      <c r="E249" s="2"/>
    </row>
    <row r="250" spans="5:5" x14ac:dyDescent="0.2">
      <c r="E250" s="2"/>
    </row>
    <row r="251" spans="5:5" x14ac:dyDescent="0.2">
      <c r="E251" s="2"/>
    </row>
    <row r="252" spans="5:5" x14ac:dyDescent="0.2">
      <c r="E252" s="2"/>
    </row>
    <row r="253" spans="5:5" x14ac:dyDescent="0.2">
      <c r="E253" s="2"/>
    </row>
    <row r="254" spans="5:5" x14ac:dyDescent="0.2">
      <c r="E254" s="2"/>
    </row>
    <row r="255" spans="5:5" x14ac:dyDescent="0.2">
      <c r="E255" s="2"/>
    </row>
    <row r="256" spans="5:5" x14ac:dyDescent="0.2">
      <c r="E256" s="2"/>
    </row>
    <row r="257" spans="5:5" x14ac:dyDescent="0.2">
      <c r="E257" s="2"/>
    </row>
    <row r="258" spans="5:5" x14ac:dyDescent="0.2">
      <c r="E258" s="2"/>
    </row>
    <row r="259" spans="5:5" x14ac:dyDescent="0.2">
      <c r="E259" s="2"/>
    </row>
    <row r="260" spans="5:5" x14ac:dyDescent="0.2">
      <c r="E260" s="2"/>
    </row>
    <row r="261" spans="5:5" x14ac:dyDescent="0.2">
      <c r="E261" s="2"/>
    </row>
    <row r="262" spans="5:5" x14ac:dyDescent="0.2">
      <c r="E262" s="2"/>
    </row>
    <row r="263" spans="5:5" x14ac:dyDescent="0.2">
      <c r="E263" s="2"/>
    </row>
    <row r="264" spans="5:5" x14ac:dyDescent="0.2">
      <c r="E264" s="2"/>
    </row>
    <row r="265" spans="5:5" x14ac:dyDescent="0.2">
      <c r="E265" s="2"/>
    </row>
    <row r="266" spans="5:5" x14ac:dyDescent="0.2">
      <c r="E266" s="2"/>
    </row>
    <row r="267" spans="5:5" x14ac:dyDescent="0.2">
      <c r="E267" s="2"/>
    </row>
    <row r="268" spans="5:5" x14ac:dyDescent="0.2">
      <c r="E268" s="2"/>
    </row>
    <row r="269" spans="5:5" x14ac:dyDescent="0.2">
      <c r="E269" s="2"/>
    </row>
    <row r="270" spans="5:5" x14ac:dyDescent="0.2">
      <c r="E270" s="2"/>
    </row>
    <row r="271" spans="5:5" x14ac:dyDescent="0.2">
      <c r="E271" s="2"/>
    </row>
    <row r="272" spans="5:5" x14ac:dyDescent="0.2">
      <c r="E272" s="2"/>
    </row>
    <row r="273" spans="5:5" x14ac:dyDescent="0.2">
      <c r="E273" s="2"/>
    </row>
    <row r="274" spans="5:5" x14ac:dyDescent="0.2">
      <c r="E274" s="2"/>
    </row>
    <row r="275" spans="5:5" x14ac:dyDescent="0.2">
      <c r="E275" s="2"/>
    </row>
    <row r="276" spans="5:5" x14ac:dyDescent="0.2">
      <c r="E276" s="2"/>
    </row>
    <row r="277" spans="5:5" x14ac:dyDescent="0.2">
      <c r="E277" s="2"/>
    </row>
    <row r="278" spans="5:5" x14ac:dyDescent="0.2">
      <c r="E278" s="2"/>
    </row>
    <row r="279" spans="5:5" x14ac:dyDescent="0.2">
      <c r="E279" s="2"/>
    </row>
    <row r="280" spans="5:5" x14ac:dyDescent="0.2">
      <c r="E280" s="2"/>
    </row>
    <row r="281" spans="5:5" x14ac:dyDescent="0.2">
      <c r="E281" s="2"/>
    </row>
    <row r="282" spans="5:5" x14ac:dyDescent="0.2">
      <c r="E282" s="2"/>
    </row>
    <row r="283" spans="5:5" x14ac:dyDescent="0.2">
      <c r="E283" s="2"/>
    </row>
    <row r="284" spans="5:5" x14ac:dyDescent="0.2">
      <c r="E284" s="2"/>
    </row>
    <row r="285" spans="5:5" x14ac:dyDescent="0.2">
      <c r="E285" s="2"/>
    </row>
    <row r="286" spans="5:5" x14ac:dyDescent="0.2">
      <c r="E286" s="2"/>
    </row>
    <row r="287" spans="5:5" x14ac:dyDescent="0.2">
      <c r="E287" s="2"/>
    </row>
    <row r="288" spans="5:5" x14ac:dyDescent="0.2">
      <c r="E288" s="2"/>
    </row>
    <row r="289" spans="5:5" x14ac:dyDescent="0.2">
      <c r="E289" s="2"/>
    </row>
    <row r="290" spans="5:5" x14ac:dyDescent="0.2">
      <c r="E290" s="2"/>
    </row>
    <row r="291" spans="5:5" x14ac:dyDescent="0.2">
      <c r="E291" s="2"/>
    </row>
    <row r="292" spans="5:5" x14ac:dyDescent="0.2">
      <c r="E292" s="2"/>
    </row>
    <row r="293" spans="5:5" x14ac:dyDescent="0.2">
      <c r="E293" s="2"/>
    </row>
    <row r="294" spans="5:5" x14ac:dyDescent="0.2">
      <c r="E294" s="2"/>
    </row>
    <row r="295" spans="5:5" x14ac:dyDescent="0.2">
      <c r="E295" s="2"/>
    </row>
    <row r="296" spans="5:5" x14ac:dyDescent="0.2">
      <c r="E296" s="2"/>
    </row>
    <row r="297" spans="5:5" x14ac:dyDescent="0.2">
      <c r="E297" s="2"/>
    </row>
    <row r="298" spans="5:5" x14ac:dyDescent="0.2">
      <c r="E298" s="2"/>
    </row>
    <row r="299" spans="5:5" x14ac:dyDescent="0.2">
      <c r="E299" s="2"/>
    </row>
    <row r="300" spans="5:5" x14ac:dyDescent="0.2">
      <c r="E300" s="2"/>
    </row>
    <row r="301" spans="5:5" x14ac:dyDescent="0.2">
      <c r="E301" s="2"/>
    </row>
    <row r="302" spans="5:5" x14ac:dyDescent="0.2">
      <c r="E302" s="2"/>
    </row>
    <row r="303" spans="5:5" x14ac:dyDescent="0.2">
      <c r="E303" s="2"/>
    </row>
    <row r="304" spans="5:5" x14ac:dyDescent="0.2">
      <c r="E304" s="2"/>
    </row>
    <row r="305" spans="5:5" x14ac:dyDescent="0.2">
      <c r="E305" s="2"/>
    </row>
    <row r="306" spans="5:5" x14ac:dyDescent="0.2">
      <c r="E306" s="2"/>
    </row>
    <row r="307" spans="5:5" x14ac:dyDescent="0.2">
      <c r="E307" s="2"/>
    </row>
    <row r="308" spans="5:5" x14ac:dyDescent="0.2">
      <c r="E308" s="2"/>
    </row>
    <row r="309" spans="5:5" x14ac:dyDescent="0.2">
      <c r="E309" s="2"/>
    </row>
    <row r="310" spans="5:5" x14ac:dyDescent="0.2">
      <c r="E310" s="2"/>
    </row>
    <row r="311" spans="5:5" x14ac:dyDescent="0.2">
      <c r="E311" s="2"/>
    </row>
    <row r="312" spans="5:5" x14ac:dyDescent="0.2">
      <c r="E312" s="2"/>
    </row>
    <row r="313" spans="5:5" x14ac:dyDescent="0.2">
      <c r="E313" s="2"/>
    </row>
    <row r="314" spans="5:5" x14ac:dyDescent="0.2">
      <c r="E314" s="2"/>
    </row>
    <row r="315" spans="5:5" x14ac:dyDescent="0.2">
      <c r="E315" s="2"/>
    </row>
    <row r="316" spans="5:5" x14ac:dyDescent="0.2">
      <c r="E316" s="2"/>
    </row>
    <row r="317" spans="5:5" x14ac:dyDescent="0.2">
      <c r="E317" s="2"/>
    </row>
    <row r="318" spans="5:5" x14ac:dyDescent="0.2">
      <c r="E318" s="2"/>
    </row>
    <row r="319" spans="5:5" x14ac:dyDescent="0.2">
      <c r="E319" s="2"/>
    </row>
    <row r="320" spans="5:5" x14ac:dyDescent="0.2">
      <c r="E320" s="2"/>
    </row>
    <row r="321" spans="5:5" x14ac:dyDescent="0.2">
      <c r="E321" s="2"/>
    </row>
    <row r="322" spans="5:5" x14ac:dyDescent="0.2">
      <c r="E322" s="2"/>
    </row>
    <row r="323" spans="5:5" x14ac:dyDescent="0.2">
      <c r="E323" s="2"/>
    </row>
    <row r="324" spans="5:5" x14ac:dyDescent="0.2">
      <c r="E324" s="2"/>
    </row>
    <row r="325" spans="5:5" x14ac:dyDescent="0.2">
      <c r="E325" s="2"/>
    </row>
    <row r="326" spans="5:5" x14ac:dyDescent="0.2">
      <c r="E326" s="2"/>
    </row>
    <row r="327" spans="5:5" x14ac:dyDescent="0.2">
      <c r="E327" s="2"/>
    </row>
    <row r="328" spans="5:5" x14ac:dyDescent="0.2">
      <c r="E328" s="2"/>
    </row>
    <row r="329" spans="5:5" x14ac:dyDescent="0.2">
      <c r="E329" s="2"/>
    </row>
    <row r="330" spans="5:5" x14ac:dyDescent="0.2">
      <c r="E330" s="2"/>
    </row>
    <row r="331" spans="5:5" x14ac:dyDescent="0.2">
      <c r="E331" s="2"/>
    </row>
    <row r="332" spans="5:5" x14ac:dyDescent="0.2">
      <c r="E332" s="2"/>
    </row>
    <row r="333" spans="5:5" x14ac:dyDescent="0.2">
      <c r="E333" s="2"/>
    </row>
  </sheetData>
  <sheetProtection formatCells="0"/>
  <mergeCells count="3">
    <mergeCell ref="A1:E1"/>
    <mergeCell ref="A2:E2"/>
    <mergeCell ref="A3:E3"/>
  </mergeCells>
  <phoneticPr fontId="1" type="noConversion"/>
  <printOptions horizontalCentered="1"/>
  <pageMargins left="0.39370078740157483" right="0.19685039370078741" top="0.39370078740157483" bottom="0.39370078740157483" header="0" footer="0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2" workbookViewId="0">
      <selection activeCell="K49" sqref="K49"/>
    </sheetView>
  </sheetViews>
  <sheetFormatPr defaultRowHeight="12.75" x14ac:dyDescent="0.2"/>
  <cols>
    <col min="1" max="1" width="10.5703125" bestFit="1" customWidth="1"/>
    <col min="3" max="3" width="11.7109375" customWidth="1"/>
    <col min="4" max="4" width="9.5703125" bestFit="1" customWidth="1"/>
    <col min="5" max="5" width="11.5703125" customWidth="1"/>
    <col min="6" max="6" width="9.5703125" bestFit="1" customWidth="1"/>
    <col min="8" max="8" width="10.5703125" customWidth="1"/>
    <col min="9" max="9" width="9.5703125" customWidth="1"/>
    <col min="11" max="11" width="9.5703125" bestFit="1" customWidth="1"/>
  </cols>
  <sheetData>
    <row r="1" spans="1:11" x14ac:dyDescent="0.2">
      <c r="A1" s="1">
        <v>169.43861000000001</v>
      </c>
      <c r="B1" s="1">
        <v>26.0304</v>
      </c>
      <c r="C1" s="1">
        <v>879.66112999999996</v>
      </c>
      <c r="D1" s="1">
        <v>319.41978</v>
      </c>
      <c r="E1" s="1">
        <v>412.25188000000003</v>
      </c>
      <c r="F1" s="1">
        <v>59.928109999999997</v>
      </c>
      <c r="G1" s="1">
        <v>7.4920999999999998</v>
      </c>
      <c r="H1" s="1">
        <v>22.026070000000001</v>
      </c>
      <c r="I1" s="1">
        <v>101.13244</v>
      </c>
      <c r="J1" s="1">
        <v>29.928999999999998</v>
      </c>
      <c r="K1" s="1">
        <v>2</v>
      </c>
    </row>
    <row r="2" spans="1:11" x14ac:dyDescent="0.2">
      <c r="A2" s="1">
        <v>151.48889</v>
      </c>
      <c r="B2" s="1">
        <v>5.9687999999999999</v>
      </c>
      <c r="C2" s="1">
        <v>337.59992999999997</v>
      </c>
      <c r="D2" s="1">
        <v>122.21193</v>
      </c>
      <c r="E2" s="1">
        <v>149.73812000000001</v>
      </c>
      <c r="F2" s="1">
        <v>40.31915</v>
      </c>
      <c r="G2" s="1">
        <v>17.481580000000001</v>
      </c>
      <c r="H2" s="1">
        <v>51.394159999999999</v>
      </c>
      <c r="I2" s="1">
        <v>65.447479999999999</v>
      </c>
      <c r="J2" s="1">
        <v>20.774000000000001</v>
      </c>
      <c r="K2" s="1">
        <v>2</v>
      </c>
    </row>
    <row r="3" spans="1:11" x14ac:dyDescent="0.2">
      <c r="A3" s="1">
        <f>A1+A2</f>
        <v>320.92750000000001</v>
      </c>
      <c r="B3" s="1">
        <f t="shared" ref="B3:H3" si="0">B1+B2</f>
        <v>31.999200000000002</v>
      </c>
      <c r="C3" s="1">
        <f t="shared" si="0"/>
        <v>1217.2610599999998</v>
      </c>
      <c r="D3" s="1">
        <f t="shared" si="0"/>
        <v>441.63171</v>
      </c>
      <c r="E3" s="1">
        <f t="shared" si="0"/>
        <v>561.99</v>
      </c>
      <c r="F3" s="1">
        <f t="shared" si="0"/>
        <v>100.24726</v>
      </c>
      <c r="G3" s="1">
        <f t="shared" si="0"/>
        <v>24.973680000000002</v>
      </c>
      <c r="H3" s="1">
        <f t="shared" si="0"/>
        <v>73.420230000000004</v>
      </c>
      <c r="I3" s="1">
        <f>I1+I2</f>
        <v>166.57992000000002</v>
      </c>
      <c r="J3" s="1">
        <f>J1+J2</f>
        <v>50.703000000000003</v>
      </c>
      <c r="K3">
        <v>1</v>
      </c>
    </row>
    <row r="4" spans="1:11" x14ac:dyDescent="0.2">
      <c r="A4" s="1"/>
      <c r="B4" s="1">
        <v>10.032</v>
      </c>
      <c r="C4" s="1"/>
      <c r="D4" s="1"/>
      <c r="E4" s="1"/>
      <c r="F4" s="1"/>
      <c r="K4">
        <v>1</v>
      </c>
    </row>
    <row r="5" spans="1:11" x14ac:dyDescent="0.2">
      <c r="A5" s="1"/>
      <c r="B5" s="1">
        <v>5.9687999999999999</v>
      </c>
      <c r="C5" s="1">
        <v>48</v>
      </c>
      <c r="D5" s="1"/>
      <c r="E5" s="1"/>
      <c r="F5" s="1"/>
      <c r="K5">
        <v>2</v>
      </c>
    </row>
    <row r="6" spans="1:11" x14ac:dyDescent="0.2">
      <c r="A6" s="1"/>
      <c r="B6" s="1">
        <f>B3+B4+B5</f>
        <v>48</v>
      </c>
      <c r="C6" s="1">
        <v>10.030799999999999</v>
      </c>
      <c r="D6" s="1"/>
      <c r="E6" s="1"/>
      <c r="F6" s="1"/>
      <c r="K6">
        <v>1</v>
      </c>
    </row>
    <row r="7" spans="1:11" x14ac:dyDescent="0.2">
      <c r="A7" s="1"/>
      <c r="B7" s="1"/>
      <c r="C7" s="1">
        <v>6.3023999999999996</v>
      </c>
      <c r="D7" s="1"/>
      <c r="E7" s="1"/>
      <c r="F7" s="1"/>
      <c r="K7">
        <v>1</v>
      </c>
    </row>
    <row r="8" spans="1:11" x14ac:dyDescent="0.2">
      <c r="A8" s="1"/>
      <c r="B8" s="1"/>
      <c r="C8" s="1"/>
      <c r="D8" s="1"/>
      <c r="E8" s="1"/>
      <c r="F8" s="1"/>
      <c r="K8">
        <v>4</v>
      </c>
    </row>
    <row r="9" spans="1:11" x14ac:dyDescent="0.2">
      <c r="A9" s="1"/>
      <c r="B9" s="1"/>
      <c r="C9" s="1">
        <f>C5+C6+C7+C8</f>
        <v>64.333200000000005</v>
      </c>
      <c r="D9" s="1"/>
      <c r="E9" s="1"/>
      <c r="F9" s="1"/>
      <c r="K9">
        <v>1</v>
      </c>
    </row>
    <row r="10" spans="1:11" x14ac:dyDescent="0.2">
      <c r="A10" s="1"/>
      <c r="B10" s="1"/>
      <c r="C10" s="1"/>
      <c r="D10" s="1"/>
      <c r="E10" s="1"/>
      <c r="F10" s="1"/>
      <c r="K10">
        <v>1</v>
      </c>
    </row>
    <row r="11" spans="1:11" x14ac:dyDescent="0.2">
      <c r="K11">
        <v>1</v>
      </c>
    </row>
    <row r="12" spans="1:11" x14ac:dyDescent="0.2">
      <c r="A12" s="1">
        <v>4276.98135</v>
      </c>
      <c r="K12">
        <v>8</v>
      </c>
    </row>
    <row r="13" spans="1:11" x14ac:dyDescent="0.2">
      <c r="A13" s="1">
        <v>4926.6182500000004</v>
      </c>
      <c r="K13">
        <v>4</v>
      </c>
    </row>
    <row r="14" spans="1:11" x14ac:dyDescent="0.2">
      <c r="A14" s="1">
        <f>A12+A13</f>
        <v>9203.5996000000014</v>
      </c>
      <c r="K14">
        <v>1</v>
      </c>
    </row>
    <row r="15" spans="1:11" x14ac:dyDescent="0.2">
      <c r="K15">
        <v>1</v>
      </c>
    </row>
    <row r="16" spans="1:11" x14ac:dyDescent="0.2">
      <c r="K16">
        <v>2</v>
      </c>
    </row>
    <row r="17" spans="11:11" x14ac:dyDescent="0.2">
      <c r="K17">
        <v>1</v>
      </c>
    </row>
    <row r="18" spans="11:11" x14ac:dyDescent="0.2">
      <c r="K18">
        <v>1</v>
      </c>
    </row>
    <row r="19" spans="11:11" x14ac:dyDescent="0.2">
      <c r="K19">
        <v>2</v>
      </c>
    </row>
    <row r="20" spans="11:11" x14ac:dyDescent="0.2">
      <c r="K20">
        <v>1</v>
      </c>
    </row>
    <row r="21" spans="11:11" x14ac:dyDescent="0.2">
      <c r="K21">
        <v>1</v>
      </c>
    </row>
    <row r="22" spans="11:11" x14ac:dyDescent="0.2">
      <c r="K22">
        <v>1</v>
      </c>
    </row>
    <row r="23" spans="11:11" x14ac:dyDescent="0.2">
      <c r="K23">
        <v>9</v>
      </c>
    </row>
    <row r="24" spans="11:11" x14ac:dyDescent="0.2">
      <c r="K24">
        <v>1</v>
      </c>
    </row>
    <row r="25" spans="11:11" x14ac:dyDescent="0.2">
      <c r="K25">
        <v>1</v>
      </c>
    </row>
    <row r="26" spans="11:11" x14ac:dyDescent="0.2">
      <c r="K26">
        <v>27</v>
      </c>
    </row>
    <row r="27" spans="11:11" x14ac:dyDescent="0.2">
      <c r="K27">
        <v>2</v>
      </c>
    </row>
    <row r="28" spans="11:11" x14ac:dyDescent="0.2">
      <c r="K28">
        <v>1</v>
      </c>
    </row>
    <row r="29" spans="11:11" x14ac:dyDescent="0.2">
      <c r="K29">
        <v>2</v>
      </c>
    </row>
    <row r="30" spans="11:11" x14ac:dyDescent="0.2">
      <c r="K30">
        <v>1</v>
      </c>
    </row>
    <row r="31" spans="11:11" x14ac:dyDescent="0.2">
      <c r="K31">
        <v>1</v>
      </c>
    </row>
    <row r="32" spans="11:11" x14ac:dyDescent="0.2">
      <c r="K32">
        <v>1</v>
      </c>
    </row>
    <row r="33" spans="11:11" x14ac:dyDescent="0.2">
      <c r="K33">
        <v>2</v>
      </c>
    </row>
    <row r="34" spans="11:11" x14ac:dyDescent="0.2">
      <c r="K34">
        <v>2</v>
      </c>
    </row>
    <row r="35" spans="11:11" x14ac:dyDescent="0.2">
      <c r="K35">
        <v>2</v>
      </c>
    </row>
    <row r="36" spans="11:11" x14ac:dyDescent="0.2">
      <c r="K36">
        <v>1</v>
      </c>
    </row>
    <row r="37" spans="11:11" x14ac:dyDescent="0.2">
      <c r="K37">
        <v>1</v>
      </c>
    </row>
    <row r="38" spans="11:11" x14ac:dyDescent="0.2">
      <c r="K38">
        <v>5</v>
      </c>
    </row>
    <row r="39" spans="11:11" x14ac:dyDescent="0.2">
      <c r="K39">
        <v>1</v>
      </c>
    </row>
    <row r="40" spans="11:11" x14ac:dyDescent="0.2">
      <c r="K40">
        <v>1</v>
      </c>
    </row>
    <row r="41" spans="11:11" x14ac:dyDescent="0.2">
      <c r="K41">
        <v>1</v>
      </c>
    </row>
    <row r="42" spans="11:11" x14ac:dyDescent="0.2">
      <c r="K42">
        <v>1</v>
      </c>
    </row>
    <row r="43" spans="11:11" x14ac:dyDescent="0.2">
      <c r="K43">
        <v>1</v>
      </c>
    </row>
    <row r="44" spans="11:11" x14ac:dyDescent="0.2">
      <c r="K44">
        <v>2</v>
      </c>
    </row>
    <row r="45" spans="11:11" x14ac:dyDescent="0.2">
      <c r="K45">
        <v>1</v>
      </c>
    </row>
    <row r="46" spans="11:11" x14ac:dyDescent="0.2">
      <c r="K46">
        <v>1</v>
      </c>
    </row>
    <row r="47" spans="11:11" x14ac:dyDescent="0.2">
      <c r="K47">
        <v>1</v>
      </c>
    </row>
    <row r="48" spans="11:11" x14ac:dyDescent="0.2">
      <c r="K48">
        <v>6</v>
      </c>
    </row>
    <row r="49" spans="11:11" x14ac:dyDescent="0.2">
      <c r="K49" s="1">
        <f>SUM(K1:K48)</f>
        <v>115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Лист1</vt:lpstr>
    </vt:vector>
  </TitlesOfParts>
  <Company>GFU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Chief_SocCul</dc:creator>
  <cp:lastModifiedBy>Попова</cp:lastModifiedBy>
  <cp:lastPrinted>2020-01-09T11:58:29Z</cp:lastPrinted>
  <dcterms:created xsi:type="dcterms:W3CDTF">2004-09-09T11:19:15Z</dcterms:created>
  <dcterms:modified xsi:type="dcterms:W3CDTF">2020-01-10T08:44:56Z</dcterms:modified>
</cp:coreProperties>
</file>