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Лист1" sheetId="1" r:id="rId4"/>
    <sheet state="hidden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iO7z6SHMiQUYkr77s1V9cXdD7ZAQ=="/>
    </ext>
  </extLst>
</workbook>
</file>

<file path=xl/sharedStrings.xml><?xml version="1.0" encoding="utf-8"?>
<sst xmlns="http://schemas.openxmlformats.org/spreadsheetml/2006/main" count="112" uniqueCount="74">
  <si>
    <t>Назва суб'єкта госпродарювання</t>
  </si>
  <si>
    <t>Адреса об'єкта будівництва</t>
  </si>
  <si>
    <t>Підстава проведення перевірки</t>
  </si>
  <si>
    <t>Направлення на перевірку</t>
  </si>
  <si>
    <t>Інформація про результати перевірки</t>
  </si>
  <si>
    <t>Відділ житлово - комунального господарства Миргородської міської ради</t>
  </si>
  <si>
    <t>37600, Полтавська область, м. Миргород, мікрорайон "Лісок", вул. Прирічна</t>
  </si>
  <si>
    <t xml:space="preserve">вимога головного інспектора будівельного нагляду </t>
  </si>
  <si>
    <t>Акт № 18/13-29 від 31.07.2019р.</t>
  </si>
  <si>
    <t>37600, Полтавська область, м. Миргород, мікрорайон "Личанка": вул. Колгоспна, №8-№12, вул. Фестивальна, пров.Веселий; мікрорайон "Почапці": вул. Корсунського, вул. Дружби, №46-№46-А, вул. Новобережанська, №9, №13</t>
  </si>
  <si>
    <t xml:space="preserve">вимога головного інспектора будівельного нагляду  </t>
  </si>
  <si>
    <t>Акт  № 19/13-29 від 31.07.2019р.</t>
  </si>
  <si>
    <t>37600, Полтавська область, м. Миргород, мікрорайон "Мінзаводський": пров. Складський, вул. Кричевського, вул. Каштанова; мікрорайон "Спортивний": вул. Попівська, пров. Тичини, вул. Берегова</t>
  </si>
  <si>
    <t>Акт № 20/13-29 від 31.07.2019р., Протокол № 10/13-29 від 31.07.2019р., Припис № 9/13-29 від 31.07.2019р.</t>
  </si>
  <si>
    <t xml:space="preserve">Фізична особа </t>
  </si>
  <si>
    <t>37600, Полтавська область, м. Миргород, вул. Гоголя, 64-А</t>
  </si>
  <si>
    <t>заява фізичної особи про порушення містобудівного законодавства</t>
  </si>
  <si>
    <t>Акт  № 21/13-29 від 02.08.2019р.</t>
  </si>
  <si>
    <t>37600, Полтавська область, м. Миргород, вул. Вокзальна, 25</t>
  </si>
  <si>
    <t>доповідна записка вх. № 862/13-18 від 07.08.2019р.</t>
  </si>
  <si>
    <t>37600, Полтавська область, м. Миргород, вул. Гоголя, 179</t>
  </si>
  <si>
    <t>Акт  № 22/13-29 від 09.08.2019р.</t>
  </si>
  <si>
    <t>37600, Полтавська область, м. Миргород, вул. Гоголя, 174-А</t>
  </si>
  <si>
    <t>Акт  № 23/13-29 від 10.09.2019р.</t>
  </si>
  <si>
    <t>37600, Полтавська область, м. Миргород, вул. Гоголя, 58</t>
  </si>
  <si>
    <t>планова перевірка</t>
  </si>
  <si>
    <t>Акт  № 24/13-29 від 30.09.2019р.</t>
  </si>
  <si>
    <t>37600, Полтавська область, м. Миргород, вул. Грекова, 84</t>
  </si>
  <si>
    <t>звернення фізичних осіб про порушення містобудівного законодавства</t>
  </si>
  <si>
    <t>доповідна записка вх. № 985/13-18 від 18.09.2019р.</t>
  </si>
  <si>
    <t>37600, Полтавська область, м. Миргород, провул. Краснопільський, 13</t>
  </si>
  <si>
    <t>доповідна записка вх. № 1002/13-18 від 23.09.2019р.</t>
  </si>
  <si>
    <t>37600, Полтавська область, м. Миргород, вул. Гоголя, 84</t>
  </si>
  <si>
    <t>виявлення факту самочинного будівництва, доручення № 987/13-18 від 18.09.2019р.</t>
  </si>
  <si>
    <t>доповідна записка вх. № 1001/13-18 від 23.09.2019р.</t>
  </si>
  <si>
    <t>37600, Полтавська область, м. Миргород, вул. Байрацька,19</t>
  </si>
  <si>
    <t>виявлення факту самочинного будівництва, доручення № 1027/13-18 від 27.09.2019р.</t>
  </si>
  <si>
    <t>Акт № 25/13-29 від 18.10.2019р., Протокол № 12/13-29 від 18.10.2019р., Припис № 10/13-29 від 18.10.2019р., Припис № 11/13-29 від 18.10.2019р.</t>
  </si>
  <si>
    <t>37600, Полтавська область, м. Миргород, вул. Декабристів, 11</t>
  </si>
  <si>
    <t>перевірка виконання вимог припису</t>
  </si>
  <si>
    <t>доповідна записка вх. № 1104/13-18 від 22.10.2019р.</t>
  </si>
  <si>
    <t>37600, Полтавська область, м. Миргород, вул. Сорочинська, 116</t>
  </si>
  <si>
    <t>доповідна записка вх. № 1105/13-18 від 22.10.2019р.</t>
  </si>
  <si>
    <t>37600, Полтавська область, м. Миргород, вул. І.Гурина, 32</t>
  </si>
  <si>
    <t>необхідність перевірки достовірності данних в повідомленні про початок виконання будівельних робіт</t>
  </si>
  <si>
    <t>Акт № 26/13-29 від 01.11.2019р.</t>
  </si>
  <si>
    <t>37600, Полтавська область, м. Миргород, вул. Кринична, 1-А, гараж №20</t>
  </si>
  <si>
    <t>Акт № 27/13-29 від 08.11.2019р.Протокол № 14/13-29 від 04.12.2019р. Припис № 12/13-29 від 08.11.2019р. та Припис № 13/13-29 від 08.11.2019р.</t>
  </si>
  <si>
    <t>Фізична особа</t>
  </si>
  <si>
    <t>37600,Полтавська область, м. Миргород, вул. Гоголя, 130 приміщення 1</t>
  </si>
  <si>
    <t>перевірка достовірності данних в зареєстрованому повідомленні про початок виконання будівельних робіт</t>
  </si>
  <si>
    <t xml:space="preserve">Акт № 28/13-19 від 26.11.2019р. Протокол № 13/13-29 від 26.11.2019р. Припис № 14/13-29 від 26.11.2019р. </t>
  </si>
  <si>
    <t>37600, Полтавська область, м. Миргород, вул. Заливна, 28-Б</t>
  </si>
  <si>
    <t>Акт № 29/13-29 від 06.12.2019р.</t>
  </si>
  <si>
    <t>37600, Полтавська область, м. Миргород, вул. Мінзаводська, 3</t>
  </si>
  <si>
    <t>доповідна записка № 1258/13-18 від 12.12.2019р.</t>
  </si>
  <si>
    <t>37600, Полтавська область, м. Миргород, вул. Троїцька, 28</t>
  </si>
  <si>
    <t xml:space="preserve">Планові перевірки на  І квартал 2019р. </t>
  </si>
  <si>
    <t>37600 Полтавська область, м. Миргород, вул. Кашинського, 2/1-Д</t>
  </si>
  <si>
    <t>доповідна записка № 60/13-18 від 23.01.2020р.</t>
  </si>
  <si>
    <t>Акт №1/13-29 від 28.01.2020р.</t>
  </si>
  <si>
    <t>Протокол № 1/13-29 від 28.01.2020р. Припис № 1/13-29 від 28.01.2020р.</t>
  </si>
  <si>
    <t xml:space="preserve">37600 Полтавська область, м. Миргород вул. Гоголя 177
</t>
  </si>
  <si>
    <t>Акт №2/13-29 від 25.02.2020р.</t>
  </si>
  <si>
    <t xml:space="preserve">ТОВ "КАРАФУТО"
</t>
  </si>
  <si>
    <t>37600 Полтавська область, м. Миргород, вул. І.Ігнатенка, 1</t>
  </si>
  <si>
    <t>виявлення факту самочинного будівництва</t>
  </si>
  <si>
    <t>Аки № 3/13-29 від 12.032020р.</t>
  </si>
  <si>
    <t>37600 Полтавська область, м. Миргород пров. Різницький15</t>
  </si>
  <si>
    <t>Зупинено проведення перевірки на підставі Постанови КМУ №219 від 13.03.2020р.</t>
  </si>
  <si>
    <t>37600 Полтавська область, м. Миргород, пров. Різницький, 15</t>
  </si>
  <si>
    <t>позапланова</t>
  </si>
  <si>
    <t>№1/13-29 від 19.02.2021р.</t>
  </si>
  <si>
    <t>Акт № 1/13-29 від 10.03.2021р. Припис № 1 /13-29 від 10.03.2021р. Припис № 2/13-29  від 10.03.2021р.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</si>
</sst>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0.0"/>
      <color theme="1"/>
      <name val="Arial"/>
    </font>
    <font>
      <b/>
      <sz val="12.0"/>
      <color theme="1"/>
      <name val="Times New Roman"/>
    </font>
    <font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color rgb="FF0000FF"/>
    </font>
    <font/>
    <font>
      <u/>
      <sz val="10.0"/>
      <color rgb="FF0000FF"/>
      <name val="Arial"/>
    </font>
    <font>
      <u/>
      <color rgb="FF0000FF"/>
    </font>
    <font>
      <color theme="1"/>
      <name val="Calibri"/>
    </font>
    <font>
      <sz val="10.0"/>
      <name val="Arial"/>
    </font>
    <font>
      <u/>
      <color rgb="FF0000FF"/>
    </font>
    <font>
      <u/>
      <color rgb="FF1155CC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49" xfId="0" applyAlignment="1" applyBorder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readingOrder="0" shrinkToFit="0" vertical="center" wrapText="1"/>
    </xf>
    <xf borderId="1" fillId="0" fontId="3" numFmtId="49" xfId="0" applyAlignment="1" applyBorder="1" applyFont="1" applyNumberFormat="1">
      <alignment horizontal="center" readingOrder="0" shrinkToFit="0" vertical="center" wrapText="1"/>
    </xf>
    <xf borderId="1" fillId="0" fontId="5" numFmtId="49" xfId="0" applyAlignment="1" applyBorder="1" applyFont="1" applyNumberFormat="1">
      <alignment horizontal="center" readingOrder="0" shrinkToFit="0" vertical="center" wrapText="1"/>
    </xf>
    <xf borderId="2" fillId="0" fontId="6" numFmtId="49" xfId="0" applyAlignment="1" applyBorder="1" applyFont="1" applyNumberFormat="1">
      <alignment horizontal="center" readingOrder="0" shrinkToFit="0" vertical="center" wrapText="1"/>
    </xf>
    <xf borderId="2" fillId="0" fontId="3" numFmtId="49" xfId="0" applyAlignment="1" applyBorder="1" applyFont="1" applyNumberFormat="1">
      <alignment horizontal="center" readingOrder="0" shrinkToFit="0" vertical="center" wrapText="1"/>
    </xf>
    <xf borderId="3" fillId="0" fontId="3" numFmtId="49" xfId="0" applyAlignment="1" applyBorder="1" applyFont="1" applyNumberFormat="1">
      <alignment horizontal="center" readingOrder="0" shrinkToFit="0" vertical="center" wrapText="1"/>
    </xf>
    <xf borderId="2" fillId="0" fontId="7" numFmtId="49" xfId="0" applyAlignment="1" applyBorder="1" applyFont="1" applyNumberFormat="1">
      <alignment horizontal="center"/>
    </xf>
    <xf borderId="4" fillId="0" fontId="3" numFmtId="49" xfId="0" applyAlignment="1" applyBorder="1" applyFont="1" applyNumberFormat="1">
      <alignment horizontal="center" readingOrder="0" shrinkToFit="0" vertical="center" wrapText="1"/>
    </xf>
    <xf borderId="5" fillId="0" fontId="8" numFmtId="0" xfId="0" applyBorder="1" applyFont="1"/>
    <xf borderId="6" fillId="0" fontId="8" numFmtId="0" xfId="0" applyBorder="1" applyFont="1"/>
    <xf borderId="5" fillId="0" fontId="9" numFmtId="49" xfId="0" applyAlignment="1" applyBorder="1" applyFont="1" applyNumberFormat="1">
      <alignment horizontal="center" readingOrder="0" shrinkToFit="0" vertical="center" wrapText="1"/>
    </xf>
    <xf borderId="7" fillId="0" fontId="8" numFmtId="0" xfId="0" applyBorder="1" applyFont="1"/>
    <xf borderId="1" fillId="0" fontId="3" numFmtId="49" xfId="0" applyAlignment="1" applyBorder="1" applyFont="1" applyNumberFormat="1">
      <alignment horizontal="center" readingOrder="0" shrinkToFit="0" vertical="center" wrapText="1"/>
    </xf>
    <xf borderId="8" fillId="0" fontId="10" numFmtId="0" xfId="0" applyBorder="1" applyFont="1"/>
    <xf borderId="7" fillId="0" fontId="11" numFmtId="0" xfId="0" applyBorder="1" applyFont="1"/>
    <xf borderId="1" fillId="0" fontId="12" numFmtId="49" xfId="0" applyAlignment="1" applyBorder="1" applyFont="1" applyNumberFormat="1">
      <alignment horizontal="center" readingOrder="0" shrinkToFit="0" vertical="center" wrapText="1"/>
    </xf>
    <xf borderId="0" fillId="0" fontId="13" numFmtId="0" xfId="0" applyFont="1"/>
    <xf borderId="0" fillId="0" fontId="14" numFmtId="0" xfId="0" applyAlignment="1" applyFont="1">
      <alignment readingOrder="0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OChl0dbHZoZn04D3XdjvzuXL6NOWnAfq/view?usp=sharing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25.14"/>
    <col customWidth="1" min="3" max="3" width="28.71"/>
    <col customWidth="1" min="4" max="4" width="24.14"/>
    <col customWidth="1" min="5" max="5" width="33.43"/>
    <col customWidth="1" min="6" max="26" width="8.0"/>
  </cols>
  <sheetData>
    <row r="1" ht="8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ht="12.75" customHeight="1">
      <c r="A2" s="3">
        <v>1.0</v>
      </c>
      <c r="B2" s="3">
        <v>2.0</v>
      </c>
      <c r="C2" s="3">
        <v>3.0</v>
      </c>
      <c r="D2" s="3">
        <v>4.0</v>
      </c>
      <c r="E2" s="3">
        <v>5.0</v>
      </c>
    </row>
    <row r="3" ht="87.75" customHeight="1">
      <c r="A3" s="4" t="s">
        <v>5</v>
      </c>
      <c r="B3" s="4" t="s">
        <v>6</v>
      </c>
      <c r="C3" s="4" t="s">
        <v>7</v>
      </c>
      <c r="D3" s="5" t="str">
        <f>HYPERLINK("https://drive.google.com/open?id=16YnkplctrXjqu91Sri0rlmYOoRE8TLHt","№ 20/13-29 від 17.07.2019р.")</f>
        <v>№ 20/13-29 від 17.07.2019р.</v>
      </c>
      <c r="E3" s="6" t="s">
        <v>8</v>
      </c>
    </row>
    <row r="4" ht="140.25" customHeight="1">
      <c r="A4" s="4" t="s">
        <v>5</v>
      </c>
      <c r="B4" s="4" t="s">
        <v>9</v>
      </c>
      <c r="C4" s="4" t="s">
        <v>10</v>
      </c>
      <c r="D4" s="5" t="str">
        <f>HYPERLINK("https://drive.google.com/open?id=1h-udvbpfnHIZou_6q72KlQtV1KAqsKUi","№ 21/13-29 від 17.07.2019р.")</f>
        <v>№ 21/13-29 від 17.07.2019р.</v>
      </c>
      <c r="E4" s="6" t="s">
        <v>11</v>
      </c>
    </row>
    <row r="5" ht="127.5" customHeight="1">
      <c r="A5" s="4" t="s">
        <v>5</v>
      </c>
      <c r="B5" s="4" t="s">
        <v>12</v>
      </c>
      <c r="C5" s="4" t="s">
        <v>10</v>
      </c>
      <c r="D5" s="5" t="str">
        <f>HYPERLINK("https://drive.google.com/open?id=1jyEy01DuFNBc1557enEZpXYX9-LLF2cE","№22/13-29 від 17.07.2019р.")</f>
        <v>№22/13-29 від 17.07.2019р.</v>
      </c>
      <c r="E5" s="6" t="s">
        <v>13</v>
      </c>
    </row>
    <row r="6" ht="38.25" customHeight="1">
      <c r="A6" s="4" t="s">
        <v>14</v>
      </c>
      <c r="B6" s="4" t="s">
        <v>15</v>
      </c>
      <c r="C6" s="4" t="s">
        <v>16</v>
      </c>
      <c r="D6" s="5" t="str">
        <f>HYPERLINK("https://drive.google.com/file/d/1L4QvmBxZUEgRiHSv5GUbanAWHeXJRp5x/view?usp=sharing","№23/13-29 від 29.07.2019р.")</f>
        <v>№23/13-29 від 29.07.2019р.</v>
      </c>
      <c r="E6" s="6" t="s">
        <v>17</v>
      </c>
    </row>
    <row r="7" ht="38.25" customHeight="1">
      <c r="A7" s="4" t="s">
        <v>14</v>
      </c>
      <c r="B7" s="4" t="s">
        <v>18</v>
      </c>
      <c r="C7" s="4" t="s">
        <v>10</v>
      </c>
      <c r="D7" s="5" t="str">
        <f>HYPERLINK("https://drive.google.com/open?id=1id9RJqKsSwGEyIR-bS7v-6C7aG9sVazT","№24/13-29 від 29.07.2019р.")</f>
        <v>№24/13-29 від 29.07.2019р.</v>
      </c>
      <c r="E7" s="4" t="s">
        <v>19</v>
      </c>
    </row>
    <row r="8" ht="38.25" customHeight="1">
      <c r="A8" s="4" t="s">
        <v>14</v>
      </c>
      <c r="B8" s="4" t="s">
        <v>20</v>
      </c>
      <c r="C8" s="4" t="s">
        <v>16</v>
      </c>
      <c r="D8" s="5" t="str">
        <f>HYPERLINK("https://drive.google.com/open?id=1XpgCpDQXAbw8ruGgGjuBu6f9OjEuUcat","№25/13-29 від 02.08.2019р.")</f>
        <v>№25/13-29 від 02.08.2019р.</v>
      </c>
      <c r="E8" s="6" t="s">
        <v>21</v>
      </c>
    </row>
    <row r="9" ht="38.25" customHeight="1">
      <c r="A9" s="4" t="s">
        <v>14</v>
      </c>
      <c r="B9" s="4" t="s">
        <v>22</v>
      </c>
      <c r="C9" s="4" t="s">
        <v>10</v>
      </c>
      <c r="D9" s="5" t="str">
        <f>HYPERLINK("https://drive.google.com/open?id=1Myeeb9reo5kqack13Xl3UprQd59zN6IC","№26/13-29 від 17.08.2019р.")</f>
        <v>№26/13-29 від 17.08.2019р.</v>
      </c>
      <c r="E9" s="6" t="s">
        <v>23</v>
      </c>
    </row>
    <row r="10" ht="38.25" customHeight="1">
      <c r="A10" s="4" t="s">
        <v>14</v>
      </c>
      <c r="B10" s="4" t="s">
        <v>24</v>
      </c>
      <c r="C10" s="4" t="s">
        <v>25</v>
      </c>
      <c r="D10" s="5" t="str">
        <f>HYPERLINK("https://drive.google.com/open?id=1YwZnBXYzG54loNOKwb84jk5j3ZSY1pDV","№27/13-29 від 04.09.2019р.")</f>
        <v>№27/13-29 від 04.09.2019р.</v>
      </c>
      <c r="E10" s="6" t="s">
        <v>26</v>
      </c>
    </row>
    <row r="11" ht="38.25" customHeight="1">
      <c r="A11" s="4" t="s">
        <v>14</v>
      </c>
      <c r="B11" s="4" t="s">
        <v>27</v>
      </c>
      <c r="C11" s="4" t="s">
        <v>28</v>
      </c>
      <c r="D11" s="5" t="str">
        <f>HYPERLINK("https://drive.google.com/open?id=18BfJiQp-UBkKZMsVOq0D46C2U8CDgAah","№28/13-29 від 06.09.2019р.")</f>
        <v>№28/13-29 від 06.09.2019р.</v>
      </c>
      <c r="E11" s="4" t="s">
        <v>29</v>
      </c>
    </row>
    <row r="12" ht="51.0" customHeight="1">
      <c r="A12" s="4" t="s">
        <v>14</v>
      </c>
      <c r="B12" s="4" t="s">
        <v>30</v>
      </c>
      <c r="C12" s="4" t="s">
        <v>28</v>
      </c>
      <c r="D12" s="5" t="str">
        <f>HYPERLINK("https://drive.google.com/open?id=1xG4MW0gvzZURSotUBy2ARlBCgnB_8hCy","№29/13-29 від 11.09.2019р.")</f>
        <v>№29/13-29 від 11.09.2019р.</v>
      </c>
      <c r="E12" s="4" t="s">
        <v>31</v>
      </c>
    </row>
    <row r="13" ht="38.25" customHeight="1">
      <c r="A13" s="4" t="s">
        <v>14</v>
      </c>
      <c r="B13" s="4" t="s">
        <v>32</v>
      </c>
      <c r="C13" s="4" t="s">
        <v>33</v>
      </c>
      <c r="D13" s="5" t="str">
        <f>HYPERLINK("https://drive.google.com/open?id=1AsYOzD0PCO3uIMgJgk85ew3eroYpKKEb","№30/13-29 від 19.09.2019р.")</f>
        <v>№30/13-29 від 19.09.2019р.</v>
      </c>
      <c r="E13" s="4" t="s">
        <v>34</v>
      </c>
    </row>
    <row r="14" ht="63.75" customHeight="1">
      <c r="A14" s="4" t="s">
        <v>14</v>
      </c>
      <c r="B14" s="4" t="s">
        <v>35</v>
      </c>
      <c r="C14" s="4" t="s">
        <v>36</v>
      </c>
      <c r="D14" s="5" t="str">
        <f>HYPERLINK("https://drive.google.com/open?id=1Hk5LotFRf-X8iCPA11EY5c9G7CR4M3TQ","№31/13-29 від 04.10.2019р.")</f>
        <v>№31/13-29 від 04.10.2019р.</v>
      </c>
      <c r="E14" s="6" t="s">
        <v>37</v>
      </c>
    </row>
    <row r="15" ht="38.25" customHeight="1">
      <c r="A15" s="4" t="s">
        <v>14</v>
      </c>
      <c r="B15" s="4" t="s">
        <v>38</v>
      </c>
      <c r="C15" s="4" t="s">
        <v>39</v>
      </c>
      <c r="D15" s="5" t="str">
        <f>HYPERLINK("https://drive.google.com/open?id=1y6Fuw3u4a7Jnpz3SdmWtQAgVxrkdejP2","№32/13-29 від 04.10.2019р.")</f>
        <v>№32/13-29 від 04.10.2019р.</v>
      </c>
      <c r="E15" s="4" t="s">
        <v>40</v>
      </c>
    </row>
    <row r="16" ht="38.25" customHeight="1">
      <c r="A16" s="4" t="s">
        <v>14</v>
      </c>
      <c r="B16" s="4" t="s">
        <v>41</v>
      </c>
      <c r="C16" s="4" t="s">
        <v>39</v>
      </c>
      <c r="D16" s="5" t="str">
        <f>HYPERLINK("https://drive.google.com/open?id=1F3m-MM9BP65eYjeBxDfV3nIimuTdp9RT","№33/13-29 від 04.10.2019р.")</f>
        <v>№33/13-29 від 04.10.2019р.</v>
      </c>
      <c r="E16" s="4" t="s">
        <v>42</v>
      </c>
    </row>
    <row r="17" ht="38.25" customHeight="1">
      <c r="A17" s="4" t="s">
        <v>14</v>
      </c>
      <c r="B17" s="4" t="s">
        <v>43</v>
      </c>
      <c r="C17" s="7" t="s">
        <v>44</v>
      </c>
      <c r="D17" s="5" t="str">
        <f>HYPERLINK("https://drive.google.com/open?id=1t5q3f14TcTPlRaENgTSE9zeQdqySTIMT","№34/13-29 від 22.10.2019р.")</f>
        <v>№34/13-29 від 22.10.2019р.</v>
      </c>
      <c r="E17" s="6" t="s">
        <v>45</v>
      </c>
    </row>
    <row r="18" ht="38.25" customHeight="1">
      <c r="A18" s="4" t="s">
        <v>14</v>
      </c>
      <c r="B18" s="4" t="s">
        <v>46</v>
      </c>
      <c r="C18" s="4" t="s">
        <v>16</v>
      </c>
      <c r="D18" s="5" t="str">
        <f>HYPERLINK("https://drive.google.com/open?id=1G-cKAICCnM_ukrjZyopJCJMDaCiGt9LE","№35/13-29 від 22.10.2019р.")</f>
        <v>№35/13-29 від 22.10.2019р.</v>
      </c>
      <c r="E18" s="6" t="s">
        <v>47</v>
      </c>
    </row>
    <row r="19" ht="12.75" customHeight="1">
      <c r="A19" s="6" t="s">
        <v>48</v>
      </c>
      <c r="B19" s="6" t="s">
        <v>49</v>
      </c>
      <c r="C19" s="6" t="s">
        <v>50</v>
      </c>
      <c r="D19" s="8" t="str">
        <f>HYPERLINK("https://drive.google.com/open?id=1lCUdxa-uPhpLNEEtnFExSYLOpJTyfq2u","№ 36/13-29 від 18.11.2019р.")</f>
        <v>№ 36/13-29 від 18.11.2019р.</v>
      </c>
      <c r="E19" s="6" t="s">
        <v>51</v>
      </c>
    </row>
    <row r="20" ht="12.75" customHeight="1">
      <c r="A20" s="6" t="s">
        <v>48</v>
      </c>
      <c r="B20" s="6" t="s">
        <v>52</v>
      </c>
      <c r="C20" s="6" t="s">
        <v>50</v>
      </c>
      <c r="D20" s="8" t="str">
        <f>HYPERLINK("https://drive.google.com/open?id=10uw3gc5AqmVoeIKPW6J98zzXYjT8sF0x","№37/13-29 від 18.11.2019р. ")</f>
        <v>№37/13-29 від 18.11.2019р. </v>
      </c>
      <c r="E20" s="6" t="s">
        <v>53</v>
      </c>
    </row>
    <row r="21" ht="12.75" customHeight="1">
      <c r="A21" s="6" t="s">
        <v>48</v>
      </c>
      <c r="B21" s="6" t="s">
        <v>54</v>
      </c>
      <c r="C21" s="6" t="s">
        <v>39</v>
      </c>
      <c r="D21" s="8" t="str">
        <f>HYPERLINK("https://drive.google.com/open?id=1gq47-Q5bO7wkDP4i4aZe5OQInncDNagd","№38/13-29 від 02.12.2019р.")</f>
        <v>№38/13-29 від 02.12.2019р.</v>
      </c>
      <c r="E21" s="6" t="s">
        <v>55</v>
      </c>
    </row>
    <row r="22" ht="12.75" customHeight="1">
      <c r="A22" s="6" t="s">
        <v>48</v>
      </c>
      <c r="B22" s="6" t="s">
        <v>56</v>
      </c>
      <c r="C22" s="6" t="s">
        <v>39</v>
      </c>
      <c r="D22" s="9" t="str">
        <f>HYPERLINK("https://drive.google.com/open?id=1K6nMmCIX8gEMlJboOqe_9HTEO24cqTeh","№39/13-29 від 02.12.2019р.")</f>
        <v>№39/13-29 від 02.12.2019р.</v>
      </c>
      <c r="E22" s="6" t="s">
        <v>55</v>
      </c>
    </row>
    <row r="23" ht="12.75" customHeight="1">
      <c r="A23" s="10" t="s">
        <v>57</v>
      </c>
      <c r="B23" s="10"/>
      <c r="C23" s="11"/>
      <c r="D23" s="12" t="str">
        <f>HYPERLINK("https://drive.google.com/open?id=1mAGGobvH26OsPqs7o8t13aLF7oS7_SRt","наказ")</f>
        <v>наказ</v>
      </c>
      <c r="E23" s="13"/>
    </row>
    <row r="24" ht="12.75" customHeight="1">
      <c r="A24" s="14"/>
      <c r="B24" s="14"/>
      <c r="C24" s="15"/>
      <c r="D24" s="16" t="str">
        <f>HYPERLINK("https://drive.google.com/open?id=1Z87zVtZuEcdA-DROu1Gnxb7PTmd5JTP8","додаток")</f>
        <v>додаток</v>
      </c>
      <c r="E24" s="17"/>
    </row>
    <row r="25" ht="12.75" customHeight="1">
      <c r="A25" s="10" t="s">
        <v>48</v>
      </c>
      <c r="B25" s="10" t="s">
        <v>58</v>
      </c>
      <c r="C25" s="10" t="s">
        <v>16</v>
      </c>
      <c r="D25" s="8" t="str">
        <f>HYPERLINK("https://drive.google.com/open?id=1azw2ZIpSnHnqurvZRH5_CFgyUJXGFFjy","№1/13-29 від 09.01.2019р.")</f>
        <v>№1/13-29 від 09.01.2019р.</v>
      </c>
      <c r="E25" s="10" t="s">
        <v>59</v>
      </c>
    </row>
    <row r="26" ht="28.5" customHeight="1">
      <c r="A26" s="14"/>
      <c r="B26" s="14"/>
      <c r="C26" s="14"/>
      <c r="D26" s="18"/>
      <c r="E26" s="14"/>
    </row>
    <row r="27" ht="12.75" customHeight="1">
      <c r="A27" s="10" t="s">
        <v>48</v>
      </c>
      <c r="B27" s="10" t="s">
        <v>58</v>
      </c>
      <c r="C27" s="10" t="s">
        <v>16</v>
      </c>
      <c r="D27" s="19" t="str">
        <f>HYPERLINK("https://drive.google.com/open?id=19meo2MXXYMzhQHY0TSlmx6OtOQi41A90","№ 2/13-29 від 28.01.2020р.")</f>
        <v>№ 2/13-29 від 28.01.2020р.</v>
      </c>
      <c r="E27" s="6" t="s">
        <v>60</v>
      </c>
    </row>
    <row r="28" ht="23.25" customHeight="1">
      <c r="A28" s="14"/>
      <c r="B28" s="14"/>
      <c r="C28" s="14"/>
      <c r="D28" s="20"/>
      <c r="E28" s="6" t="s">
        <v>61</v>
      </c>
    </row>
    <row r="29" ht="12.75" customHeight="1">
      <c r="A29" s="6" t="s">
        <v>48</v>
      </c>
      <c r="B29" s="6" t="s">
        <v>62</v>
      </c>
      <c r="C29" s="6" t="s">
        <v>25</v>
      </c>
      <c r="D29" s="9" t="str">
        <f>HYPERLINK("https://drive.google.com/open?id=10AQQdo4ZfO2m_lZ3yIqfZp2k7ruHQf7E","№3/13-29 від 10.02.2020р.")</f>
        <v>№3/13-29 від 10.02.2020р.</v>
      </c>
      <c r="E29" s="6" t="s">
        <v>63</v>
      </c>
    </row>
    <row r="30" ht="12.75" customHeight="1">
      <c r="A30" s="6" t="s">
        <v>64</v>
      </c>
      <c r="B30" s="6" t="s">
        <v>65</v>
      </c>
      <c r="C30" s="6" t="s">
        <v>66</v>
      </c>
      <c r="D30" s="9" t="str">
        <f>HYPERLINK("https://drive.google.com/open?id=1LYK88dYA0z8ha4WS79h80oSTff2Fwfp7","№4/13-29 від 20.02.2020р.")</f>
        <v>№4/13-29 від 20.02.2020р.</v>
      </c>
      <c r="E30" s="6" t="s">
        <v>67</v>
      </c>
    </row>
    <row r="31" ht="12.75" customHeight="1">
      <c r="A31" s="6" t="s">
        <v>48</v>
      </c>
      <c r="B31" s="21" t="s">
        <v>68</v>
      </c>
      <c r="C31" s="6" t="s">
        <v>25</v>
      </c>
      <c r="D31" s="22" t="str">
        <f>HYPERLINK("https://drive.google.com/open?id=1PHOgpj7OS30NEHm1WCEkJIOCZaYjJDEL","№5/13-29 від 10.03.2020р.")</f>
        <v>№5/13-29 від 10.03.2020р.</v>
      </c>
      <c r="E31" s="21" t="s">
        <v>69</v>
      </c>
    </row>
    <row r="32" ht="39.75" customHeight="1">
      <c r="A32" s="21" t="s">
        <v>48</v>
      </c>
      <c r="B32" s="21" t="s">
        <v>70</v>
      </c>
      <c r="C32" s="21" t="s">
        <v>71</v>
      </c>
      <c r="D32" s="23" t="s">
        <v>72</v>
      </c>
      <c r="E32" s="21" t="s">
        <v>73</v>
      </c>
    </row>
    <row r="33" ht="12.75" customHeight="1">
      <c r="A33" s="6"/>
      <c r="B33" s="6"/>
      <c r="C33" s="6"/>
      <c r="D33" s="24"/>
      <c r="E33" s="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1">
    <mergeCell ref="A25:A26"/>
    <mergeCell ref="A27:A28"/>
    <mergeCell ref="B27:B28"/>
    <mergeCell ref="C27:C28"/>
    <mergeCell ref="A23:A24"/>
    <mergeCell ref="B23:B24"/>
    <mergeCell ref="C23:C24"/>
    <mergeCell ref="E23:E24"/>
    <mergeCell ref="B25:B26"/>
    <mergeCell ref="C25:C26"/>
    <mergeCell ref="E25:E26"/>
  </mergeCells>
  <hyperlinks>
    <hyperlink r:id="rId1" ref="D32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</cp:coreProperties>
</file>